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wnloads\"/>
    </mc:Choice>
  </mc:AlternateContent>
  <xr:revisionPtr revIDLastSave="0" documentId="8_{B1B1010B-587E-444D-A7DF-C2CD6F5F2999}" xr6:coauthVersionLast="37" xr6:coauthVersionMax="37" xr10:uidLastSave="{00000000-0000-0000-0000-000000000000}"/>
  <bookViews>
    <workbookView xWindow="0" yWindow="0" windowWidth="19200" windowHeight="6930" tabRatio="875" firstSheet="1" activeTab="7" xr2:uid="{00000000-000D-0000-FFFF-FFFF00000000}"/>
  </bookViews>
  <sheets>
    <sheet name="Index2" sheetId="66" state="hidden" r:id="rId1"/>
    <sheet name="Cover" sheetId="10" r:id="rId2"/>
    <sheet name="Index" sheetId="65" r:id="rId3"/>
    <sheet name="Info A-B" sheetId="11" r:id="rId4"/>
    <sheet name="Info C-D" sheetId="12" r:id="rId5"/>
    <sheet name="T1 Po. Inforce 2016" sheetId="17" r:id="rId6"/>
    <sheet name="T2 Po. Increased 2017" sheetId="16" r:id="rId7"/>
    <sheet name="T2.1, 2.2, 2.3 Po. Increased" sheetId="18" r:id="rId8"/>
    <sheet name="T3 New Bus, T8 Po. Inforce" sheetId="21" r:id="rId9"/>
    <sheet name="T4 New Bus, T5 Po. Inforce" sheetId="22" r:id="rId10"/>
    <sheet name="T6 Po. Decreased 2017" sheetId="20" r:id="rId11"/>
    <sheet name="T6.1-6.5 Po. Decreased" sheetId="23" r:id="rId12"/>
    <sheet name="T7 Po. Inforce 2017" sheetId="19" r:id="rId13"/>
    <sheet name="T9 Decreased 2017" sheetId="24" r:id="rId14"/>
    <sheet name="T10 Net PREMIUMS 2017" sheetId="25" r:id="rId15"/>
    <sheet name="T10.1 Net PREMIUMS 2017" sheetId="28" r:id="rId16"/>
    <sheet name="T10.2 Main Policies" sheetId="57" r:id="rId17"/>
    <sheet name="T10.3 Ordinary" sheetId="29" r:id="rId18"/>
    <sheet name="T10.4 Industrial" sheetId="34" r:id="rId19"/>
    <sheet name="T10.5 Group" sheetId="37" r:id="rId20"/>
    <sheet name="T10.6 Annuity" sheetId="45" r:id="rId21"/>
    <sheet name="T10.7 Unit-Linked" sheetId="46" r:id="rId22"/>
    <sheet name="T10.8 Universal Life" sheetId="40" r:id="rId23"/>
    <sheet name="T10.9 PA" sheetId="43" r:id="rId24"/>
    <sheet name="T10.10 Rider" sheetId="53" r:id="rId25"/>
    <sheet name="T10.11 Rider Acc" sheetId="54" r:id="rId26"/>
    <sheet name="T10.12 Rider Health" sheetId="55" r:id="rId27"/>
    <sheet name="T10.13 Rider Others" sheetId="56" r:id="rId28"/>
    <sheet name="T11 Net Premium Total" sheetId="27" r:id="rId29"/>
    <sheet name="T11.1 Net Premium FYP" sheetId="58" r:id="rId30"/>
    <sheet name="T11.2 Net Premium RYP" sheetId="59" r:id="rId31"/>
    <sheet name="T11.3 Net Premium SP" sheetId="47" r:id="rId32"/>
    <sheet name="T12 Benefit Pay" sheetId="51" r:id="rId33"/>
    <sheet name="T12.1 Benefit Pay" sheetId="52" r:id="rId34"/>
    <sheet name="13 Profit (Loss)" sheetId="60" r:id="rId35"/>
    <sheet name="T13.1 Overall Operation" sheetId="48" r:id="rId36"/>
    <sheet name="T13.2 Operating Expense" sheetId="49" r:id="rId37"/>
    <sheet name="T14 Assets" sheetId="8" r:id="rId38"/>
    <sheet name="T14.1 Assets" sheetId="9" state="hidden" r:id="rId39"/>
    <sheet name="T15 Liabilities" sheetId="13" r:id="rId40"/>
    <sheet name="T16-17 Yield Rate" sheetId="63" r:id="rId41"/>
    <sheet name="T18 Asset Liability" sheetId="62" r:id="rId42"/>
    <sheet name="T15.1 Liabilities" sheetId="15" state="hidden" r:id="rId43"/>
    <sheet name="T19-20 No.Agent Broker" sheetId="50" r:id="rId44"/>
    <sheet name="Companies" sheetId="64" r:id="rId45"/>
  </sheets>
  <externalReferences>
    <externalReference r:id="rId46"/>
    <externalReference r:id="rId47"/>
  </externalReferences>
  <definedNames>
    <definedName name="j" localSheetId="5">#REF!</definedName>
    <definedName name="j" localSheetId="24">#REF!</definedName>
    <definedName name="j" localSheetId="26">#REF!</definedName>
    <definedName name="j" localSheetId="27">#REF!</definedName>
    <definedName name="j" localSheetId="16">#REF!</definedName>
    <definedName name="j" localSheetId="20">#REF!</definedName>
    <definedName name="j" localSheetId="21">#REF!</definedName>
    <definedName name="j" localSheetId="23">#REF!</definedName>
    <definedName name="j" localSheetId="30">#REF!</definedName>
    <definedName name="j" localSheetId="31">#REF!</definedName>
    <definedName name="j" localSheetId="36">#REF!</definedName>
    <definedName name="j" localSheetId="7">#REF!</definedName>
    <definedName name="j" localSheetId="10">#REF!</definedName>
    <definedName name="j">#REF!</definedName>
    <definedName name="k" localSheetId="5">#REF!</definedName>
    <definedName name="k" localSheetId="24">#REF!</definedName>
    <definedName name="k" localSheetId="26">#REF!</definedName>
    <definedName name="k" localSheetId="27">#REF!</definedName>
    <definedName name="k" localSheetId="16">#REF!</definedName>
    <definedName name="k" localSheetId="20">#REF!</definedName>
    <definedName name="k" localSheetId="21">#REF!</definedName>
    <definedName name="k" localSheetId="23">#REF!</definedName>
    <definedName name="k" localSheetId="30">#REF!</definedName>
    <definedName name="k" localSheetId="31">#REF!</definedName>
    <definedName name="k" localSheetId="36">#REF!</definedName>
    <definedName name="k" localSheetId="7">#REF!</definedName>
    <definedName name="k" localSheetId="10">#REF!</definedName>
    <definedName name="k">#REF!</definedName>
    <definedName name="l" localSheetId="16">#REF!</definedName>
    <definedName name="l" localSheetId="30">#REF!</definedName>
    <definedName name="l">#REF!</definedName>
    <definedName name="loan_life">[1]DropDown!$I$2:$I$5</definedName>
    <definedName name="oppo" localSheetId="16">#REF!</definedName>
    <definedName name="oppo" localSheetId="30">#REF!</definedName>
    <definedName name="oppo">#REF!</definedName>
    <definedName name="_xlnm.Print_Area" localSheetId="44">Companies!$A$1:$D$30</definedName>
    <definedName name="_xlnm.Print_Area" localSheetId="3">'Info A-B'!$A$1:$J$116</definedName>
    <definedName name="_xlnm.Print_Area" localSheetId="4">'Info C-D'!$A$1:$G$86</definedName>
    <definedName name="_xlnm.Print_Area" localSheetId="5">'T1 Po. Inforce 2016'!$A$1:$AA$31</definedName>
    <definedName name="_xlnm.Print_Area" localSheetId="32">'T12 Benefit Pay'!$A$1:$N$32</definedName>
    <definedName name="_xlnm.Print_Area" localSheetId="33">'T12.1 Benefit Pay'!$A$1:$S$44</definedName>
    <definedName name="_xlnm.Print_Area" localSheetId="39">'T15 Liabilities'!$A$1:$AB$58</definedName>
    <definedName name="_xlnm.Print_Area" localSheetId="42">'T15.1 Liabilities'!$A$1:$D$55</definedName>
    <definedName name="_xlnm.Print_Area" localSheetId="40" xml:space="preserve">   'T16-17 Yield Rate'!$A$1:$E$83</definedName>
    <definedName name="_xlnm.Print_Area" localSheetId="43">'T19-20 No.Agent Broker'!$A$1:$D$83</definedName>
    <definedName name="_xlnm.Print_Area" localSheetId="10">'T6 Po. Decreased 2017'!$A$1:$AA$31</definedName>
    <definedName name="_xlnm.Print_Area" localSheetId="11">'T6.1-6.5 Po. Decreased'!$A$1:$AA$160</definedName>
    <definedName name="_xlnm.Print_Area" localSheetId="12">'T7 Po. Inforce 2017'!$A$1:$AA$31</definedName>
    <definedName name="_xlnm.Print_Area" localSheetId="13">'T9 Decreased 2017'!$A$1:$S$14</definedName>
    <definedName name="_xlnm.Print_Titles" localSheetId="34">'13 Profit (Loss)'!$1:$5</definedName>
    <definedName name="_xlnm.Print_Titles" localSheetId="2">Index!$1:$3</definedName>
    <definedName name="_xlnm.Print_Titles" localSheetId="3">'Info A-B'!$3:$4</definedName>
    <definedName name="_xlnm.Print_Titles" localSheetId="4">'Info C-D'!$3:$4</definedName>
    <definedName name="_xlnm.Print_Titles" localSheetId="35">'T13.1 Overall Operation'!$1:$5</definedName>
    <definedName name="_xlnm.Print_Titles" localSheetId="36">'T13.2 Operating Expense'!$1:$5</definedName>
    <definedName name="_xlnm.Print_Titles" localSheetId="37">'T14 Assets'!$1:$4</definedName>
    <definedName name="_xlnm.Print_Titles" localSheetId="39">'T15 Liabilities'!$1:$5</definedName>
    <definedName name="trty" localSheetId="26">#REF!</definedName>
    <definedName name="trty" localSheetId="27">#REF!</definedName>
    <definedName name="trty" localSheetId="16">#REF!</definedName>
    <definedName name="trty" localSheetId="30">#REF!</definedName>
    <definedName name="trty">#REF!</definedName>
    <definedName name="กด" localSheetId="5">#REF!</definedName>
    <definedName name="กด" localSheetId="24">#REF!</definedName>
    <definedName name="กด" localSheetId="26">#REF!</definedName>
    <definedName name="กด" localSheetId="27">#REF!</definedName>
    <definedName name="กด" localSheetId="16">#REF!</definedName>
    <definedName name="กด" localSheetId="20">#REF!</definedName>
    <definedName name="กด" localSheetId="21">#REF!</definedName>
    <definedName name="กด" localSheetId="23">#REF!</definedName>
    <definedName name="กด" localSheetId="30">#REF!</definedName>
    <definedName name="กด" localSheetId="31">#REF!</definedName>
    <definedName name="กด" localSheetId="36">#REF!</definedName>
    <definedName name="กด" localSheetId="39">#REF!</definedName>
    <definedName name="กด" localSheetId="42">#REF!</definedName>
    <definedName name="กด" localSheetId="7">#REF!</definedName>
    <definedName name="กด" localSheetId="10">#REF!</definedName>
    <definedName name="กด">#REF!</definedName>
    <definedName name="ช11111" localSheetId="5">#REF!</definedName>
    <definedName name="ช11111" localSheetId="24">#REF!</definedName>
    <definedName name="ช11111" localSheetId="26">#REF!</definedName>
    <definedName name="ช11111" localSheetId="27">#REF!</definedName>
    <definedName name="ช11111" localSheetId="16">#REF!</definedName>
    <definedName name="ช11111" localSheetId="20">#REF!</definedName>
    <definedName name="ช11111" localSheetId="21">#REF!</definedName>
    <definedName name="ช11111" localSheetId="23">#REF!</definedName>
    <definedName name="ช11111" localSheetId="30">#REF!</definedName>
    <definedName name="ช11111" localSheetId="31">#REF!</definedName>
    <definedName name="ช11111" localSheetId="36">#REF!</definedName>
    <definedName name="ช11111" localSheetId="39">#REF!</definedName>
    <definedName name="ช11111" localSheetId="42">#REF!</definedName>
    <definedName name="ช11111" localSheetId="7">#REF!</definedName>
    <definedName name="ช11111" localSheetId="10">#REF!</definedName>
    <definedName name="ช11111">#REF!</definedName>
    <definedName name="ช1112" localSheetId="5">#REF!</definedName>
    <definedName name="ช1112" localSheetId="24">#REF!</definedName>
    <definedName name="ช1112" localSheetId="26">#REF!</definedName>
    <definedName name="ช1112" localSheetId="27">#REF!</definedName>
    <definedName name="ช1112" localSheetId="16">#REF!</definedName>
    <definedName name="ช1112" localSheetId="20">#REF!</definedName>
    <definedName name="ช1112" localSheetId="21">#REF!</definedName>
    <definedName name="ช1112" localSheetId="23">#REF!</definedName>
    <definedName name="ช1112" localSheetId="30">#REF!</definedName>
    <definedName name="ช1112" localSheetId="31">#REF!</definedName>
    <definedName name="ช1112" localSheetId="36">#REF!</definedName>
    <definedName name="ช1112" localSheetId="7">#REF!</definedName>
    <definedName name="ช1112" localSheetId="10">#REF!</definedName>
    <definedName name="ช1112">#REF!</definedName>
    <definedName name="ช1700">[1]DropDown!$A$2:$A$7</definedName>
    <definedName name="ช330141" localSheetId="24">#REF!</definedName>
    <definedName name="ช330141" localSheetId="26">#REF!</definedName>
    <definedName name="ช330141" localSheetId="27">#REF!</definedName>
    <definedName name="ช330141" localSheetId="16">#REF!</definedName>
    <definedName name="ช330141" localSheetId="30">#REF!</definedName>
    <definedName name="ช330141" localSheetId="31">#REF!</definedName>
    <definedName name="ช330141" localSheetId="36">#REF!</definedName>
    <definedName name="ช330141">#REF!</definedName>
    <definedName name="ช3302">[1]DropDown!$B$2:$B$14</definedName>
    <definedName name="ช3302_1" localSheetId="5">#REF!</definedName>
    <definedName name="ช3302_1" localSheetId="24">#REF!</definedName>
    <definedName name="ช3302_1" localSheetId="26">#REF!</definedName>
    <definedName name="ช3302_1" localSheetId="27">#REF!</definedName>
    <definedName name="ช3302_1" localSheetId="16">#REF!</definedName>
    <definedName name="ช3302_1" localSheetId="20">#REF!</definedName>
    <definedName name="ช3302_1" localSheetId="21">#REF!</definedName>
    <definedName name="ช3302_1" localSheetId="23">#REF!</definedName>
    <definedName name="ช3302_1" localSheetId="30">#REF!</definedName>
    <definedName name="ช3302_1" localSheetId="31">#REF!</definedName>
    <definedName name="ช3302_1" localSheetId="36">#REF!</definedName>
    <definedName name="ช3302_1" localSheetId="37">#REF!</definedName>
    <definedName name="ช3302_1" localSheetId="38">#REF!</definedName>
    <definedName name="ช3302_1" localSheetId="39">#REF!</definedName>
    <definedName name="ช3302_1" localSheetId="42">#REF!</definedName>
    <definedName name="ช3302_1" localSheetId="7">#REF!</definedName>
    <definedName name="ช3302_1" localSheetId="10">#REF!</definedName>
    <definedName name="ช3302_1">#REF!</definedName>
    <definedName name="ช3302_2" localSheetId="5">#REF!</definedName>
    <definedName name="ช3302_2" localSheetId="24">#REF!</definedName>
    <definedName name="ช3302_2" localSheetId="26">#REF!</definedName>
    <definedName name="ช3302_2" localSheetId="27">#REF!</definedName>
    <definedName name="ช3302_2" localSheetId="16">#REF!</definedName>
    <definedName name="ช3302_2" localSheetId="20">#REF!</definedName>
    <definedName name="ช3302_2" localSheetId="21">#REF!</definedName>
    <definedName name="ช3302_2" localSheetId="23">#REF!</definedName>
    <definedName name="ช3302_2" localSheetId="30">#REF!</definedName>
    <definedName name="ช3302_2" localSheetId="31">#REF!</definedName>
    <definedName name="ช3302_2" localSheetId="36">#REF!</definedName>
    <definedName name="ช3302_2" localSheetId="37">#REF!</definedName>
    <definedName name="ช3302_2" localSheetId="38">#REF!</definedName>
    <definedName name="ช3302_2" localSheetId="39">#REF!</definedName>
    <definedName name="ช3302_2" localSheetId="42">#REF!</definedName>
    <definedName name="ช3302_2" localSheetId="7">#REF!</definedName>
    <definedName name="ช3302_2" localSheetId="10">#REF!</definedName>
    <definedName name="ช3302_2">#REF!</definedName>
    <definedName name="ช3302_3" localSheetId="5">#REF!</definedName>
    <definedName name="ช3302_3" localSheetId="24">#REF!</definedName>
    <definedName name="ช3302_3" localSheetId="26">#REF!</definedName>
    <definedName name="ช3302_3" localSheetId="27">#REF!</definedName>
    <definedName name="ช3302_3" localSheetId="16">#REF!</definedName>
    <definedName name="ช3302_3" localSheetId="20">#REF!</definedName>
    <definedName name="ช3302_3" localSheetId="21">#REF!</definedName>
    <definedName name="ช3302_3" localSheetId="23">#REF!</definedName>
    <definedName name="ช3302_3" localSheetId="30">#REF!</definedName>
    <definedName name="ช3302_3" localSheetId="31">#REF!</definedName>
    <definedName name="ช3302_3" localSheetId="36">#REF!</definedName>
    <definedName name="ช3302_3" localSheetId="37">#REF!</definedName>
    <definedName name="ช3302_3" localSheetId="38">#REF!</definedName>
    <definedName name="ช3302_3" localSheetId="39">#REF!</definedName>
    <definedName name="ช3302_3" localSheetId="42">#REF!</definedName>
    <definedName name="ช3302_3" localSheetId="7">#REF!</definedName>
    <definedName name="ช3302_3" localSheetId="10">#REF!</definedName>
    <definedName name="ช3302_3">#REF!</definedName>
    <definedName name="ช3303">[1]DropDown!$C$2:$C$20</definedName>
    <definedName name="ช3303_1" localSheetId="5">#REF!</definedName>
    <definedName name="ช3303_1" localSheetId="24">#REF!</definedName>
    <definedName name="ช3303_1" localSheetId="26">#REF!</definedName>
    <definedName name="ช3303_1" localSheetId="27">#REF!</definedName>
    <definedName name="ช3303_1" localSheetId="16">#REF!</definedName>
    <definedName name="ช3303_1" localSheetId="20">#REF!</definedName>
    <definedName name="ช3303_1" localSheetId="21">#REF!</definedName>
    <definedName name="ช3303_1" localSheetId="23">#REF!</definedName>
    <definedName name="ช3303_1" localSheetId="30">#REF!</definedName>
    <definedName name="ช3303_1" localSheetId="31">#REF!</definedName>
    <definedName name="ช3303_1" localSheetId="36">#REF!</definedName>
    <definedName name="ช3303_1" localSheetId="37">#REF!</definedName>
    <definedName name="ช3303_1" localSheetId="38">#REF!</definedName>
    <definedName name="ช3303_1" localSheetId="39">#REF!</definedName>
    <definedName name="ช3303_1" localSheetId="42">#REF!</definedName>
    <definedName name="ช3303_1" localSheetId="7">#REF!</definedName>
    <definedName name="ช3303_1" localSheetId="10">#REF!</definedName>
    <definedName name="ช3303_1">#REF!</definedName>
    <definedName name="ช3303_2" localSheetId="5">#REF!</definedName>
    <definedName name="ช3303_2" localSheetId="24">#REF!</definedName>
    <definedName name="ช3303_2" localSheetId="26">#REF!</definedName>
    <definedName name="ช3303_2" localSheetId="27">#REF!</definedName>
    <definedName name="ช3303_2" localSheetId="16">#REF!</definedName>
    <definedName name="ช3303_2" localSheetId="20">#REF!</definedName>
    <definedName name="ช3303_2" localSheetId="21">#REF!</definedName>
    <definedName name="ช3303_2" localSheetId="23">#REF!</definedName>
    <definedName name="ช3303_2" localSheetId="30">#REF!</definedName>
    <definedName name="ช3303_2" localSheetId="31">#REF!</definedName>
    <definedName name="ช3303_2" localSheetId="36">#REF!</definedName>
    <definedName name="ช3303_2" localSheetId="37">#REF!</definedName>
    <definedName name="ช3303_2" localSheetId="38">#REF!</definedName>
    <definedName name="ช3303_2" localSheetId="39">#REF!</definedName>
    <definedName name="ช3303_2" localSheetId="42">#REF!</definedName>
    <definedName name="ช3303_2" localSheetId="7">#REF!</definedName>
    <definedName name="ช3303_2" localSheetId="10">#REF!</definedName>
    <definedName name="ช3303_2">#REF!</definedName>
    <definedName name="ช3305">[1]DropDown!$E$2:$E$10</definedName>
    <definedName name="ช3305_1" localSheetId="5">#REF!</definedName>
    <definedName name="ช3305_1" localSheetId="24">#REF!</definedName>
    <definedName name="ช3305_1" localSheetId="26">#REF!</definedName>
    <definedName name="ช3305_1" localSheetId="27">#REF!</definedName>
    <definedName name="ช3305_1" localSheetId="16">#REF!</definedName>
    <definedName name="ช3305_1" localSheetId="20">#REF!</definedName>
    <definedName name="ช3305_1" localSheetId="21">#REF!</definedName>
    <definedName name="ช3305_1" localSheetId="23">#REF!</definedName>
    <definedName name="ช3305_1" localSheetId="30">#REF!</definedName>
    <definedName name="ช3305_1" localSheetId="31">#REF!</definedName>
    <definedName name="ช3305_1" localSheetId="36">#REF!</definedName>
    <definedName name="ช3305_1" localSheetId="37">#REF!</definedName>
    <definedName name="ช3305_1" localSheetId="38">#REF!</definedName>
    <definedName name="ช3305_1" localSheetId="39">#REF!</definedName>
    <definedName name="ช3305_1" localSheetId="42">#REF!</definedName>
    <definedName name="ช3305_1" localSheetId="7">#REF!</definedName>
    <definedName name="ช3305_1" localSheetId="10">#REF!</definedName>
    <definedName name="ช3305_1">#REF!</definedName>
    <definedName name="ช3305_2" localSheetId="5">#REF!</definedName>
    <definedName name="ช3305_2" localSheetId="24">#REF!</definedName>
    <definedName name="ช3305_2" localSheetId="26">#REF!</definedName>
    <definedName name="ช3305_2" localSheetId="27">#REF!</definedName>
    <definedName name="ช3305_2" localSheetId="16">#REF!</definedName>
    <definedName name="ช3305_2" localSheetId="20">#REF!</definedName>
    <definedName name="ช3305_2" localSheetId="21">#REF!</definedName>
    <definedName name="ช3305_2" localSheetId="23">#REF!</definedName>
    <definedName name="ช3305_2" localSheetId="30">#REF!</definedName>
    <definedName name="ช3305_2" localSheetId="31">#REF!</definedName>
    <definedName name="ช3305_2" localSheetId="36">#REF!</definedName>
    <definedName name="ช3305_2" localSheetId="37">#REF!</definedName>
    <definedName name="ช3305_2" localSheetId="38">#REF!</definedName>
    <definedName name="ช3305_2" localSheetId="39">#REF!</definedName>
    <definedName name="ช3305_2" localSheetId="42">#REF!</definedName>
    <definedName name="ช3305_2" localSheetId="7">#REF!</definedName>
    <definedName name="ช3305_2" localSheetId="10">#REF!</definedName>
    <definedName name="ช3305_2">#REF!</definedName>
    <definedName name="ช3306">[1]DropDown!$D$2:$D$17</definedName>
    <definedName name="ช3306_1" localSheetId="5">#REF!</definedName>
    <definedName name="ช3306_1" localSheetId="24">#REF!</definedName>
    <definedName name="ช3306_1" localSheetId="26">#REF!</definedName>
    <definedName name="ช3306_1" localSheetId="27">#REF!</definedName>
    <definedName name="ช3306_1" localSheetId="16">#REF!</definedName>
    <definedName name="ช3306_1" localSheetId="20">#REF!</definedName>
    <definedName name="ช3306_1" localSheetId="21">#REF!</definedName>
    <definedName name="ช3306_1" localSheetId="23">#REF!</definedName>
    <definedName name="ช3306_1" localSheetId="30">#REF!</definedName>
    <definedName name="ช3306_1" localSheetId="31">#REF!</definedName>
    <definedName name="ช3306_1" localSheetId="36">#REF!</definedName>
    <definedName name="ช3306_1" localSheetId="37">#REF!</definedName>
    <definedName name="ช3306_1" localSheetId="38">#REF!</definedName>
    <definedName name="ช3306_1" localSheetId="39">#REF!</definedName>
    <definedName name="ช3306_1" localSheetId="42">#REF!</definedName>
    <definedName name="ช3306_1" localSheetId="7">#REF!</definedName>
    <definedName name="ช3306_1" localSheetId="10">#REF!</definedName>
    <definedName name="ช3306_1">#REF!</definedName>
    <definedName name="ช3307">[1]DropDown!$F$2:$F$3</definedName>
    <definedName name="ช3308">[1]DropDown!$G$2:$G$5</definedName>
    <definedName name="ช3309">[1]DropDown!$H$2:$H$3</definedName>
    <definedName name="ช33211" localSheetId="5">#REF!</definedName>
    <definedName name="ช33211" localSheetId="24">#REF!</definedName>
    <definedName name="ช33211" localSheetId="26">#REF!</definedName>
    <definedName name="ช33211" localSheetId="27">#REF!</definedName>
    <definedName name="ช33211" localSheetId="16">#REF!</definedName>
    <definedName name="ช33211" localSheetId="20">#REF!</definedName>
    <definedName name="ช33211" localSheetId="21">#REF!</definedName>
    <definedName name="ช33211" localSheetId="23">#REF!</definedName>
    <definedName name="ช33211" localSheetId="30">#REF!</definedName>
    <definedName name="ช33211" localSheetId="31">#REF!</definedName>
    <definedName name="ช33211" localSheetId="36">#REF!</definedName>
    <definedName name="ช33211" localSheetId="39">#REF!</definedName>
    <definedName name="ช33211" localSheetId="42">#REF!</definedName>
    <definedName name="ช33211" localSheetId="7">#REF!</definedName>
    <definedName name="ช33211" localSheetId="10">#REF!</definedName>
    <definedName name="ช33211">#REF!</definedName>
    <definedName name="ช3521" localSheetId="5">#REF!</definedName>
    <definedName name="ช3521" localSheetId="24">#REF!</definedName>
    <definedName name="ช3521" localSheetId="26">#REF!</definedName>
    <definedName name="ช3521" localSheetId="27">#REF!</definedName>
    <definedName name="ช3521" localSheetId="16">#REF!</definedName>
    <definedName name="ช3521" localSheetId="20">#REF!</definedName>
    <definedName name="ช3521" localSheetId="21">#REF!</definedName>
    <definedName name="ช3521" localSheetId="23">#REF!</definedName>
    <definedName name="ช3521" localSheetId="30">#REF!</definedName>
    <definedName name="ช3521" localSheetId="31">#REF!</definedName>
    <definedName name="ช3521" localSheetId="36">#REF!</definedName>
    <definedName name="ช3521" localSheetId="37">#REF!</definedName>
    <definedName name="ช3521" localSheetId="38">#REF!</definedName>
    <definedName name="ช3521" localSheetId="39">#REF!</definedName>
    <definedName name="ช3521" localSheetId="42">#REF!</definedName>
    <definedName name="ช3521" localSheetId="7">#REF!</definedName>
    <definedName name="ช3521" localSheetId="10">#REF!</definedName>
    <definedName name="ช3521">#REF!</definedName>
    <definedName name="ช3570">[1]DropDown!$J$2:$J$9</definedName>
    <definedName name="ช3580">[1]DropDown!$K$2:$K$7</definedName>
    <definedName name="ช3710">[1]DropDown!$L$2:$L$9</definedName>
    <definedName name="ช3710_1" localSheetId="5">#REF!</definedName>
    <definedName name="ช3710_1" localSheetId="24">#REF!</definedName>
    <definedName name="ช3710_1" localSheetId="26">#REF!</definedName>
    <definedName name="ช3710_1" localSheetId="27">#REF!</definedName>
    <definedName name="ช3710_1" localSheetId="16">#REF!</definedName>
    <definedName name="ช3710_1" localSheetId="20">#REF!</definedName>
    <definedName name="ช3710_1" localSheetId="21">#REF!</definedName>
    <definedName name="ช3710_1" localSheetId="23">#REF!</definedName>
    <definedName name="ช3710_1" localSheetId="30">#REF!</definedName>
    <definedName name="ช3710_1" localSheetId="31">#REF!</definedName>
    <definedName name="ช3710_1" localSheetId="36">#REF!</definedName>
    <definedName name="ช3710_1" localSheetId="37">#REF!</definedName>
    <definedName name="ช3710_1" localSheetId="38">#REF!</definedName>
    <definedName name="ช3710_1" localSheetId="39">#REF!</definedName>
    <definedName name="ช3710_1" localSheetId="42">#REF!</definedName>
    <definedName name="ช3710_1" localSheetId="7">#REF!</definedName>
    <definedName name="ช3710_1" localSheetId="10">#REF!</definedName>
    <definedName name="ช3710_1">#REF!</definedName>
    <definedName name="ช3710_2" localSheetId="5">#REF!</definedName>
    <definedName name="ช3710_2" localSheetId="24">#REF!</definedName>
    <definedName name="ช3710_2" localSheetId="26">#REF!</definedName>
    <definedName name="ช3710_2" localSheetId="27">#REF!</definedName>
    <definedName name="ช3710_2" localSheetId="16">#REF!</definedName>
    <definedName name="ช3710_2" localSheetId="20">#REF!</definedName>
    <definedName name="ช3710_2" localSheetId="21">#REF!</definedName>
    <definedName name="ช3710_2" localSheetId="23">#REF!</definedName>
    <definedName name="ช3710_2" localSheetId="30">#REF!</definedName>
    <definedName name="ช3710_2" localSheetId="31">#REF!</definedName>
    <definedName name="ช3710_2" localSheetId="36">#REF!</definedName>
    <definedName name="ช3710_2" localSheetId="37">#REF!</definedName>
    <definedName name="ช3710_2" localSheetId="38">#REF!</definedName>
    <definedName name="ช3710_2" localSheetId="39">#REF!</definedName>
    <definedName name="ช3710_2" localSheetId="42">#REF!</definedName>
    <definedName name="ช3710_2" localSheetId="7">#REF!</definedName>
    <definedName name="ช3710_2" localSheetId="10">#REF!</definedName>
    <definedName name="ช3710_2">#REF!</definedName>
    <definedName name="ช3710_3" localSheetId="5">#REF!</definedName>
    <definedName name="ช3710_3" localSheetId="24">#REF!</definedName>
    <definedName name="ช3710_3" localSheetId="26">#REF!</definedName>
    <definedName name="ช3710_3" localSheetId="27">#REF!</definedName>
    <definedName name="ช3710_3" localSheetId="16">#REF!</definedName>
    <definedName name="ช3710_3" localSheetId="20">#REF!</definedName>
    <definedName name="ช3710_3" localSheetId="21">#REF!</definedName>
    <definedName name="ช3710_3" localSheetId="23">#REF!</definedName>
    <definedName name="ช3710_3" localSheetId="30">#REF!</definedName>
    <definedName name="ช3710_3" localSheetId="31">#REF!</definedName>
    <definedName name="ช3710_3" localSheetId="36">#REF!</definedName>
    <definedName name="ช3710_3" localSheetId="37">#REF!</definedName>
    <definedName name="ช3710_3" localSheetId="38">#REF!</definedName>
    <definedName name="ช3710_3" localSheetId="39">#REF!</definedName>
    <definedName name="ช3710_3" localSheetId="42">#REF!</definedName>
    <definedName name="ช3710_3" localSheetId="7">#REF!</definedName>
    <definedName name="ช3710_3" localSheetId="10">#REF!</definedName>
    <definedName name="ช3710_3">#REF!</definedName>
    <definedName name="ช4100_1">[1]DropDown!$N$2:$N$3</definedName>
    <definedName name="ช4210">[1]DropDown!$O$2:$O$5</definedName>
    <definedName name="ช5100">[1]DropDown!$P$2:$P$3</definedName>
    <definedName name="ช5200">[1]DropDown!$Q$2:$Q$4</definedName>
    <definedName name="ช5300_1">[1]DropDown!$R$2:$R$4</definedName>
    <definedName name="ช6300">[1]DropDown!$T$2:$T$3</definedName>
    <definedName name="ช6300_1" localSheetId="5">#REF!</definedName>
    <definedName name="ช6300_1" localSheetId="24">#REF!</definedName>
    <definedName name="ช6300_1" localSheetId="26">#REF!</definedName>
    <definedName name="ช6300_1" localSheetId="27">#REF!</definedName>
    <definedName name="ช6300_1" localSheetId="16">#REF!</definedName>
    <definedName name="ช6300_1" localSheetId="20">#REF!</definedName>
    <definedName name="ช6300_1" localSheetId="21">#REF!</definedName>
    <definedName name="ช6300_1" localSheetId="23">#REF!</definedName>
    <definedName name="ช6300_1" localSheetId="30">#REF!</definedName>
    <definedName name="ช6300_1" localSheetId="31">#REF!</definedName>
    <definedName name="ช6300_1" localSheetId="36">#REF!</definedName>
    <definedName name="ช6300_1" localSheetId="37">#REF!</definedName>
    <definedName name="ช6300_1" localSheetId="38">#REF!</definedName>
    <definedName name="ช6300_1" localSheetId="39">#REF!</definedName>
    <definedName name="ช6300_1" localSheetId="42">#REF!</definedName>
    <definedName name="ช6300_1" localSheetId="7">#REF!</definedName>
    <definedName name="ช6300_1" localSheetId="10">#REF!</definedName>
    <definedName name="ช6300_1">#REF!</definedName>
    <definedName name="ช6301">[1]DropDown!$U$2:$U$3</definedName>
    <definedName name="ช6302">[1]DropDown!$V$2:$V$3</definedName>
    <definedName name="ด" localSheetId="5">#REF!</definedName>
    <definedName name="ด" localSheetId="24">#REF!</definedName>
    <definedName name="ด" localSheetId="26">#REF!</definedName>
    <definedName name="ด" localSheetId="27">#REF!</definedName>
    <definedName name="ด" localSheetId="16">#REF!</definedName>
    <definedName name="ด" localSheetId="20">#REF!</definedName>
    <definedName name="ด" localSheetId="21">#REF!</definedName>
    <definedName name="ด" localSheetId="23">#REF!</definedName>
    <definedName name="ด" localSheetId="30">#REF!</definedName>
    <definedName name="ด" localSheetId="31">#REF!</definedName>
    <definedName name="ด" localSheetId="36">#REF!</definedName>
    <definedName name="ด" localSheetId="7">#REF!</definedName>
    <definedName name="ด" localSheetId="10">#REF!</definedName>
    <definedName name="ด">#REF!</definedName>
    <definedName name="ดเกดาส" localSheetId="5">#REF!</definedName>
    <definedName name="ดเกดาส" localSheetId="24">#REF!</definedName>
    <definedName name="ดเกดาส" localSheetId="26">#REF!</definedName>
    <definedName name="ดเกดาส" localSheetId="27">#REF!</definedName>
    <definedName name="ดเกดาส" localSheetId="16">#REF!</definedName>
    <definedName name="ดเกดาส" localSheetId="20">#REF!</definedName>
    <definedName name="ดเกดาส" localSheetId="21">#REF!</definedName>
    <definedName name="ดเกดาส" localSheetId="23">#REF!</definedName>
    <definedName name="ดเกดาส" localSheetId="30">#REF!</definedName>
    <definedName name="ดเกดาส" localSheetId="31">#REF!</definedName>
    <definedName name="ดเกดาส" localSheetId="36">#REF!</definedName>
    <definedName name="ดเกดาส" localSheetId="42">#REF!</definedName>
    <definedName name="ดเกดาส" localSheetId="7">#REF!</definedName>
    <definedName name="ดเกดาส" localSheetId="10">#REF!</definedName>
    <definedName name="ดเกดาส">#REF!</definedName>
    <definedName name="ดเด" localSheetId="5">#REF!</definedName>
    <definedName name="ดเด" localSheetId="24">#REF!</definedName>
    <definedName name="ดเด" localSheetId="26">#REF!</definedName>
    <definedName name="ดเด" localSheetId="27">#REF!</definedName>
    <definedName name="ดเด" localSheetId="16">#REF!</definedName>
    <definedName name="ดเด" localSheetId="20">#REF!</definedName>
    <definedName name="ดเด" localSheetId="21">#REF!</definedName>
    <definedName name="ดเด" localSheetId="23">#REF!</definedName>
    <definedName name="ดเด" localSheetId="30">#REF!</definedName>
    <definedName name="ดเด" localSheetId="31">#REF!</definedName>
    <definedName name="ดเด" localSheetId="36">#REF!</definedName>
    <definedName name="ดเด" localSheetId="7">#REF!</definedName>
    <definedName name="ดเด" localSheetId="10">#REF!</definedName>
    <definedName name="ดเด">#REF!</definedName>
    <definedName name="ดด" localSheetId="5">#REF!</definedName>
    <definedName name="ดด" localSheetId="24">#REF!</definedName>
    <definedName name="ดด" localSheetId="26">#REF!</definedName>
    <definedName name="ดด" localSheetId="27">#REF!</definedName>
    <definedName name="ดด" localSheetId="16">#REF!</definedName>
    <definedName name="ดด" localSheetId="20">#REF!</definedName>
    <definedName name="ดด" localSheetId="21">#REF!</definedName>
    <definedName name="ดด" localSheetId="23">#REF!</definedName>
    <definedName name="ดด" localSheetId="30">#REF!</definedName>
    <definedName name="ดด" localSheetId="31">#REF!</definedName>
    <definedName name="ดด" localSheetId="36">#REF!</definedName>
    <definedName name="ดด" localSheetId="7">#REF!</definedName>
    <definedName name="ดด" localSheetId="10">#REF!</definedName>
    <definedName name="ดด">#REF!</definedName>
    <definedName name="ดหก" localSheetId="5">#REF!</definedName>
    <definedName name="ดหก" localSheetId="24">#REF!</definedName>
    <definedName name="ดหก" localSheetId="26">#REF!</definedName>
    <definedName name="ดหก" localSheetId="27">#REF!</definedName>
    <definedName name="ดหก" localSheetId="16">#REF!</definedName>
    <definedName name="ดหก" localSheetId="20">#REF!</definedName>
    <definedName name="ดหก" localSheetId="21">#REF!</definedName>
    <definedName name="ดหก" localSheetId="23">#REF!</definedName>
    <definedName name="ดหก" localSheetId="30">#REF!</definedName>
    <definedName name="ดหก" localSheetId="31">#REF!</definedName>
    <definedName name="ดหก" localSheetId="36">#REF!</definedName>
    <definedName name="ดหก" localSheetId="42">#REF!</definedName>
    <definedName name="ดหก" localSheetId="7">#REF!</definedName>
    <definedName name="ดหก" localSheetId="10">#REF!</definedName>
    <definedName name="ดหก">#REF!</definedName>
    <definedName name="ว3303">[2]Sheet1!$D$26:$D$44</definedName>
    <definedName name="ว3305">[2]Sheet1!$D$47:$D$55</definedName>
    <definedName name="ว3306">[2]Sheet1!$D$58:$D$73</definedName>
    <definedName name="ว3307">[2]Sheet1!$D$76:$D$77</definedName>
    <definedName name="ว3308">[2]Sheet1!$D$80:$D$83</definedName>
    <definedName name="ว3309">[2]Sheet1!$D$86:$D$87</definedName>
    <definedName name="ว3521">[2]Sheet1!$D$89:$D$92</definedName>
    <definedName name="ว3522">[2]Sheet1!$D$94:$D$97</definedName>
    <definedName name="ว3530">[2]Sheet1!$D$99:$D$102</definedName>
    <definedName name="ว3540">[2]Sheet1!$D$105:$D$108</definedName>
    <definedName name="ว3570">[2]Sheet1!$D$111:$D$118</definedName>
    <definedName name="ว3580">[2]Sheet1!$D$121:$D$126</definedName>
    <definedName name="ว3610">[2]Sheet1!$D$129:$D$132</definedName>
    <definedName name="ว3620">[2]Sheet1!$D$135:$D$138</definedName>
    <definedName name="ว3710">[2]Sheet1!$D$141:$D$152</definedName>
    <definedName name="ว4100">[2]Sheet1!$D$155:$D$168</definedName>
    <definedName name="ว4100_ว4200">[2]Sheet1!$D$209:$D$210</definedName>
    <definedName name="ว4200">[2]Sheet1!$D$171:$D$172</definedName>
    <definedName name="ว4210">[2]Sheet1!$D$175:$D$178</definedName>
    <definedName name="ว5100">[2]Sheet1!$D$181:$D$182</definedName>
    <definedName name="ว5200">[2]Sheet1!$D$185:$D$187</definedName>
    <definedName name="ว5300">[2]Sheet1!$D$190:$D$192</definedName>
    <definedName name="ว6300">[2]Sheet1!$D$195:$D$198</definedName>
    <definedName name="ว6301">[2]Sheet1!$D$201:$D$202</definedName>
    <definedName name="ว6302">[2]Sheet1!$D$205:$D$206</definedName>
    <definedName name="อ" localSheetId="24">#REF!</definedName>
    <definedName name="อ" localSheetId="26">#REF!</definedName>
    <definedName name="อ" localSheetId="27">#REF!</definedName>
    <definedName name="อ" localSheetId="16">#REF!</definedName>
    <definedName name="อ" localSheetId="30">#REF!</definedName>
    <definedName name="อ" localSheetId="31">#REF!</definedName>
    <definedName name="อ" localSheetId="36">#REF!</definedName>
    <definedName name="อ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15" l="1"/>
  <c r="C18" i="15"/>
  <c r="C42" i="15"/>
  <c r="C54" i="15"/>
  <c r="C22" i="15" l="1"/>
  <c r="C46" i="15"/>
  <c r="C30" i="15"/>
  <c r="C38" i="15"/>
  <c r="C26" i="15"/>
  <c r="C34" i="15"/>
  <c r="C10" i="15"/>
  <c r="C7" i="15"/>
  <c r="C47" i="15"/>
  <c r="C43" i="15"/>
  <c r="C39" i="15"/>
  <c r="C31" i="15"/>
  <c r="C27" i="15"/>
  <c r="C23" i="15"/>
  <c r="C53" i="15"/>
  <c r="C41" i="15"/>
  <c r="C33" i="15"/>
  <c r="C17" i="15"/>
  <c r="C13" i="15"/>
  <c r="C12" i="15" s="1"/>
  <c r="C52" i="15"/>
  <c r="C44" i="15"/>
  <c r="C40" i="15"/>
  <c r="C32" i="15"/>
  <c r="C28" i="15"/>
  <c r="C24" i="15"/>
  <c r="C16" i="15"/>
  <c r="C15" i="15" l="1"/>
  <c r="D15" i="15" s="1"/>
  <c r="C45" i="15"/>
  <c r="C20" i="15"/>
  <c r="D20" i="15" s="1"/>
  <c r="C25" i="15"/>
  <c r="D25" i="15" s="1"/>
  <c r="C9" i="15"/>
  <c r="D9" i="15" s="1"/>
  <c r="C19" i="15"/>
  <c r="D19" i="15" s="1"/>
  <c r="C35" i="15"/>
  <c r="C36" i="15"/>
  <c r="C48" i="15"/>
  <c r="C11" i="15"/>
  <c r="D11" i="15" s="1"/>
  <c r="D12" i="15"/>
  <c r="D27" i="15"/>
  <c r="C21" i="15"/>
  <c r="D21" i="15" s="1"/>
  <c r="C29" i="15"/>
  <c r="C37" i="15"/>
  <c r="D26" i="15"/>
  <c r="C8" i="15"/>
  <c r="C6" i="15" s="1"/>
  <c r="D6" i="15" s="1"/>
  <c r="D10" i="15"/>
  <c r="C49" i="15" l="1"/>
  <c r="D37" i="15" s="1"/>
  <c r="C50" i="15"/>
  <c r="D50" i="15" s="1"/>
  <c r="D45" i="15" l="1"/>
  <c r="D36" i="15"/>
  <c r="D49" i="15"/>
  <c r="D35" i="15"/>
  <c r="D34" i="15"/>
  <c r="D29" i="15"/>
  <c r="D33" i="15"/>
  <c r="D48" i="15"/>
  <c r="C27" i="9" l="1"/>
  <c r="C30" i="9"/>
  <c r="C14" i="9"/>
  <c r="C12" i="9"/>
  <c r="C35" i="9" l="1"/>
  <c r="C31" i="9"/>
  <c r="C38" i="9"/>
  <c r="C18" i="9"/>
  <c r="C34" i="9"/>
  <c r="C15" i="9"/>
  <c r="C22" i="9"/>
  <c r="C19" i="9"/>
  <c r="C36" i="9"/>
  <c r="C9" i="9"/>
  <c r="C32" i="9"/>
  <c r="C29" i="9"/>
  <c r="C25" i="9"/>
  <c r="C37" i="9"/>
  <c r="C28" i="9"/>
  <c r="C21" i="9"/>
  <c r="C33" i="9"/>
  <c r="C17" i="9"/>
  <c r="C16" i="9"/>
  <c r="C24" i="9"/>
  <c r="C11" i="9"/>
  <c r="C7" i="9" l="1"/>
  <c r="C20" i="9"/>
  <c r="C8" i="9"/>
  <c r="C13" i="9"/>
  <c r="C10" i="9" s="1"/>
  <c r="C26" i="9"/>
  <c r="C23" i="9"/>
  <c r="C6" i="9" l="1"/>
  <c r="C39" i="9" l="1"/>
  <c r="D26" i="9" s="1"/>
  <c r="D23" i="9" l="1"/>
  <c r="D35" i="9"/>
  <c r="D37" i="9"/>
  <c r="D34" i="9"/>
  <c r="D19" i="9"/>
  <c r="D31" i="9"/>
  <c r="D6" i="9"/>
  <c r="D33" i="9"/>
  <c r="D10" i="9"/>
  <c r="D32" i="9"/>
  <c r="D38" i="9"/>
  <c r="D36" i="9"/>
  <c r="D20" i="9"/>
  <c r="D18" i="9"/>
  <c r="D39" i="9" l="1"/>
</calcChain>
</file>

<file path=xl/sharedStrings.xml><?xml version="1.0" encoding="utf-8"?>
<sst xmlns="http://schemas.openxmlformats.org/spreadsheetml/2006/main" count="4060" uniqueCount="950">
  <si>
    <t>รายการ</t>
  </si>
  <si>
    <t xml:space="preserve">หนี้สิน      </t>
  </si>
  <si>
    <t xml:space="preserve">1  สำรองประกันภัย    </t>
  </si>
  <si>
    <t xml:space="preserve">  1.1  สำรองประกันภัยสำหรับสัญญาประกันภัยระยะยาว  </t>
  </si>
  <si>
    <t>(ช2300)</t>
  </si>
  <si>
    <t xml:space="preserve">  1.2  สำรองประกันภัยสำหรับสัญญาประกันภัยระยะสั้น  </t>
  </si>
  <si>
    <t xml:space="preserve">    1.2.1  สำรองค่าสินไหมทดแทน</t>
  </si>
  <si>
    <t xml:space="preserve">    1.2.2  สำรองเบี้ยประกันภัย</t>
  </si>
  <si>
    <t xml:space="preserve">2  เงินจ่ายตามกรมธรรม์ประกันภัยค้างจ่าย    </t>
  </si>
  <si>
    <t>(ช2510)</t>
  </si>
  <si>
    <t xml:space="preserve">3  หนี้สินอื่นตามกรมธรรม์ประกันภัย    </t>
  </si>
  <si>
    <t>(ช6200)</t>
  </si>
  <si>
    <t xml:space="preserve">4  หนี้สินจากสัญญาลงทุน     </t>
  </si>
  <si>
    <t>(ช1800)</t>
  </si>
  <si>
    <t xml:space="preserve">5  เงินเบิกเกินบัญชีและเงินกู้ยืม    </t>
  </si>
  <si>
    <t xml:space="preserve">  5.1  เงินเบิกเกินบัญชี  </t>
  </si>
  <si>
    <t>(ช6300)</t>
  </si>
  <si>
    <t xml:space="preserve">  5.2  เงินกู้ยืมอื่นๆ  </t>
  </si>
  <si>
    <t xml:space="preserve">6  หนี้สินจากการประกันภัยต่อ    </t>
  </si>
  <si>
    <t xml:space="preserve">  6.1  เงินถือไว้จากการประกันภัยต่อ  </t>
  </si>
  <si>
    <t>(ช4100)</t>
  </si>
  <si>
    <t xml:space="preserve">  6.2  เงินค้างจ่ายเกี่ยวกับการประกันภัยต่อ  </t>
  </si>
  <si>
    <t>(ช4200)</t>
  </si>
  <si>
    <t xml:space="preserve">  6.3  เจ้าหนี้ประกันภัยต่ออื่น  </t>
  </si>
  <si>
    <t xml:space="preserve">7  หนี้สินภาษีเงินได้รอตัดบัญชี    </t>
  </si>
  <si>
    <t xml:space="preserve">8  ภาษีเงินได้ค้างจ่าย    </t>
  </si>
  <si>
    <t xml:space="preserve">9  หนี้สินอื่นๆ    </t>
  </si>
  <si>
    <t xml:space="preserve">  9.1  ค่าใช้จ่ายค้างจ่าย  </t>
  </si>
  <si>
    <t>(ช2520)</t>
  </si>
  <si>
    <t xml:space="preserve">  9.2  ภาระผูกพันผลประโยชน์พนักงาน</t>
  </si>
  <si>
    <t xml:space="preserve">  9.3  อื่น ๆ   </t>
  </si>
  <si>
    <t>(ช6900)</t>
  </si>
  <si>
    <t xml:space="preserve">10  ตราสารอนุพันธ์    </t>
  </si>
  <si>
    <t>(ช3310)</t>
  </si>
  <si>
    <t xml:space="preserve">11  บัญชีเดินสะพัดสำนักงานใหญ่*    </t>
  </si>
  <si>
    <t xml:space="preserve">  รวมหนี้สิน    </t>
  </si>
  <si>
    <t xml:space="preserve">ส่วนของเจ้าของ      </t>
  </si>
  <si>
    <t xml:space="preserve">12   ทุนชำระแล้ว    </t>
  </si>
  <si>
    <t xml:space="preserve">  12.1  หุ้นสามัญที่ออกและชำระแล้ว  </t>
  </si>
  <si>
    <t>(ช1400)</t>
  </si>
  <si>
    <t xml:space="preserve">  12.2  หุ้นบุริมสิทธิที่ไม่สามารถไถ่ถอนได้ ชนิดไม่สะสมเงินปันผล   </t>
  </si>
  <si>
    <t xml:space="preserve">  12.3  หุ้นบุริมสิทธิที่ไม่สามารถไถ่ถอนได้ ชนิดสะสมเงินปันผล   </t>
  </si>
  <si>
    <t xml:space="preserve">  รวมทุนชำระแล้ว    </t>
  </si>
  <si>
    <t xml:space="preserve">13  เงินลงทุนจากสำนักงานใหญ่*    </t>
  </si>
  <si>
    <t xml:space="preserve">14  ใบสำคัญแสดงสิทธิที่จะซื้อหุ้น    </t>
  </si>
  <si>
    <t xml:space="preserve">15  ส่วนเกิน (ต่ำกว่า) มูลค่าหุ้น    </t>
  </si>
  <si>
    <t xml:space="preserve">16  องค์ประกอบอื่นของส่วนของเจ้าของ    </t>
  </si>
  <si>
    <t xml:space="preserve">  16.1  ส่วนเกิน (ต่ำกว่า) ทุนจากการเปลี่ยนแปลงมูลค่าเงินลงทุน  </t>
  </si>
  <si>
    <t xml:space="preserve">  16.2  ส่วนเกินทุนจากการเปลี่ยนแปลงมูลค่าสินทรัพย์  </t>
  </si>
  <si>
    <t xml:space="preserve">  16.3  ส่วนเกิน (ต่ำกว่า) ทุนอื่น  </t>
  </si>
  <si>
    <t xml:space="preserve">  16.4  กำไร(ขาดทุน)จากการประเมินมูลค่ายุติธรรมตราสารป้องกันความเสี่ยง  </t>
  </si>
  <si>
    <t xml:space="preserve">  16.5  ผลกำไร(ขาดทุน)ที่ยังไม่เกิดขึ้นจริงอื่น  </t>
  </si>
  <si>
    <t xml:space="preserve">  16.6  ภาษีเงินได้เกี่ยวกับองค์ประกอบของกำไรขาดทุนเบ็ดเสร็จอื่น  </t>
  </si>
  <si>
    <t xml:space="preserve">  16.7  อื่นๆ  </t>
  </si>
  <si>
    <t xml:space="preserve">17  กำไร (ขาดทุน) สะสม    </t>
  </si>
  <si>
    <t xml:space="preserve">  17.1  จัดสรรแล้ว  </t>
  </si>
  <si>
    <t xml:space="preserve">  17.2  ยังไม่ได้จัดสรร  </t>
  </si>
  <si>
    <t xml:space="preserve">18  หุ้นทุนซื้อคืน    </t>
  </si>
  <si>
    <t xml:space="preserve">  รวมส่วนของเจ้าของ    </t>
  </si>
  <si>
    <t xml:space="preserve">  รวมหนี้สินและส่วนของเจ้าของ    </t>
  </si>
  <si>
    <t>รายการนอกงบดุล-ภาระผูกพันทั้งสิ้น</t>
  </si>
  <si>
    <t xml:space="preserve">19  การรับอาวัลตั๋วเงิน    </t>
  </si>
  <si>
    <t>(ช7001)</t>
  </si>
  <si>
    <t xml:space="preserve">20  ออกหนังสือค้ำประกัน    </t>
  </si>
  <si>
    <t>(ช7002)</t>
  </si>
  <si>
    <t xml:space="preserve">21  ภาระผูกพันอื่น    </t>
  </si>
  <si>
    <t>หมายเหตุ : * ใช้สำหรับสาขาของบริษัทต่างประเทศ</t>
  </si>
  <si>
    <t>ช.1220</t>
  </si>
  <si>
    <t xml:space="preserve">สินทรัพย์      </t>
  </si>
  <si>
    <t xml:space="preserve">1  เงินลงทุนในหลักทรัพย์    </t>
  </si>
  <si>
    <t xml:space="preserve">  1.1  พันธบัตร ตั๋วเงิน หุ้นกู้ ออกโดย  </t>
  </si>
  <si>
    <t xml:space="preserve">    1.1.1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</t>
  </si>
  <si>
    <t>(ช3302,3,6)</t>
  </si>
  <si>
    <t xml:space="preserve">    1.1.2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t>
  </si>
  <si>
    <t xml:space="preserve">    1.1.4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 รวมถึงรัฐวิสาหกิจต่างประเทศ (ในสกุลเงินตราใดๆ) </t>
  </si>
  <si>
    <t xml:space="preserve">    1.1.5  ธนาคารเพื่อการพัฒนาซึ่งร่วมก่อตั้งโดยหลายประเทศ</t>
  </si>
  <si>
    <t>(ช3303,6)</t>
  </si>
  <si>
    <t xml:space="preserve">    1.1.6  สถาบันการเงิน / บริษัทหลักทรัพย์ / บริษัทประกันภัย</t>
  </si>
  <si>
    <t xml:space="preserve">    1.1.7  บริษัท </t>
  </si>
  <si>
    <t xml:space="preserve">    1.1.8  อื่นๆ</t>
  </si>
  <si>
    <t xml:space="preserve">  1.2  หุ้นทุน  </t>
  </si>
  <si>
    <t xml:space="preserve">    1.2.1  "ตราสารทุนที่จดทะเบียนในตลาดหลักทรัพย์แห่งประเทศไทย ตลาดหลักทรัพย์ เอ็ม เอ ไอ</t>
  </si>
  <si>
    <t>(ช3305)</t>
  </si>
  <si>
    <t xml:space="preserve">    1.2.2  ตราสารทุนที่จดทะเบียนในตลาดหลักทรัพย์อื่น และอยู่ในดัชนีตลาดหลักทรัพย์ตามที่กำหนด</t>
  </si>
  <si>
    <t xml:space="preserve">    1.2.3  เงินลงทุนในบริษัทย่อยและบริษัทร่วม (ยกเว้นเงินลงทุนตาม 1.2.4)</t>
  </si>
  <si>
    <t xml:space="preserve">    1.2.4 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t>
  </si>
  <si>
    <t xml:space="preserve">    1.2.5  หุ้นทุนอื่นๆ </t>
  </si>
  <si>
    <t xml:space="preserve">  1.3  อื่นๆ  </t>
  </si>
  <si>
    <t xml:space="preserve">    1.3.1  หน่วยลงทุน</t>
  </si>
  <si>
    <t>(ช3307)</t>
  </si>
  <si>
    <t xml:space="preserve">    1.3.2  ใบสำคัญแสดงสิทธิการซื้อหุ้นสามัญ-หุ้นกู้-หน่วยลงทุน-อื่นๆ</t>
  </si>
  <si>
    <t>(ช3308)</t>
  </si>
  <si>
    <t xml:space="preserve">    1.3.3  สลากออมทรัพย์</t>
  </si>
  <si>
    <t>(ช3309)</t>
  </si>
  <si>
    <t xml:space="preserve">2  เงินให้กู้ยืม    </t>
  </si>
  <si>
    <t xml:space="preserve">  2.1  เงินลงทุนให้เช่าซื้อรถ / เช่าทรัพย์สินแบบลิสซิ่ง  </t>
  </si>
  <si>
    <t>(ช3610, ช3620)</t>
  </si>
  <si>
    <t xml:space="preserve">  2.2  เงินให้กู้โดยมีกรมธรรม์เป็นประกัน (UL[ ]บาท)  </t>
  </si>
  <si>
    <t xml:space="preserve">  2.3  เงินให้กู้โดยมีอสังหาริมทรัพย์จำนองเป็นประกัน  </t>
  </si>
  <si>
    <t xml:space="preserve">    2.3.1  อสังหาริมทรัพย์ที่ใช้เป็นที่อยู่อาศัย</t>
  </si>
  <si>
    <t>(ช3520)</t>
  </si>
  <si>
    <t xml:space="preserve">    2.3.2  อสังหาริมทรัพย์ประเภทอื่น</t>
  </si>
  <si>
    <t xml:space="preserve">  2.4  เงินให้กู้ยืมโดยมีหลักทรัพย์เป็นประกัน    </t>
  </si>
  <si>
    <t>(ช3530)</t>
  </si>
  <si>
    <t xml:space="preserve">  2.5  เงินให้กู้ยืมโดยมีธนาคารพาณิชย์ค้ำประกัน  </t>
  </si>
  <si>
    <t>(ช3540)</t>
  </si>
  <si>
    <t xml:space="preserve">  2.6  เงินให้กู้ยืมโดยมีบุคคลค้ำประกัน  </t>
  </si>
  <si>
    <t>(ช3570)</t>
  </si>
  <si>
    <t xml:space="preserve">  2.7  เงินให้กู้ยืมอื่น  </t>
  </si>
  <si>
    <t>(ช3580)</t>
  </si>
  <si>
    <t xml:space="preserve">3  เงินลงทุนอื่น    </t>
  </si>
  <si>
    <t>(ช3690)</t>
  </si>
  <si>
    <t xml:space="preserve">4  เงินสดและเงินฝากกับสถาบันการเงิน    </t>
  </si>
  <si>
    <t>(ช3710)</t>
  </si>
  <si>
    <t xml:space="preserve">5  อสังหาริมทรัพย์และสินทรัพย์ดำเนินงาน    </t>
  </si>
  <si>
    <t xml:space="preserve">  5.1  ที่ทำการ  </t>
  </si>
  <si>
    <t>(ช5100)</t>
  </si>
  <si>
    <t xml:space="preserve">  5.2  สินทรัพย์ดำเนินงาน  </t>
  </si>
  <si>
    <t>(ช5300)</t>
  </si>
  <si>
    <t xml:space="preserve">6  อสังหาริมทรัพย์อื่น    </t>
  </si>
  <si>
    <t xml:space="preserve">  6.1  อสังหาริมทรัพย์รอการขาย  </t>
  </si>
  <si>
    <t>(ช5200)</t>
  </si>
  <si>
    <t xml:space="preserve">  6.2  อสังหาริมทรัพย์เพื่อการลงทุน  </t>
  </si>
  <si>
    <t>(ช3630, ช5100,ช5200)</t>
  </si>
  <si>
    <t xml:space="preserve">7  สินทรัพย์จากการประกันภัยต่อ (Reinsurance asset)    </t>
  </si>
  <si>
    <t xml:space="preserve">  7.1  เงินวางไว้จากการประกันภัยต่อ  </t>
  </si>
  <si>
    <t xml:space="preserve">  7.2  เงินค้างรับเกี่ยวกับการประกันภัยต่อ  </t>
  </si>
  <si>
    <t xml:space="preserve">  7.3  สำรองประกันภัยส่วนที่เรียกคืนจากการประกันภัยต่อที่รวมค่าเผื่อความผันผวน**  </t>
  </si>
  <si>
    <t xml:space="preserve">  7.4  ลูกหนี้ประกันภัยต่ออื่น  </t>
  </si>
  <si>
    <t xml:space="preserve">8  เบี้ยประกันภัยค้างรับ    </t>
  </si>
  <si>
    <t>(ช2600)</t>
  </si>
  <si>
    <t xml:space="preserve">9  สินทรัพย์ภาษีเงินได้รอตัดบัญชี    </t>
  </si>
  <si>
    <t xml:space="preserve">10  รายได้จากการลงทุนค้างรับ    </t>
  </si>
  <si>
    <t>(ช3100)</t>
  </si>
  <si>
    <t xml:space="preserve">11  ค่าความนิยม    </t>
  </si>
  <si>
    <t xml:space="preserve">12  ตราสารอนุพันธ์    </t>
  </si>
  <si>
    <t xml:space="preserve">13  สินทรัพย์อื่น    </t>
  </si>
  <si>
    <t>(ช5900)</t>
  </si>
  <si>
    <t xml:space="preserve">14  สินทรัพย์ลงทุนที่ผู้เอาประกันภัยรับความเสี่ยง    </t>
  </si>
  <si>
    <t>(ช1700)</t>
  </si>
  <si>
    <t xml:space="preserve">15  บัญชีเดินสะพัดสำนักงานใหญ่*  </t>
  </si>
  <si>
    <t>รวมสินทรัพย์</t>
  </si>
  <si>
    <t>*ใช้สำหรับสาขาของบริษัทต่างประเทศ</t>
  </si>
  <si>
    <t>** รวมค่าเผื่อความผันผวนใช้กับช่องราคาประเมิน</t>
  </si>
  <si>
    <t>* ใช้สำหรับสาขาของบริษัทต่างประเทศ</t>
  </si>
  <si>
    <t>ผลิตภัณฑ์ประกันชีวิตแบบทั่วไป</t>
  </si>
  <si>
    <t>อื่นๆ</t>
  </si>
  <si>
    <t>รวม</t>
  </si>
  <si>
    <t>สุขภาพ</t>
  </si>
  <si>
    <t xml:space="preserve">  1.1  รับประกันภัยโดยตรง</t>
  </si>
  <si>
    <t xml:space="preserve">  1.2  รับประกันภัยต่อ</t>
  </si>
  <si>
    <t xml:space="preserve">  1.3  เอาประกันภัยต่อ</t>
  </si>
  <si>
    <t xml:space="preserve">  1.4  สุทธิ (1.1+1.2-1.3)</t>
  </si>
  <si>
    <t xml:space="preserve">  2.1  รับประกันภัยโดยตรง</t>
  </si>
  <si>
    <t xml:space="preserve">  2.2  รับประกันภัยต่อ</t>
  </si>
  <si>
    <t xml:space="preserve">  2.3  เอาประกันภัยต่อ</t>
  </si>
  <si>
    <t xml:space="preserve">  2.4  สุทธิ (2.1+2.2-2.3)</t>
  </si>
  <si>
    <t xml:space="preserve">  3.1  รับประกันภัยโดยตรง</t>
  </si>
  <si>
    <t xml:space="preserve">  3.2  รับประกันภัยต่อ</t>
  </si>
  <si>
    <t xml:space="preserve">  3.3.  เอาประกันภัยต่อ</t>
  </si>
  <si>
    <t xml:space="preserve">  3.4  สุทธิ (3.1+3.2-3.3)</t>
  </si>
  <si>
    <t>ค่าใช้จ่ายในการดำเนินงาน</t>
  </si>
  <si>
    <t xml:space="preserve">      3.1.1.1  คณะกรรมการ</t>
  </si>
  <si>
    <t xml:space="preserve">      3.1.1.2  พนักงานและผู้บริหารตัวแทนประกันชีวิต</t>
  </si>
  <si>
    <t xml:space="preserve">      3.1.2.1  คณะกรรมการ</t>
  </si>
  <si>
    <t xml:space="preserve">      3.1.2.2  พนักงานและผู้บริหารตัวแทนประกันชีวิต</t>
  </si>
  <si>
    <t xml:space="preserve">      3.1.3.1  คณะกรรมการ</t>
  </si>
  <si>
    <t xml:space="preserve">      3.1.3.2  พนักงานและผู้บริหารตัวแทนประกันชีวิต</t>
  </si>
  <si>
    <t>ช.1210</t>
  </si>
  <si>
    <t>AIA</t>
  </si>
  <si>
    <t>Alife</t>
  </si>
  <si>
    <t>AZAY</t>
  </si>
  <si>
    <t>BLA</t>
  </si>
  <si>
    <t>BUILife</t>
  </si>
  <si>
    <t>DLA</t>
  </si>
  <si>
    <t>FWD</t>
  </si>
  <si>
    <t>GT</t>
  </si>
  <si>
    <t>KTAL</t>
  </si>
  <si>
    <t>MIT</t>
  </si>
  <si>
    <t>MTL</t>
  </si>
  <si>
    <t>OLIC</t>
  </si>
  <si>
    <t>PLA</t>
  </si>
  <si>
    <t>PLT</t>
  </si>
  <si>
    <t>SAHA</t>
  </si>
  <si>
    <t>SCB Life</t>
  </si>
  <si>
    <t>SEIC</t>
  </si>
  <si>
    <t>TLI</t>
  </si>
  <si>
    <t>TMLTH</t>
  </si>
  <si>
    <t>TSLI</t>
  </si>
  <si>
    <t xml:space="preserve">    1.1.3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
(ในสกุลเงินบาท) </t>
  </si>
  <si>
    <t>รวม
TOTAL</t>
  </si>
  <si>
    <t>รวมทั้งหมด
Grand  Total</t>
  </si>
  <si>
    <t>ส่วนแบ่ง
Share</t>
  </si>
  <si>
    <t>TRE</t>
  </si>
  <si>
    <t>หน่วย : ล้านบาท
Unit : Million Baht</t>
  </si>
  <si>
    <t xml:space="preserve"> </t>
  </si>
  <si>
    <t>สมาคมประกันชีวิตไทย</t>
  </si>
  <si>
    <t>The Thai Life Assurance Association</t>
  </si>
  <si>
    <t>www.tlaa.org</t>
  </si>
  <si>
    <t>ลำดับ
ที่</t>
  </si>
  <si>
    <t>อัตราการ
เปลี่ยนแปลง</t>
  </si>
  <si>
    <t>no.</t>
  </si>
  <si>
    <t>Items</t>
  </si>
  <si>
    <t xml:space="preserve"> % Change</t>
  </si>
  <si>
    <t>1.</t>
  </si>
  <si>
    <t>ประเภทสามัญ (Ordinary)</t>
  </si>
  <si>
    <t>ตลอดชีพ (Whole Life)</t>
  </si>
  <si>
    <t>สะสมทรัพย์ (Endownment)</t>
  </si>
  <si>
    <t>เฉพาะกาล (Term)</t>
  </si>
  <si>
    <t>อื่นๆ (Others)</t>
  </si>
  <si>
    <t>ประเภทอุตสาหกรรม (Industrial)</t>
  </si>
  <si>
    <t>ประเภทกลุ่ม (Group)</t>
  </si>
  <si>
    <t>2.</t>
  </si>
  <si>
    <t>2.1</t>
  </si>
  <si>
    <t>กรมธรรม์ประกันชีวิตรายใหม่ (New Business)</t>
  </si>
  <si>
    <t xml:space="preserve">       ตลอดชีพ (Whole Life)</t>
  </si>
  <si>
    <t xml:space="preserve">       สะสมทรัพย์ (Endownment)</t>
  </si>
  <si>
    <t xml:space="preserve">       เฉพาะกาล (Term)</t>
  </si>
  <si>
    <t xml:space="preserve">       อื่นๆ (Others)</t>
  </si>
  <si>
    <t>2.2</t>
  </si>
  <si>
    <t>กรมธรรม์ประกันชีวิตที่ต่ออายุใหม่ (Reinstatment Policies)</t>
  </si>
  <si>
    <t>2.3</t>
  </si>
  <si>
    <t>3.</t>
  </si>
  <si>
    <t>มรณกรรม (Death)</t>
  </si>
  <si>
    <t>Continue...&gt;&gt;&gt;</t>
  </si>
  <si>
    <t>4.</t>
  </si>
  <si>
    <t>อัตราการเปลี่ยนแปลง</t>
  </si>
  <si>
    <t xml:space="preserve"> %  Change</t>
  </si>
  <si>
    <t>5.</t>
  </si>
  <si>
    <t>เบี้ยประกันภัยรับสุทธิทั้งหมด (Total Net Written Premiums)</t>
  </si>
  <si>
    <t xml:space="preserve">   เบี้ยประกันภัยรับสุทธิปีแรก (First Year Premiums)</t>
  </si>
  <si>
    <t xml:space="preserve">   เบี้ยประกันภัยรับสุทธิปีต่อไป (Renewal Premiums)</t>
  </si>
  <si>
    <t xml:space="preserve">   เบี้ยประกันภัยรับสุทธิจ่ายครั้งเดียว (Single Premiums)</t>
  </si>
  <si>
    <t>6.</t>
  </si>
  <si>
    <t xml:space="preserve">   ประเภทสามัญ (Ordinary)</t>
  </si>
  <si>
    <t xml:space="preserve">   ประเภทอุตสาหกรรม (Industrial)</t>
  </si>
  <si>
    <t xml:space="preserve">   ประเภทกลุ่ม (Group)</t>
  </si>
  <si>
    <t xml:space="preserve">   อุบัติเหตุส่วนบุคคล (PA)</t>
  </si>
  <si>
    <t>7.</t>
  </si>
  <si>
    <t>การจ่ายเงินตามกรมธรรม์ประกันภัย (Benefit Payments)</t>
  </si>
  <si>
    <t xml:space="preserve">   ครบกำหนด (Maturity)</t>
  </si>
  <si>
    <t xml:space="preserve">   มรณกรรม (Death)</t>
  </si>
  <si>
    <t xml:space="preserve">   เวนคืน (Surrender)</t>
  </si>
  <si>
    <t xml:space="preserve">   เงินได้ประจำ (Annuity)</t>
  </si>
  <si>
    <t xml:space="preserve">   อุบัติเหตุและทุพพลภาพ (Accident and Disability)</t>
  </si>
  <si>
    <t xml:space="preserve">   เงินจ่ายเพื่อการประกันสุขภาพ  (Health Benefit)</t>
  </si>
  <si>
    <t xml:space="preserve">   อื่น ๆ (Others)</t>
  </si>
  <si>
    <t>8.</t>
  </si>
  <si>
    <t>รายได้จากธุรกิจประกันชีวิต (Income of Life Insurance Business)</t>
  </si>
  <si>
    <t xml:space="preserve">   รายได้จากเบี้ยประกันภัยรับ (Premium Income)</t>
  </si>
  <si>
    <t xml:space="preserve">   รายได้สุทธิจากการลงทุน (Net Investment Income)</t>
  </si>
  <si>
    <t xml:space="preserve">   รายได้อื่นๆ (Other Income)</t>
  </si>
  <si>
    <t>9.</t>
  </si>
  <si>
    <t>ค่าจ้างและค่าบำเหน็จ และค่าใช้จ่ายในการรับประกันภัยของธุรกิจประกันชีวิต (Commissions and Brokerages and Underwriting Expenses of Life Insurance Business)</t>
  </si>
  <si>
    <t xml:space="preserve">   ค่าจ้างและค่าบำเหน็จ (Commissions and Brokerages)</t>
  </si>
  <si>
    <t xml:space="preserve">   ค่าใช้จ่ายในการรับประกันภัยอื่น (Other Underwriting Expenses)</t>
  </si>
  <si>
    <t xml:space="preserve">   ค่าใช้จ่ายในการดำเนินงาน (Operation Expenses)</t>
  </si>
  <si>
    <t>10.</t>
  </si>
  <si>
    <t xml:space="preserve">   สินทรัพย์ลงทุน (Investment Assets)</t>
  </si>
  <si>
    <t xml:space="preserve">   อื่นๆ (Others)</t>
  </si>
  <si>
    <t>11.</t>
  </si>
  <si>
    <t xml:space="preserve">   หนี้สิน (Liabilities)</t>
  </si>
  <si>
    <t>13.</t>
  </si>
  <si>
    <t>14.</t>
  </si>
  <si>
    <t>กำไร (ขาดทุน) จากการดำเนินงาน (Profit (Loss) from Operation)</t>
  </si>
  <si>
    <t>กำไร (ขาดทุน) จากการจำหน่ายเงินลงทุน การโอนเปลี่ยนประเภทเงินลงทุน การจำหน่ายอสังหาริมทรัพย์ที่ได้รับจากการชำระหนี้ และขาดทุนจากการด้อยค่าของสินทรัพย์ (Capital Gain (Loss))</t>
  </si>
  <si>
    <t>15.</t>
  </si>
  <si>
    <t>ภาษีเงินได้นิติบุคคล (Corporate Taxes)</t>
  </si>
  <si>
    <t>กำไร (ขาดทุน) สุทธิประจำปี (Net Profit (Loss))</t>
  </si>
  <si>
    <t>หมายเหตุ  :  ไม่รวมข้อมูล บมจ.ไทยรีประกันชีวิต</t>
  </si>
  <si>
    <t>Remark    :  Excluding ThaiRe Life Assurance Public Co.,Ltd.</t>
  </si>
  <si>
    <t>หน่วย (Unit) : ล้านบาท (Million Baht)</t>
  </si>
  <si>
    <t>รวม
Total</t>
  </si>
  <si>
    <t>ตลอดชีพ/Whole Life</t>
  </si>
  <si>
    <t>สะสมทรัพย์/Endowment</t>
  </si>
  <si>
    <t>เฉพาะกาล/Term</t>
  </si>
  <si>
    <t>อื่น ๆ/Others</t>
  </si>
  <si>
    <t>รวม/Total</t>
  </si>
  <si>
    <t>จำนวน</t>
  </si>
  <si>
    <t>จำนวนเงิน</t>
  </si>
  <si>
    <t>ส่วนแบ่ง</t>
  </si>
  <si>
    <t>จำนวนกรมธรรม์</t>
  </si>
  <si>
    <t>จำนวนเงินเอาประกันภัย</t>
  </si>
  <si>
    <t>กรมธรรม์</t>
  </si>
  <si>
    <t>เอาประกันภัย</t>
  </si>
  <si>
    <t xml:space="preserve">No. of Policies </t>
  </si>
  <si>
    <t>Sum Insured</t>
  </si>
  <si>
    <t>Share</t>
  </si>
  <si>
    <t>ALife</t>
  </si>
  <si>
    <t>ประเภทสามัญ / Ordinary</t>
  </si>
  <si>
    <t>บริษัท 
Companies</t>
  </si>
  <si>
    <t>ประเภทอุตสาหกรรม / Industrial</t>
  </si>
  <si>
    <t>ประเภทกลุ่ม / Group</t>
  </si>
  <si>
    <t>รวม / Total</t>
  </si>
  <si>
    <t>ผลิตภัณฑ์ประกันชีวิตแบบบำนาญ
Annuity</t>
  </si>
  <si>
    <t>ผลิตภัณฑ์ประกันชีวิตแบบยูนิตลิงค์
Unit-Linked</t>
  </si>
  <si>
    <t>ผลิตภัณฑ์ประกันชีวิตแบบยูนิเวอร์แซลไลฟ์
Universal Life</t>
  </si>
  <si>
    <t>การประกันภัยอุบัติเหตุส่วนบุคคล
Personal Accident</t>
  </si>
  <si>
    <t>TABLE  2  POLICIES INCREASED IN 2015</t>
  </si>
  <si>
    <t>TABLE  1  POLICIES IN FORCE AT THE END OF YEAR 2014</t>
  </si>
  <si>
    <t>TABLE 2.2 REINSTATEMENT POLICIES IN 2015</t>
  </si>
  <si>
    <t>TABLE 2.1 NEW BUSINESS IN 2015</t>
  </si>
  <si>
    <t>% + (-)</t>
  </si>
  <si>
    <t>เบี้ยประกันรับสุทธิปีแรก         Net 1st Year Premiums</t>
  </si>
  <si>
    <t>เงินสำรองตามกรมธรรม์   Life Policy Reserve</t>
  </si>
  <si>
    <t>% of Population</t>
  </si>
  <si>
    <t>/ 1984</t>
  </si>
  <si>
    <t>/ 1985</t>
  </si>
  <si>
    <t>/ 1986</t>
  </si>
  <si>
    <t>/ 1987</t>
  </si>
  <si>
    <t>/ 1988</t>
  </si>
  <si>
    <t>/ 1989</t>
  </si>
  <si>
    <t>/ 1990</t>
  </si>
  <si>
    <t>/ 1991</t>
  </si>
  <si>
    <t>/ 1992</t>
  </si>
  <si>
    <t>/ 1993</t>
  </si>
  <si>
    <t>/ 1994</t>
  </si>
  <si>
    <t>/ 1995</t>
  </si>
  <si>
    <t>/ 1996</t>
  </si>
  <si>
    <t>/ 1997</t>
  </si>
  <si>
    <t>/ 1998</t>
  </si>
  <si>
    <t>/ 1999</t>
  </si>
  <si>
    <t>/ 2000</t>
  </si>
  <si>
    <t>/ 2001</t>
  </si>
  <si>
    <t>/ 2003</t>
  </si>
  <si>
    <t>/ 2004</t>
  </si>
  <si>
    <t>/ 2005</t>
  </si>
  <si>
    <t>/ 2006</t>
  </si>
  <si>
    <t>/ 2007</t>
  </si>
  <si>
    <t>/ 2008</t>
  </si>
  <si>
    <t>/ 2009</t>
  </si>
  <si>
    <t>/ 2010</t>
  </si>
  <si>
    <t>/ 2011</t>
  </si>
  <si>
    <t>/ 2012</t>
  </si>
  <si>
    <t>/ 2013</t>
  </si>
  <si>
    <t>/ 2014</t>
  </si>
  <si>
    <t>Remark    :  1. Excluding ThaiRe Life Assurance Public Co.,Ltd.</t>
  </si>
  <si>
    <t>TABLE 3 NEW BUSINESS DURING THE YEAR 2003-2015</t>
  </si>
  <si>
    <t>/ 2015</t>
  </si>
  <si>
    <t>ประเภทการประกันภัย</t>
  </si>
  <si>
    <t>%</t>
  </si>
  <si>
    <t>Type of Insurance</t>
  </si>
  <si>
    <t>สามัญ (Ordinary)</t>
  </si>
  <si>
    <t>อุตสาหกรรม (Industrial)</t>
  </si>
  <si>
    <t>กลุ่ม (Group)</t>
  </si>
  <si>
    <t>รวม (Total)</t>
  </si>
  <si>
    <t>ตารางที่ 4 กรมธรรม์ประกันชีวิตรายใหม่ในปี 2558</t>
  </si>
  <si>
    <t>TABLE 4 NEW BUSINESS DURING THE YEAR 2015</t>
  </si>
  <si>
    <t>TABLE 5 POLICIES IN FORCE AT THE END OF YEAR 2015</t>
  </si>
  <si>
    <t>SELIC</t>
  </si>
  <si>
    <t xml:space="preserve">  </t>
  </si>
  <si>
    <t>ตารางที่ 6.3 กรมธรรม์ประกันชีวิตที่ลดลงจากกรณีเวนคืนในปี 2558</t>
  </si>
  <si>
    <t>บริษัท
Companies</t>
  </si>
  <si>
    <t>จำนวนกรมธรรม์
No. of Policies</t>
  </si>
  <si>
    <t>เงินเอาประกันภัย
Sum Insured</t>
  </si>
  <si>
    <t>2400.0000.1</t>
  </si>
  <si>
    <t>2400.1</t>
  </si>
  <si>
    <t>1.  เบี้ยประกันภัยปีแรก (หักส่งคืนแล้ว)</t>
  </si>
  <si>
    <t>2400.1.1</t>
  </si>
  <si>
    <t>2400.1.2</t>
  </si>
  <si>
    <t>2400.1.3</t>
  </si>
  <si>
    <t>2400.1.4</t>
  </si>
  <si>
    <t>2400.2</t>
  </si>
  <si>
    <t>2.  เบี้ยประกันภัยปีต่อไป (หักส่งคืนแล้ว)</t>
  </si>
  <si>
    <t>2400.2.1</t>
  </si>
  <si>
    <t>2400.2.2</t>
  </si>
  <si>
    <t>2400.2.3</t>
  </si>
  <si>
    <t>2400.2.4</t>
  </si>
  <si>
    <t>2400.3</t>
  </si>
  <si>
    <t>3.  เบี้ยประกันภัยจ่ายครั้งเดียว (หักส่งคืนแล้ว)</t>
  </si>
  <si>
    <t>2400.3.1</t>
  </si>
  <si>
    <t>2400.3.2</t>
  </si>
  <si>
    <t>2400.3.3</t>
  </si>
  <si>
    <t>2400.3.4</t>
  </si>
  <si>
    <t>2400.4</t>
  </si>
  <si>
    <t>รายการ
1</t>
  </si>
  <si>
    <t>สามัญ / Odinary
2</t>
  </si>
  <si>
    <t>กลุ่ม / Group
4</t>
  </si>
  <si>
    <t>รวม / Total
5</t>
  </si>
  <si>
    <t>แบบบำนาญ
Annuity
6</t>
  </si>
  <si>
    <t>แบบยูนิตลิงค์
Unit-Linked
7</t>
  </si>
  <si>
    <t>แบบยูนิเวอร์แซลไลฟ์
Universal Life
8</t>
  </si>
  <si>
    <t>อุบัติเหตุส่วนบุคคล
Personal Accident
9</t>
  </si>
  <si>
    <t>รวม / Total
(5+6+7+8+9)
10</t>
  </si>
  <si>
    <t>บริษัท / Companies</t>
  </si>
  <si>
    <t>1. เบี้ยประกันภัยปีแรก (หักส่งคืนแล้ว)</t>
  </si>
  <si>
    <t>2. เบี้ยประกันภัยปีต่อไป (หักส่งคืนแล้ว)</t>
  </si>
  <si>
    <t>3. เบี้ยประกันภัยจ่ายครั้งเดียว (หักส่งคืนแล้ว)</t>
  </si>
  <si>
    <t>Tre</t>
  </si>
  <si>
    <t>Frist Year Premiums (Less Refund)</t>
  </si>
  <si>
    <t xml:space="preserve">    1.1 รับประกันภัยโดยตรง</t>
  </si>
  <si>
    <t>Direct Premiums</t>
  </si>
  <si>
    <t xml:space="preserve">    1.2 รับประกันภัยต่อ</t>
  </si>
  <si>
    <t>Reinsurance Assumed</t>
  </si>
  <si>
    <t xml:space="preserve">    1.3 เอาประกันภัยต่อ</t>
  </si>
  <si>
    <t>Reinsurance Ceded</t>
  </si>
  <si>
    <t xml:space="preserve">    1.4 สุทธิ (1.1+1.2-1.3)</t>
  </si>
  <si>
    <t>Net</t>
  </si>
  <si>
    <t>Renewal Premiums (Less Refund)</t>
  </si>
  <si>
    <t xml:space="preserve">    2.1 รับประกันภัยโดยตรง</t>
  </si>
  <si>
    <t xml:space="preserve">    2.2 รับประกันภัยต่อ</t>
  </si>
  <si>
    <t xml:space="preserve">    2.3 เอาประกันภัยต่อ</t>
  </si>
  <si>
    <t xml:space="preserve">    2.4 สุทธิ (2.1+2.2-2.3)</t>
  </si>
  <si>
    <t>Single Premiums (Less Refund)</t>
  </si>
  <si>
    <t xml:space="preserve">    3.1 รับประกันภัยโดยตรง</t>
  </si>
  <si>
    <t xml:space="preserve">    3.2 รับประกันภัยต่อ</t>
  </si>
  <si>
    <t xml:space="preserve">    3.3 เอาประกันภัยต่อ</t>
  </si>
  <si>
    <t xml:space="preserve">    3.4 สุทธิ (3.1+3.2-3.3)</t>
  </si>
  <si>
    <t>4. รวมทั้งสิ้น (1+2+3)</t>
  </si>
  <si>
    <t>Total (1+2+3)</t>
  </si>
  <si>
    <t xml:space="preserve">    4.1 รับประกันภัยโดยตรง</t>
  </si>
  <si>
    <t xml:space="preserve">    4.2 รับประกันภัยต่อ</t>
  </si>
  <si>
    <t xml:space="preserve">    4.3 เอาประกันภัยต่อ</t>
  </si>
  <si>
    <t xml:space="preserve">    4.4 สุทธิ (4.1+4.2-4.3)</t>
  </si>
  <si>
    <t>รวมทั้งสิ้น 
Grand Total</t>
  </si>
  <si>
    <t>%
+ (-)</t>
  </si>
  <si>
    <t>สามัญ
Ordinary</t>
  </si>
  <si>
    <t>อุตสาหกรรม
Industrial</t>
  </si>
  <si>
    <t>กลุ่ม
Group</t>
  </si>
  <si>
    <t>ประกันภัยอุบัติเหตุส่วนบุคคล (PA)</t>
  </si>
  <si>
    <t>ปี / Year</t>
  </si>
  <si>
    <t>แบบบำนาญ
Annuity</t>
  </si>
  <si>
    <t>แบบยูนิตลิงค์
Unit-Linked</t>
  </si>
  <si>
    <t>แบบยูนิเวอร์แซลไลฟ์
Universal Life</t>
  </si>
  <si>
    <t>1.  เบี้ยประกันภัยที่ถือเป็นรายได้</t>
  </si>
  <si>
    <t>2.  รายได้ค่าจ้างและค่าบำเหน็จ</t>
  </si>
  <si>
    <t>3.  รายได้จากการลงทุนสุทธิ</t>
  </si>
  <si>
    <t>4.  รวม (1+2+3)</t>
  </si>
  <si>
    <t>5.  สำรองประกันภัยสำหรับสัญญาประกันภัยระยะยาวเพิ่ม (ลด)</t>
  </si>
  <si>
    <t>6.  สำรองความเสี่ยงภัยที่ยังไม่สิ้นสุดเพิ่ม (ลด)</t>
  </si>
  <si>
    <t>7.  เงินจ่ายตามกรมธรรม์ประกันภัยที่เกิดขึ้นระหว่างปี</t>
  </si>
  <si>
    <t>8.  ค่าสินไหมทดแทนที่เกิดขึ้นระหว่างปี</t>
  </si>
  <si>
    <t>9.  ค่าจ้างและค่าบำเหน็จ</t>
  </si>
  <si>
    <t>10.  ค่าใช้จ่ายในการรับประกันภัยอื่น</t>
  </si>
  <si>
    <t>11.  ค่าใช้จ่ายในการดำเนินงาน</t>
  </si>
  <si>
    <t>12.  รวม (5+6+7+8+9+10+11)</t>
  </si>
  <si>
    <t>13.  กำไร (ขาดทุน) จากการรับประกันภัย (4-12)</t>
  </si>
  <si>
    <t>14.  รายได้อื่น</t>
  </si>
  <si>
    <t>15.  ค่าใช้จ่ายอื่น</t>
  </si>
  <si>
    <t>16.  กำไร (ขาดทุน) จากการดำเนินงาน (13+14-15)</t>
  </si>
  <si>
    <t xml:space="preserve">  17.1  กำไร (ขาดทุน) จากการจำหน่ายเงินลงทุน</t>
  </si>
  <si>
    <t xml:space="preserve">  17.2  กำไร (ขาดทุน) จากการโอนเปลี่ยนประเภทเงินลงทุน</t>
  </si>
  <si>
    <t xml:space="preserve">  17.3  ขาดทุนจากการด้อยค่าของสินทรัพย์</t>
  </si>
  <si>
    <t xml:space="preserve">  17.4  กำไรจากการกลับบัญชีรายการขาดทุนจากการด้อยค่าของสินทรัพย์</t>
  </si>
  <si>
    <t xml:space="preserve">  17.5  กำไร (ขาดทุน) ที่ยังไม่เกิดขึ้นจากการตีราคาเงินลงทุน</t>
  </si>
  <si>
    <t>18.  กำไร (ขาดทุน) จากการจำหน่ายอสังหาริมทรัพย์ที่ได้รับจากการชำระหนี้</t>
  </si>
  <si>
    <t>19.  กำไร (ขาดทุน) จากอัตราแลกเปลี่ยน</t>
  </si>
  <si>
    <t>20.  กำไร(ขาดทุน)จากการทำสัญญาอนุพันธ์</t>
  </si>
  <si>
    <t>21.  เงินสมทบสำนักงานคณะกรรมการกำกับและส่งเสริมการประกอบธุรกิจประกันภัย</t>
  </si>
  <si>
    <t>22.  เงินสมทบกองทุนประกันชีวิต</t>
  </si>
  <si>
    <t>23.  กำไร (ขาดทุน) ก่อนหักภาษีเงินได้นิติบุคคล (16+17.1+17.2-17.3+17.4+17.5+18+19+20-21-22)</t>
  </si>
  <si>
    <t>24.  ภาษีเงินได้นิติบุคคล</t>
  </si>
  <si>
    <t>25.  กำไร (ขาดทุน) สุทธิ (23-24)</t>
  </si>
  <si>
    <t>กำไรขาดทุนเบ็ดเสร็จอื่น</t>
  </si>
  <si>
    <t>26.  กำไร (ขาดทุน) จากการเปลี่ยนแปลงมูลค่าเงินลงทุน</t>
  </si>
  <si>
    <t>27.  กำไร (ขาดทุน) จากการเปลี่ยนแปลงมูลค่าสินทรัพย์</t>
  </si>
  <si>
    <t>28.  กำไร(ขาดทุน)จากการประมาณการตามหลักคณิตศาสตร์ประกันภัยสำหรับโครงการผลประโยชน์ของพนักงาน</t>
  </si>
  <si>
    <t>29.  กำไร(ขาดทุน)จากการประเมินมูลค่ายุติธรรมตราสารป้องกันความเสี่ยง</t>
  </si>
  <si>
    <t>30.  ผลกำไร(ขาดทุน)ที่ยังไม่เกิดขึ้นจริงอื่น</t>
  </si>
  <si>
    <t>31.  ภาษีเงินได้เกี่ยวกับองค์ประกอบของกำไรขาดทุนเบ็ดเสร็จอื่น</t>
  </si>
  <si>
    <t>32.  กำไรขาดทุนเบ็ดเสร็จอื่นสำหรับปี-สุทธิจากภาษี (26+27+28+29+30-31)</t>
  </si>
  <si>
    <t>33.  กำไรขาดทุนเบ็ดเสร็จรวมสำหรับปี (25+32)</t>
  </si>
  <si>
    <t>1.  ค่าจ้างและค่าบำเหน็จ</t>
  </si>
  <si>
    <t xml:space="preserve">  1.1  ตัวแทนประกันชีวิตและนายหน้าประกันชีวิต</t>
  </si>
  <si>
    <t xml:space="preserve">  1.3  ผู้บริหารตัวแทนประกันชีวิต</t>
  </si>
  <si>
    <t xml:space="preserve">  1.4  รวม (1.1+1.2+1.3)</t>
  </si>
  <si>
    <t>2.  ค่าใช้จ่ายในการรับประกันภัยอื่น</t>
  </si>
  <si>
    <t xml:space="preserve">  2.1  ค่าตรวจสอบและรายงานสำหรับการพิจารณาการรับประกันภัย</t>
  </si>
  <si>
    <t xml:space="preserve">  2.2  ค่าตรวจสุขภาพ</t>
  </si>
  <si>
    <t xml:space="preserve">  2.3  ค่าใช้จ่ายส่งเสริมการขาย</t>
  </si>
  <si>
    <t xml:space="preserve">  2.4  อื่น ๆ</t>
  </si>
  <si>
    <t xml:space="preserve">  2.5  รวมค่าใช้จ่ายในการรับประกันภัยอื่น</t>
  </si>
  <si>
    <t>3.  ค่าใช้จ่ายสำนักงาน</t>
  </si>
  <si>
    <t xml:space="preserve">  3.1  ผลประโยชน์พนักงาน</t>
  </si>
  <si>
    <t xml:space="preserve">    3.1.1  เงินเดือน</t>
  </si>
  <si>
    <t xml:space="preserve">    3.1.2  ผลประโยชน์อื่น -ระยะสั้น</t>
  </si>
  <si>
    <t xml:space="preserve">    3.1.3  ผลประโยชน์อื่น -ระยะยาว</t>
  </si>
  <si>
    <t xml:space="preserve">    3.1.4  รวม</t>
  </si>
  <si>
    <t xml:space="preserve">  3.2  ค่าใช้จ่ายเกี่ยวกับอาคารสถานที่และอุปกรณ์</t>
  </si>
  <si>
    <t xml:space="preserve">    3.2.1  ค่าเช่า</t>
  </si>
  <si>
    <t xml:space="preserve">    3.2.2  ค่าซ่อมแซมและบำรุงรักษา</t>
  </si>
  <si>
    <t xml:space="preserve">    3.2.3  ค่าเบี้ยประกันภัย</t>
  </si>
  <si>
    <t xml:space="preserve">    3.2.4  ค่าไฟฟ้าและน้ำประปา</t>
  </si>
  <si>
    <t xml:space="preserve">    3.2.5  ค่าใช้จ่ายสมองกล</t>
  </si>
  <si>
    <t xml:space="preserve">    3.2.6  ค่าเสื่อมราคา</t>
  </si>
  <si>
    <t xml:space="preserve">    3.2.7  อื่น ๆ</t>
  </si>
  <si>
    <t xml:space="preserve">    3.2.8  รวม</t>
  </si>
  <si>
    <t xml:space="preserve">  3.3  ค่าภาษีอากร</t>
  </si>
  <si>
    <t xml:space="preserve">  3.4  หนี้สูญและหนี้สงสัยจะสูญ</t>
  </si>
  <si>
    <t xml:space="preserve">  3.5  ค่าใช้จ่ายอื่น</t>
  </si>
  <si>
    <t xml:space="preserve">    3.5.1  ค่าใช้จ่ายเดินทาง</t>
  </si>
  <si>
    <t xml:space="preserve">    3.5.2  ค่าไปรษณีย์และสื่อสาร</t>
  </si>
  <si>
    <t xml:space="preserve">    3.5.3  ค่าเครื่องเขียนและแบบพิมพ์</t>
  </si>
  <si>
    <t xml:space="preserve">    3.5.4  ค่าธรรมเนียมวิชาชีพ</t>
  </si>
  <si>
    <t xml:space="preserve">    3.5.5  ค่าดอกเบี้ยและค่าธรรมเนียมสถาบันการเงิน</t>
  </si>
  <si>
    <t xml:space="preserve">    3.5.6  ค่าใช้จ่ายยานพาหนะ</t>
  </si>
  <si>
    <t xml:space="preserve">    3.5.7  ค่าโฆษณา</t>
  </si>
  <si>
    <t xml:space="preserve">    3.5.8  ค่ารับรอง</t>
  </si>
  <si>
    <t xml:space="preserve">    3.5.9  ค่าการกุศล</t>
  </si>
  <si>
    <t xml:space="preserve">    3.5.10  ค่าบำรุงสมาคมและสถาบัน</t>
  </si>
  <si>
    <t xml:space="preserve">    3.5.11  ค่าธรรมเนียมและค่าปรับ</t>
  </si>
  <si>
    <t xml:space="preserve">    3.5.12  อื่น ๆ </t>
  </si>
  <si>
    <t xml:space="preserve">    3.5.13  ค่าใช้จ่ายที่สำนักงานใหญ่เฉลี่ยจากสำนักงานสาขา*</t>
  </si>
  <si>
    <t xml:space="preserve">    3.5.14  รวม</t>
  </si>
  <si>
    <t>4.  รวมค่าใช้จ่าย (1.4+2.5+3.1.4+3.2.8+3.3+3.4+3.5.14)</t>
  </si>
  <si>
    <t>ปี
Year</t>
  </si>
  <si>
    <t>ตัวแทนที่ได้รับใบอนุญาตทั้งสิ้น
Total Number of License at The End of Year</t>
  </si>
  <si>
    <t>หมายเหตุ  :  ฝ่ายพัฒนาระบบใบอนุญาต สำนักงาน คปภ.</t>
  </si>
  <si>
    <t>Remark    :  Data from Office of Insurance Commission</t>
  </si>
  <si>
    <t>นายหน้าบุคคลธรรมดาที่ได้รับใบอนุญาตทั้งสิ้น
Total Number of Licence at The End of Year</t>
  </si>
  <si>
    <t>เงินจ่ายตามกรมธรรม์ประกันภัยที่เกิดขึ้นระหว่างปี / Benefit Payments During of Year</t>
  </si>
  <si>
    <t>ค่าใช้จ่าย / Expenses</t>
  </si>
  <si>
    <t>รวมทั้งหมด
Grand Total</t>
  </si>
  <si>
    <t>ครบกำหนด</t>
  </si>
  <si>
    <t>มรณกรรม</t>
  </si>
  <si>
    <t>เวนคืน</t>
  </si>
  <si>
    <t>เงินได้ประจำ</t>
  </si>
  <si>
    <t>อุบัติเหตุและทุพพลภาพ</t>
  </si>
  <si>
    <t>เงินปันผล</t>
  </si>
  <si>
    <t>ค่าจ้างหรือค่าบำเหน็จ</t>
  </si>
  <si>
    <t>Maturity</t>
  </si>
  <si>
    <t>Death</t>
  </si>
  <si>
    <t>Surrender</t>
  </si>
  <si>
    <t>Annuity</t>
  </si>
  <si>
    <t>Accident &amp; Disability</t>
  </si>
  <si>
    <t>Others</t>
  </si>
  <si>
    <t>Total</t>
  </si>
  <si>
    <t>Dividends</t>
  </si>
  <si>
    <t>Operating Expenses</t>
  </si>
  <si>
    <t xml:space="preserve">ปี
YEAR                    </t>
  </si>
  <si>
    <t>เงินจ่ายเพื่อการประกัน</t>
  </si>
  <si>
    <t>Commission &amp; Brokerages</t>
  </si>
  <si>
    <t>Others Expenses</t>
  </si>
  <si>
    <t>เงินจ่ายตามกรมธรรม์ประกันภัย / Benefit Payments</t>
  </si>
  <si>
    <t>ค่าใช้จ่ายในการดำเนินงาน / Operating Expenses</t>
  </si>
  <si>
    <t xml:space="preserve">    ค่าใช้จ่ายในการรับประกันภัยอื่น</t>
  </si>
  <si>
    <t>Underwriting
Expenses</t>
  </si>
  <si>
    <t>เงินปันผลตาม
กรมธรรม์ประกันภัย</t>
  </si>
  <si>
    <t>ค่าใช้จ่ายในการ
รับประกันอื่น</t>
  </si>
  <si>
    <t>ค่าใช้จ่ายในการ
ดำเนินงาน</t>
  </si>
  <si>
    <t>Commissions &amp; 
Brokerages</t>
  </si>
  <si>
    <t>Operating
Expenses</t>
  </si>
  <si>
    <t>หน่วย (Unit) : ล้านบาท (million Baht)</t>
  </si>
  <si>
    <t>หน่วย (Unit) : พันบาท (Thousand Baht)</t>
  </si>
  <si>
    <t>แบบบำนาญ (Annuity)</t>
  </si>
  <si>
    <t>แบบยูนิตลิงค์ (Unit-Linked)</t>
  </si>
  <si>
    <t>แบบยูนิเวอร์แซลไลฟ์ (Universal Life)</t>
  </si>
  <si>
    <t>การประกันภัยอุบัติเหตุส่วนบุคคล
(Personal Accident)</t>
  </si>
  <si>
    <t>Sum Insured
(per Policy)</t>
  </si>
  <si>
    <t>จำนวนเงินเอาประกันภัย
เฉลี่ยต่อกรมธรรม์</t>
  </si>
  <si>
    <t>No. of Policies</t>
  </si>
  <si>
    <t>จำนวนเงิน
เอาประกันภัย</t>
  </si>
  <si>
    <t xml:space="preserve">สาเหตุ
Type             </t>
  </si>
  <si>
    <t>ครบกำหนด (MATURITY)</t>
  </si>
  <si>
    <t>มรณกรรม (DEATH)</t>
  </si>
  <si>
    <t>เวนคืน (SURRENDER)</t>
  </si>
  <si>
    <t>ยกเลิกหรือขาดอายุ 
(CANCELLATION AND LAPSATION)</t>
  </si>
  <si>
    <t>%
Share</t>
  </si>
  <si>
    <t>อุตสาหกรรม/Industrial
3</t>
  </si>
  <si>
    <t>การประกันชีวิตกรมธรรม์หลัก / Main Policy</t>
  </si>
  <si>
    <t>สัญญาเพิ่มเติม / Rider</t>
  </si>
  <si>
    <t>รวม / Total
(11+12+13)
14</t>
  </si>
  <si>
    <t>รวม / Grand Total
(10+14)
15</t>
  </si>
  <si>
    <t>อุบัติเหตุ
Accident</t>
  </si>
  <si>
    <t>สุขภาพ
Health</t>
  </si>
  <si>
    <t>อื่นๆ
Others</t>
  </si>
  <si>
    <t>เบี้ยประกันภัยจ่ายครั้งเดียว / Single Premiums</t>
  </si>
  <si>
    <t>เบี้ยประกันภัยปีต่อไป / Renewal Premiums</t>
  </si>
  <si>
    <t>เบี้ยประกันภัยปีแรก / First Year Premiums</t>
  </si>
  <si>
    <t>รวมเบี้ยประกันภัยรับทั้งสิ้น / Total Premiums</t>
  </si>
  <si>
    <t>หน่วย : ล้านบาท (Unit : Million Baht)</t>
  </si>
  <si>
    <t>1.  เบี้ยประกันภัยรับสุทธิ</t>
  </si>
  <si>
    <t xml:space="preserve">  1.1  หัก ส่วนที่ไม่ใช่เบี้ยประกันภัยรับตามมาตรฐานการบัญชี</t>
  </si>
  <si>
    <t xml:space="preserve">  1.2  เบี้ยประกันภัยรับสุทธิตามมาตรฐานการบัญชี (1 - 1.1)</t>
  </si>
  <si>
    <t>2.  สำรองเบี้ยประกันภัยที่ยังไม่ถือเป็นรายได้</t>
  </si>
  <si>
    <t xml:space="preserve">  2.1  ปีที่แล้ว</t>
  </si>
  <si>
    <t xml:space="preserve">  2.2  ปีปัจจุบัน</t>
  </si>
  <si>
    <t>3.  เบี้ยประกันภัยที่ถือเป็นรายได้ (1.2 + (2.1 -2.2))</t>
  </si>
  <si>
    <t>4.  รายได้ค่าจ้างและค่าบำเหน็จ</t>
  </si>
  <si>
    <t>5.  รายได้จากการลงทุนสุทธิ</t>
  </si>
  <si>
    <t>6.  รวมรายได้ (3+4+5)</t>
  </si>
  <si>
    <t>7.  สำรองประกันภัยสำหรับสัญญาประกันภัยระยะยาว</t>
  </si>
  <si>
    <t xml:space="preserve">  7.1  ปีที่แล้ว</t>
  </si>
  <si>
    <t xml:space="preserve">  7.2  ปีปัจจุบัน</t>
  </si>
  <si>
    <t>9.  สำรองประกันภัยสำหรับสัญญาประกันภัยระยะสั้น</t>
  </si>
  <si>
    <t xml:space="preserve">  9.1  สำรองความเสี่ยงภัยที่ยังไม่สิ้นสุด</t>
  </si>
  <si>
    <t xml:space="preserve">    9.1.1 ปีที่แล้ว</t>
  </si>
  <si>
    <t xml:space="preserve">    9.1.2 ปีปัจจุบัน</t>
  </si>
  <si>
    <t>10.  เงินจ่ายตามกรมธรรม์ประกันภัยที่เกิดขึ้นระหว่างปี</t>
  </si>
  <si>
    <t xml:space="preserve">  10.1  เงินครบกำหนด</t>
  </si>
  <si>
    <t xml:space="preserve">  10.2  เงินค่ามรณกรรม</t>
  </si>
  <si>
    <t xml:space="preserve">  10.3  เงินค่าเวนคืนกรมธรรม์ประกันภัย</t>
  </si>
  <si>
    <t xml:space="preserve">  10.4  เงินได้ประจำตามกรมธรรม์แบบบำนาญ</t>
  </si>
  <si>
    <t xml:space="preserve">  10.5  เงินปันผลตามกรมธรรม์ประกันภัย</t>
  </si>
  <si>
    <t xml:space="preserve">  10.6  อื่นๆ</t>
  </si>
  <si>
    <t xml:space="preserve">  10.7  รวม (10.1+10.2+10.3+10.4+10.5+10.6)</t>
  </si>
  <si>
    <t>11.  ค่าสินไหมทดแทนจ่ายระหว่างปี</t>
  </si>
  <si>
    <t>12.  สำรองค่าสินไหมทดแทน</t>
  </si>
  <si>
    <t xml:space="preserve">  12.1  เกิดขึ้นแล้วแต่ยังไม่ได้รับรายงาน</t>
  </si>
  <si>
    <t xml:space="preserve">    12.1.1 ปีที่แล้ว</t>
  </si>
  <si>
    <t xml:space="preserve">    12.1.2 ปีปัจจุบัน</t>
  </si>
  <si>
    <t xml:space="preserve">  12.2  เกิดขึ้นแล้วและได้รับรายงานแล้ว</t>
  </si>
  <si>
    <t xml:space="preserve">    12.2.1 ปีที่แล้ว</t>
  </si>
  <si>
    <t xml:space="preserve">    12.2.2 ปีปัจจุบัน</t>
  </si>
  <si>
    <t xml:space="preserve">  12.3  รวมสำรองค่าสินไหมทดแทน(12.1.2+12.2.2)</t>
  </si>
  <si>
    <t>13.  ค่าสินไหมทดแทนที่เกิดขึ้นระหว่างปี (11+(12.1.2-12.1.1)+(12.2.2-12.2.1))</t>
  </si>
  <si>
    <t>14.  รวมเงินสำรองประกันภัย เงินจ่ายตามกรมธรรม์และค่าสินไหมทดแทน (8+9.2+10.7+13)</t>
  </si>
  <si>
    <t>15.  ค่าจ้างและค่าบำเหน็จ</t>
  </si>
  <si>
    <t>16.  ค่าใช้จ่ายในการรับประกันภัยอื่น</t>
  </si>
  <si>
    <t>17.  ค่าใช้จ่ายในการดำเนินงาน</t>
  </si>
  <si>
    <t>18.  รวมค่าใช้จ่าย (15+16+17)</t>
  </si>
  <si>
    <t>19.  กำไร (ขาดทุน) จากการรับประกันภัย (6-14-18)</t>
  </si>
  <si>
    <t>เงินเอาประกันภัยเฉลี่ยต่อกรมธรรม์
Sum Insured per Policy</t>
  </si>
  <si>
    <t>จำนวนเงินเอาประกันภัย
Sum Insured</t>
  </si>
  <si>
    <t>ผลิตภัณฑ์ประกันชีวิตแบบบำนาญ (Annuity)</t>
  </si>
  <si>
    <t>ผลิตภัณฑ์ประกันชีวิตแบบยูนิตลิงค์ (Unit-Linked)</t>
  </si>
  <si>
    <t>ผลิตภัณฑ์ประกันชีวิตแบบยูนิเวอร์แซลไลฟ์ (Universal Life)</t>
  </si>
  <si>
    <t>การประกันภัยอุบัติเหตุส่วนบุคคล (Personal Accident)</t>
  </si>
  <si>
    <t>จำนวนเงิน (ล้านบาท)
Amount (million baht)</t>
  </si>
  <si>
    <t xml:space="preserve">   ผลิตภัณฑ์ประกันชีวิตแบบบำนาญ (Annuity)</t>
  </si>
  <si>
    <t xml:space="preserve">   ผลิตภัณฑ์ประกันชีวิตแบบยูนิตลิงค์ (Unit-Linked)</t>
  </si>
  <si>
    <t xml:space="preserve">   ผลิตภัณฑ์ประกันชีวิตแบบยูนิเวอร์แซลไลฟ์ (Universal Life)</t>
  </si>
  <si>
    <t xml:space="preserve">   สัญญาเพิ่มเติม (อุบัติเหตุ) (Accident Rider)</t>
  </si>
  <si>
    <t xml:space="preserve">   สัญญาเพิ่มเติม (สุขภาพ) (Health Rider)</t>
  </si>
  <si>
    <t xml:space="preserve">   สัญญาเพิ่มเติม (อื่นๆ) (Others Rider)</t>
  </si>
  <si>
    <t>รวมสินทรัพย์ (Total Assets)</t>
  </si>
  <si>
    <t xml:space="preserve">   เงินลงทุนในหลักทรัพย์  </t>
  </si>
  <si>
    <t xml:space="preserve">   เงินให้กู้ยืม</t>
  </si>
  <si>
    <t xml:space="preserve">   เงินลงทุนอื่น</t>
  </si>
  <si>
    <t xml:space="preserve">   เงินสดและเงินฝากกับสถาบันการเงิน  </t>
  </si>
  <si>
    <t>12.</t>
  </si>
  <si>
    <t>ประชากร (ล้านคน)
Population (Million)</t>
  </si>
  <si>
    <t xml:space="preserve">  9.2  สำรองประกันภัยสำหรับสัญญาประกันภัยระยะสั้นเพิ่ม (ลด) 
((ค่าที่มากกว่าระหว่าง 0 และ (9.1.2 - 2.2) - (ค่าที่มากกว่าระหว่าง 0 
และ (9.1.1 - 2.1))</t>
  </si>
  <si>
    <t xml:space="preserve">รายงานประจำปี 2558 ของสมาคมประกันชีวิตไทย
สินทรัพย์ (ราคาประเมิน) </t>
  </si>
  <si>
    <t>ตารางที่ 14.1 สินทรัพย์ของธุรกิจประกันชีวิต ปี 2558 (ราคาประเมิน)</t>
  </si>
  <si>
    <t>TABLE 14.1 ASSETS OF LIFE INSURANCE BUSINESS IN 2015 (ADMITTED)</t>
  </si>
  <si>
    <t>รายงานประจำปี 2558 ของสมาคมประกันชีวิตไทย
หนี้สินและส่วนของเจ้าของ</t>
  </si>
  <si>
    <t>ตารางที่ 15.1 หนี้สินของธุรกิจประกันชีวิต ปี 2558 (ราคาประเมิน)</t>
  </si>
  <si>
    <t>TABLE 15.1 LIABILITY OF LIFE INSURANCE BUSINESS IN 2015 (ADMITTED)</t>
  </si>
  <si>
    <t xml:space="preserve">  จำนวนเงินเอาประกันภัย
(ล้านบาท)
Sum Insured (million baht)</t>
  </si>
  <si>
    <t>จำนวนกรมธรรม์ประกันภัย
Number of  Policies</t>
  </si>
  <si>
    <t xml:space="preserve">   อสังหาริมทรัพย์เพื่อการลงทุน  </t>
  </si>
  <si>
    <t xml:space="preserve">   สินทรัพย์ลงทุนที่ผู้เอาประกันภัยรับความเสี่ยง  </t>
  </si>
  <si>
    <t>สินทรัพย์ลงทุน (Investment Assets)</t>
  </si>
  <si>
    <t xml:space="preserve">Remark : Yield Rate 2015  =  Net Investment Income 2015 / ((Total Investment Assets 2015 + 2014) / 2) </t>
  </si>
  <si>
    <t>รวมสินทรัพย์ลงทุน ปี 2557 (Total Investment Assets in 2014)</t>
  </si>
  <si>
    <t>รวมสินทรัพย์ลงทุน ปี 2558 (Total Investment Assets in 2015)</t>
  </si>
  <si>
    <t>16.</t>
  </si>
  <si>
    <t>สินทรัพย์
Assets</t>
  </si>
  <si>
    <t>จำนวนเงิน
Amount</t>
  </si>
  <si>
    <t>สัดส่วน
(%)</t>
  </si>
  <si>
    <t>เงินสำรองประกันภัย (Life  Policy  Reserves)</t>
  </si>
  <si>
    <t>หนี้สินอื่นตามกรมธรรม์ประกันภัย (Due  to  Insureds)</t>
  </si>
  <si>
    <t>เงินให้กู้ยืม (Loans)</t>
  </si>
  <si>
    <t>เงินลงทุนอื่น (Other  Investment)</t>
  </si>
  <si>
    <t>(Cash  and  Financial  Institution  Deposits)</t>
  </si>
  <si>
    <t>(Immovable  Assets and Operating Assets)</t>
  </si>
  <si>
    <t>เบี้ยประกันภัยค้างรับ (Uncollected  Premiums)</t>
  </si>
  <si>
    <t>รายได้จากการลงทุนค้างรับ (Accrued  Income)</t>
  </si>
  <si>
    <t xml:space="preserve">       * ใช้สำหรับสาขาของบริษัทต่างประเทศ (use for foreige brance)</t>
  </si>
  <si>
    <t xml:space="preserve">ปี
Year                </t>
  </si>
  <si>
    <t>สินทรัพย์ลงทุน
Investment Assets</t>
  </si>
  <si>
    <t>อัตราผลตอบแทนจากการลงทุน
Yield Rate</t>
  </si>
  <si>
    <t xml:space="preserve">ปี                      </t>
  </si>
  <si>
    <t>สินทรัพย์รวม</t>
  </si>
  <si>
    <t>สินทรัพย์เพิ่ม</t>
  </si>
  <si>
    <t>Year</t>
  </si>
  <si>
    <t>Total Assets</t>
  </si>
  <si>
    <t>Assets Increased</t>
  </si>
  <si>
    <t>รายได้สุทธิจากการลงทุนสุทธิ
Net Investment Income</t>
  </si>
  <si>
    <t>1  เงินลงทุนในหลักทรัพย์ (Security)</t>
  </si>
  <si>
    <t>Advance Life Assurance Public Co.,Ltd.</t>
  </si>
  <si>
    <t>Allianz Ayudhya Assurance Public Co.,Ltd.</t>
  </si>
  <si>
    <t>Bangkok Life Assurance Public Co., Ltd.</t>
  </si>
  <si>
    <t>BUI Life Insurance Public Co., Ltd.</t>
  </si>
  <si>
    <t>Dhipaya Life Assurance Public Co., Ltd.</t>
  </si>
  <si>
    <t>FWD Life Insurance Public Co., Ltd.</t>
  </si>
  <si>
    <t>Generali Life Assurance (Thailand) Public Co., Ltd.</t>
  </si>
  <si>
    <t>Krungthai – AXA Life Insurance Public Co., Ltd.</t>
  </si>
  <si>
    <t>Manulife Insurance (Thailand) Public Co., Ltd.</t>
  </si>
  <si>
    <t>Muang Thai Life Assurance Public Co., Ltd.</t>
  </si>
  <si>
    <t>Ocean Life Insurance Public Co., Ltd.</t>
  </si>
  <si>
    <t>Phillip Life  Assurance Co., Ltd</t>
  </si>
  <si>
    <t>Prudential Life Assurance (Thailand) Public Co., Ltd.</t>
  </si>
  <si>
    <t>Union Life Insurance Public Co., Ltd.</t>
  </si>
  <si>
    <t>SCB Life Assurance Public Co., Ltd.</t>
  </si>
  <si>
    <t>The South East Life Insurance Public Co., Ltd.</t>
  </si>
  <si>
    <t>Thai Life Insurance Public Co.,Ltd.</t>
  </si>
  <si>
    <t>Tokio Marine Life Insurance (Thailand) Public Co., Ltd.</t>
  </si>
  <si>
    <t>Thai Samsung Life Insurance Public Co., Ltd.</t>
  </si>
  <si>
    <t>Thaire Life Assurance Public Co., Ltd.</t>
  </si>
  <si>
    <t>สมาคมประกันชีวิตไทย The Thai Life Assurance Association (TLAA), E-mail : tlaa@tlaa.org</t>
  </si>
  <si>
    <t xml:space="preserve">หมายเหตุ : TLA ได้รวมกับ PLT และใช้ชื่อเป็น PLT ตั้งแต่เดือน ตุลาคม 2557 </t>
  </si>
  <si>
    <t>1. เบี้ยประกันภัยปีแรก (First Year Premium)</t>
  </si>
  <si>
    <t>2. เบี้ยประกันภัยปีต่อไป (Renewal Premium)</t>
  </si>
  <si>
    <t>3. เบี้ยประกันภัยจ่ายครั้งเดียว (Single Premium)</t>
  </si>
  <si>
    <t>เงินลงทุนในหลักทรัพย์ (Securities)</t>
  </si>
  <si>
    <t>อสังหาริมทรัพย์และสินทรัพย์ดำเนินงาน</t>
  </si>
  <si>
    <t>อสังหาริมทรัพย์อื่น (Other Immovable Assets)</t>
  </si>
  <si>
    <t>สินทรัพย์จากการประกันภัยต่อ (Reinsurance Asset)</t>
  </si>
  <si>
    <t>สินทรัพย์อื่น (Other Assets)</t>
  </si>
  <si>
    <t>บัญชีเดินสะพัดสำนักงานใหญ่* (Head Office Account)*</t>
  </si>
  <si>
    <t xml:space="preserve">เงินสดและเงินฝากกับสถาบันการเงิน </t>
  </si>
  <si>
    <t>ตราสารอนุพันธ์ (Derivatives)</t>
  </si>
  <si>
    <t>ค่าความนิยม (Goodwill)</t>
  </si>
  <si>
    <t>สินทรัพย์ลงทุนที่ผู้เอาประกันภัยรับความเสี่ยง</t>
  </si>
  <si>
    <t>เงินที่ต้องจ่ายตามกรมธรรม์ประกันภัยค้างจ่าย (Unpaid Losses)</t>
  </si>
  <si>
    <t xml:space="preserve">หนี้สินจากการประกันภัยต่อ </t>
  </si>
  <si>
    <t>(Amount Withheld on Reinsurance Treaties)</t>
  </si>
  <si>
    <t>เงินเบิกเกินบัญชีและเงินกู้ยืม (Loans and Bank Overdraft)</t>
  </si>
  <si>
    <t xml:space="preserve">หนี้สินจากสัญญาลงทุน     </t>
  </si>
  <si>
    <t>หนี้สินอื่นๆ (Other Liabilities)</t>
  </si>
  <si>
    <t>17.</t>
  </si>
  <si>
    <t>18.</t>
  </si>
  <si>
    <t xml:space="preserve">เงินลงทุนจากสำนักงานใหญ่*    </t>
  </si>
  <si>
    <t xml:space="preserve">ใบสำคัญแสดงสิทธิที่จะซื้อหุ้น    </t>
  </si>
  <si>
    <t xml:space="preserve">ส่วนเกิน (ต่ำกว่า) มูลค่าหุ้น    </t>
  </si>
  <si>
    <t xml:space="preserve">องค์ประกอบอื่นของส่วนของเจ้าของ    </t>
  </si>
  <si>
    <t xml:space="preserve">หุ้นทุนซื้อคืน    </t>
  </si>
  <si>
    <t>16  องค์ประกอบอื่นของส่วนของเจ้าของ (16.1+16.2+16.3+16.4+16.5+16.7-16.6)</t>
  </si>
  <si>
    <t>รวมหนี้สิน (Total Liabilities)</t>
  </si>
  <si>
    <t>หนี้สินภาษีเงินได้รอตัดบัญชี (Deferred Tax Liability)</t>
  </si>
  <si>
    <t>สินทรัพย์ภาษีเงินได้รอตัดบัญชี (Deferred Tax Asset)</t>
  </si>
  <si>
    <t>ทุนชำระแล้ว (paid-up share capital)</t>
  </si>
  <si>
    <t>กำไร (ขาดทุน) สะสม (Retained earnings)</t>
  </si>
  <si>
    <t>ภาษีเงินได้ค้างจ่าย (Income tax payable)</t>
  </si>
  <si>
    <t xml:space="preserve">           (Including Capital Gain (Loss))</t>
  </si>
  <si>
    <t>1.1</t>
  </si>
  <si>
    <t>1.2</t>
  </si>
  <si>
    <t>1.3</t>
  </si>
  <si>
    <t>2.4</t>
  </si>
  <si>
    <t>2.5</t>
  </si>
  <si>
    <r>
      <rPr>
        <sz val="17"/>
        <color theme="0"/>
        <rFont val="TH SarabunPSK"/>
        <family val="2"/>
      </rPr>
      <t>หมายเหตุ</t>
    </r>
    <r>
      <rPr>
        <sz val="17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</si>
  <si>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หมายเหตุ : "N/A" หมายถึง ไม่มีข้อมูลในปีนั้นๆ</t>
  </si>
  <si>
    <t>ผลิตภัณฑ์ประกันชีวิตแบบทั่วไป (Main Policy)</t>
  </si>
  <si>
    <t>สะสมทรัพย์ (Endowment)</t>
  </si>
  <si>
    <t>อื่น ๆ (Others)</t>
  </si>
  <si>
    <t>ผลิตภัณฑ์ประกันชีวิตแบบบำนาญ
(Annuity)</t>
  </si>
  <si>
    <t>ผลิตภัณฑ์ประกันชีวิตแบบยูนิตลิงค์
(Unit-Linked)</t>
  </si>
  <si>
    <t>ผลิตภัณฑ์ประกันชีวิตแบบยูนิเวอร์แซลไลฟ์
(Universal Life)</t>
  </si>
  <si>
    <t>รวมทั้งหมด (Grand Total)</t>
  </si>
  <si>
    <t>ผลิตภัณฑ์ประกันชีวิต
แบบบำนาญ (Annuity)</t>
  </si>
  <si>
    <t>ประเภทสามัญ
(Ordinary)</t>
  </si>
  <si>
    <t>รวม
(Total)</t>
  </si>
  <si>
    <t>ประเภทอุตสาหกรรม
(Industrial)</t>
  </si>
  <si>
    <t>ประเภทกลุ่ม
(Group)</t>
  </si>
  <si>
    <t>ผลิตภัณฑ์แบบบำนาญ
(Annuity)</t>
  </si>
  <si>
    <t>ผลิตภัณฑ์แบบยูนิตลิงค์
(Unit-Linked)</t>
  </si>
  <si>
    <t>ผลิตภัณฑ์แบบยูนิเวอร์แซลไลฟ์
(Universal Life)</t>
  </si>
  <si>
    <t>ผลิตภัณฑ์ประกันชีวิต (Products)</t>
  </si>
  <si>
    <t>3. เบี้ยประกันภัยจ่ายครั้งเดียว 
(หักส่งคืนแล้ว)</t>
  </si>
  <si>
    <t>รวมส่วนของเจ้าของ (Total Owner’s Equity)</t>
  </si>
  <si>
    <t xml:space="preserve">  รวมหนี้สินและส่วนของเจ้าของ</t>
  </si>
  <si>
    <t>Total Liabilities and Owner’s Equity</t>
  </si>
  <si>
    <t>รวมหนี้สินและส่วนของเจ้าของ
Liabilities  and  Owner’s Equity</t>
  </si>
  <si>
    <t xml:space="preserve">             :  ข้อมูลอุบัติเหตุและทุพพลภาพ จะรวมอยู่ใน Sheet 13.1 ข้อ 7 เงินจ่ายตามกรมธรรม์ประกันภัยที่เกิดขึ้นระหว่างปี</t>
  </si>
  <si>
    <t xml:space="preserve">             :  ข้อมูลเงินจ่ายเพื่อการประกันสุขภาพ จะรวมอยู่ใน Sheet 13.1 ข้อ 7 เงินจ่ายตามกรมธรรม์ประกันภัยที่เกิดขึ้นระหว่างปี</t>
  </si>
  <si>
    <t>รายจ่าย
อื่น</t>
  </si>
  <si>
    <t>หมายเหตุ  :  1. ไม่รวมข้อมูล บมจ.ไทยรีประกันชีวิต</t>
  </si>
  <si>
    <t xml:space="preserve">                2. จำนวนประชากรที่ลดลงในปี 2547 เนื่องมาจากการแก้ไขปรับปรุงทะเบียนราษฎรทั่วราชอาณาจักร ซึ่งมีชื่อเกินและซ้ำซ้อน</t>
  </si>
  <si>
    <t xml:space="preserve">                 2. The Total population in 2004 decreased because there was an adjustment in duplicated names.</t>
  </si>
  <si>
    <t>รวมหนี้สินและส่วนของเจ้าของ (Liabilities&amp;Owner’s Equity)</t>
  </si>
  <si>
    <t xml:space="preserve">   ส่วนของเจ้าของ (Owner’s Equity)</t>
  </si>
  <si>
    <t>สารบัญรายงานสถิติประจำปี  2558</t>
  </si>
  <si>
    <t>Index for Annual Statistic Report IN 2015</t>
  </si>
  <si>
    <t>Sheet</t>
  </si>
  <si>
    <t>Page</t>
  </si>
  <si>
    <t>หน้า</t>
  </si>
  <si>
    <t>T1 Po. Inforce 2014</t>
  </si>
  <si>
    <t>หัวข้อ</t>
  </si>
  <si>
    <t>Topics</t>
  </si>
  <si>
    <t>ลำดับ</t>
  </si>
  <si>
    <t>T2 Po. Increased 2015</t>
  </si>
  <si>
    <t>T2.1, 2.2, 2.3 Po. Increased</t>
  </si>
  <si>
    <t>TABLE 2.3 OTHERS IN 2015</t>
  </si>
  <si>
    <t>T3 New Bus, T8 Po. Inforce</t>
  </si>
  <si>
    <t>T4 New Bus, T5 Po. Inforce</t>
  </si>
  <si>
    <t>No.</t>
  </si>
  <si>
    <t>Companies</t>
  </si>
  <si>
    <t>บริษัท</t>
  </si>
  <si>
    <t>Code</t>
  </si>
  <si>
    <t>บมจ. โตเกียวมารีนประกันชีวิต (ประเทศไทย)</t>
  </si>
  <si>
    <t>บมจ. ไทยซัมซุงประกันชีวิต</t>
  </si>
  <si>
    <t>บมจ. ไทยรีประกันชีวิต</t>
  </si>
  <si>
    <t>บมจ. พรูเด็นเชียล ประกันชีวิต (ประเทศไทย)</t>
  </si>
  <si>
    <t>บมจ. เจนเนอราลี่ ประกันชีวิต (ไทยแลนด์)</t>
  </si>
  <si>
    <t>บมจ. กรุงไทย แอกซ่า ประกันชีวิต</t>
  </si>
  <si>
    <t>บมจ. แมนูไลฟ์ ประกันชีวิต (ประเทศไทย)</t>
  </si>
  <si>
    <t>บมจ. เมืองไทยประกันชีวิต</t>
  </si>
  <si>
    <t>บมจ. ไทยสมุทรประกันชีวิต</t>
  </si>
  <si>
    <t>บมจ. ฟิลลิปประกันชีวิต</t>
  </si>
  <si>
    <t>บมจ. สหประกันชีวิต</t>
  </si>
  <si>
    <t>บมจ. ไทยพาณิชย์ประกันชีวิต</t>
  </si>
  <si>
    <t>บมจ. อาคเนย์ประกันชีวิต</t>
  </si>
  <si>
    <t>บมจ. ไทยประกันชีวิต</t>
  </si>
  <si>
    <t>บจ. เอ ไอ เอ</t>
  </si>
  <si>
    <t>บมจ. แอ๊ดวานซ์ไลฟ์ ประกันชีวิต</t>
  </si>
  <si>
    <t>บมจ. อลิอันซ์ อยุธยา ประกันชีวิต</t>
  </si>
  <si>
    <t>บมจ. กรุงเทพประกันชีวิต</t>
  </si>
  <si>
    <t>บมจ. บางกอกสหประกันชีวิต</t>
  </si>
  <si>
    <t>บมจ. ทิพยประกันชีวิต</t>
  </si>
  <si>
    <t>บมจ. เอฟดับบลิวดี ประกันชีวิต</t>
  </si>
  <si>
    <t>ตารางที่ 21 บริษัทสมาชิกสมาคมประกันชีวิตไทย</t>
  </si>
  <si>
    <t>Table 21 Members of TLAA</t>
  </si>
  <si>
    <t>ตารางที่ 21 บริษัทประกันชีวิตสมาคมประกันชีวิตไทย</t>
  </si>
  <si>
    <t>17.  กำไร (ขาดทุน) จากการจำหน่ายเงินลงทุน การโอนเปลี่ยนประเภทเงินลงทุน การขาดทุนจากการด้อยค่าของสินทรัพย์ และการตีราคาเงินลงทุน (17.1+17.2-17.3+17.4+17.5)</t>
  </si>
  <si>
    <t>2559
(2016)</t>
  </si>
  <si>
    <t>/ 2016</t>
  </si>
  <si>
    <t>รวมสินทรัพย์ลงทุน ปี 2559 (Total Investment Assets in 2016)</t>
  </si>
  <si>
    <t>บมจ. ชับบ์ ไลฟ์ ประกันชีวิต</t>
  </si>
  <si>
    <t>Chubb Life Assurance Public Co.,Ltd.</t>
  </si>
  <si>
    <t>MBK Life</t>
  </si>
  <si>
    <t>บมจ. เอ็ม บี เค ไลฟ์ ประกันชีวิต</t>
  </si>
  <si>
    <t>MBK Life Assurance Public Co., Ltd.</t>
  </si>
  <si>
    <t>CHUBB</t>
  </si>
  <si>
    <t>ตารางที่ 11.3 สถิติเบี้ยประกันภัยรับสุทธิ (เบี้ยประกันภัยจ่ายครั้งเดียว) ระหว่างปี 2553-2559</t>
  </si>
  <si>
    <t>TABLE 11.3 NET WRITTEN PREMIUMS (Single Premium) DURING THE YEAR 2010-2016</t>
  </si>
  <si>
    <t>ข้อสนเทศธุรกิจประกันชีวิต  ปี  2560</t>
  </si>
  <si>
    <t>INFORMATION OF LIFE INSURANCE BUSINESS IN 2017</t>
  </si>
  <si>
    <t>2560
(2017)</t>
  </si>
  <si>
    <t>กรมธรรม์ประกันชีวิตที่เพิ่มขึ้นในปี 2560  (Policies Increased in 2017)</t>
  </si>
  <si>
    <t>กรมธรรม์ประกันชีวิตที่ลดลงในปี 2560 (Policies Decreased in 2017)</t>
  </si>
  <si>
    <t>ครบกำหนดในปี 2560 (Maturity in 2017)</t>
  </si>
  <si>
    <t>เวนคืนในปี 2560 (Surrender in 2017)</t>
  </si>
  <si>
    <t>ยกเลิกหรือขาดอายุในปี 2560 (Cancellation and Lapsation Policies in 2017)</t>
  </si>
  <si>
    <t>กรมธรรม์ประกันชีวิตที่มีผลบังคับเมื่อสิ้นปี 2560</t>
  </si>
  <si>
    <t>ตารางที่ 1  กรมธรรม์ประกันชีวิตที่มีผลบังคับเมื่อสิ้นปีก่อน (ปี 2559)</t>
  </si>
  <si>
    <t>TABLE  1  POLICIES IN FORCE AT THE END OF YEAR 2016</t>
  </si>
  <si>
    <t>ตารางที่ 2  กรมธรรม์ประกันชีวิตที่เพิ่มขึ้นในปี 2560</t>
  </si>
  <si>
    <t>TABLE  2  POLICIES INCREASED IN 2017</t>
  </si>
  <si>
    <t>ตารางที่ 2.1 กรมธรรม์ประกันชีวิตที่ทำใหม่ในปี 2560</t>
  </si>
  <si>
    <t>TABLE 2.1 NEW BUSINESS IN 2017</t>
  </si>
  <si>
    <t>ตารางที่ 2.3  กรมธรรม์ประกันชีวิตที่เพิ่มขึ้นจากกรณีอื่นๆในปี 2560</t>
  </si>
  <si>
    <t>TABLE  2.3   OTHERS IN 2017</t>
  </si>
  <si>
    <t>ตารางที่ 2.2 กรมธรรม์ประกันชีวิตที่ต่ออายุใหม่ในปี 2560</t>
  </si>
  <si>
    <t>TABLE 2.2 REINSTATEMENT POLICIES IN 2017</t>
  </si>
  <si>
    <t>/ 2017</t>
  </si>
  <si>
    <t>ตารางที่ 3 สถิติกรมธรรม์ประกันชีวิตรายใหม่ ระหว่างปี 2554 - 2560</t>
  </si>
  <si>
    <t>TABLE 3 NEW BUSINESS DURING THE YEAR 2011 - 2017</t>
  </si>
  <si>
    <t>ตารางที่ 8 สถิติกรมธรรม์ประกันชีวิตที่มีผลบังคับเมื่อสิ้นปี 2554 - 2560 (ก่อนการประกันภัยต่อ)</t>
  </si>
  <si>
    <t>TABLE 8 POLICIES IN FORCE AT THE END OF YEAR 2011 - 2017 (BEFORE REINSURANCE)</t>
  </si>
  <si>
    <t>ตารางที่ 4 กรมธรรม์ประกันชีวิตรายใหม่ในปี 2560</t>
  </si>
  <si>
    <t>TABLE 4 NEW BUSINESS DURING THE YEAR 2017</t>
  </si>
  <si>
    <t>ตารางที่ 5 กรมธรรม์ประกันชีวิตที่มีผลบังคับเมื่อสิ้นปี 2560</t>
  </si>
  <si>
    <t>TABLE 5 POLICIES IN FORCE AT THE END OF YEAR 2017</t>
  </si>
  <si>
    <t>ตารางที่ 6 กรมธรรม์ประกันชีวิตที่ลดลงในปี 2560</t>
  </si>
  <si>
    <t>TABLE 6 POLICIES DECREASED IN 2017</t>
  </si>
  <si>
    <t>ตารางที่ 6.1 กรมธรรม์ประกันชีวิตที่ลดลงจากกรณีครบกำหนดในปี 2560</t>
  </si>
  <si>
    <t>TABLE 6.1 MATURITY IN 2017</t>
  </si>
  <si>
    <t>ตารางที่ 6.2 กรมธรรม์ประกันชีวิตที่ลดลงจากกรณีมรณกรรมในปี 2560</t>
  </si>
  <si>
    <t>TABLE 6.2 DEATH IN 2017</t>
  </si>
  <si>
    <t>ตารางที่ 6.3 กรมธรรม์ประกันชีวิตที่ลดลงจากกรณีเวนคืนในปี 2560</t>
  </si>
  <si>
    <t>TABLE 6.3 SURRENDER IN 2017</t>
  </si>
  <si>
    <t>ตารางที่ 6.4 กรมธรรม์ประกันชีวิตที่ลดลงจากกรณียกเลิกหรือขาดอายุในปี 2560</t>
  </si>
  <si>
    <t>TABLE 6.4 CANCELLATION AND LAPSATION POLICIES IN 2017</t>
  </si>
  <si>
    <t>ตารางที่ 6.5 กรมธรรม์ประกันชีวิตที่ลดลงจากกรณีอื่นๆในปี 2560</t>
  </si>
  <si>
    <t>TABLE 6.5 OTHERS IN 2017</t>
  </si>
  <si>
    <t>ตารางที่ 7 กรมธรรม์ประกันชีวิตที่มีผลบังคับเมื่อสิ้นปี 2560</t>
  </si>
  <si>
    <t>TABLE 7 POLICIES IN FORCE AT THE END OF YEAR 2017</t>
  </si>
  <si>
    <t>ตารางที่ 9  สถิติกรมธรรม์ประกันชีวิตที่ลดลงในปี 2560</t>
  </si>
  <si>
    <t>TABLE  9   TPYE OF POLICIES DECREASED IN 2017</t>
  </si>
  <si>
    <t>ตารางที่ 10 เบี้ยประกันภัยรับสุทธิ ปี 2560</t>
  </si>
  <si>
    <t>TABLE 10 NET WRITTEN PREMIUMS IN 2017</t>
  </si>
  <si>
    <t>ตารางที่ 10.1 เบี้ยประกันภัยรับสุทธิ (รวมทุกประเภท) ปี 2560</t>
  </si>
  <si>
    <t>TABLE 10.1 NET WRITTEN PREMIUMS (ALL TYPS) IN 2017</t>
  </si>
  <si>
    <t>ตารางที่ 10.2 เบี้ยประกันภัยรับสุทธิ (กรมธรรม์ประกันชีวิตหลัก) ปี 2560</t>
  </si>
  <si>
    <t>TABLE 10.2 NET WRITTEN PREMIUMS (Main Policy) IN 2017</t>
  </si>
  <si>
    <t>ตารางที่ 10.3 เบี้ยประกันภัยรับสุทธิ (ประเภทสามัญ) ปี 2560</t>
  </si>
  <si>
    <t>TABLE 10.3 NET WRITTEN PREMIUMS (ORDINARY) IN 2017</t>
  </si>
  <si>
    <t>ตารางที่ 10.4 เบี้ยประกันภัยรับสุทธิ (ประเภทอุตสาหกรรม) ปี 2560</t>
  </si>
  <si>
    <t>TABLE 10.4 NET WRITTEN PREMIUMS (INDUSTRIAL) IN 2017</t>
  </si>
  <si>
    <t>ตารางที่ 10.5 เบี้ยประกันภัยรับสุทธิ (ประเภทกลุ่ม) ปี 2560</t>
  </si>
  <si>
    <t>TABLE 10.5 NET WRITTEN PREMIUMS (GROUP) IN 2017</t>
  </si>
  <si>
    <t>ตารางที่ 10.6 เบี้ยประกันภัยรับสุทธิ ผลิตภัณฑ์ประกันชีวิตแบบบำนาญ ปี 2560</t>
  </si>
  <si>
    <t>TABLE 10.6 NET WRITTEN PREMIUMS (Annuity) IN 2017</t>
  </si>
  <si>
    <t>ตารางที่ 10.7 เบี้ยประกันภัยรับสุทธิ ผลิตภัณฑ์ประกันชีวิตแบบยูนิตลิงค์ ปี 2560</t>
  </si>
  <si>
    <t>TABLE 10.7 NET WRITTEN PREMIUMS (Unit-Linked) IN 2017</t>
  </si>
  <si>
    <t>ตารางที่ 10.8 เบี้ยประกันภัยรับสุทธิ ผลิตภัณฑ์ประกันชีวิตแบบยูนิเวอร์แซลไลฟ์ ปี 2560</t>
  </si>
  <si>
    <t>TABLE 10.8 NET WRITTEN PREMIUMS (Universal Life) IN 2017</t>
  </si>
  <si>
    <t>ตารางที่ 10.9 เบี้ยประกันภัยรับสุทธิ (อุบัติเหตุส่วนบุคคล) ปี 2560</t>
  </si>
  <si>
    <t>TABLE 10.9 NET WRITTEN PREMIUMS (PERSONAL ACCIDENT) IN 2017</t>
  </si>
  <si>
    <t>ตารางที่ 10.10 เบี้ยประกันภัยรับสุทธิ สัญญาเพิ่มเติม ปี 2560</t>
  </si>
  <si>
    <t>TABLE 10.10 NET WRITTEN PREMIUMS RIDER IN 2017</t>
  </si>
  <si>
    <t>ตารางที่ 10.11 เบี้ยประกันภัยรับสุทธิ สัญญาเพิ่มเติม (อุบัติเหตุ) ปี 2560</t>
  </si>
  <si>
    <t>TABLE 10.11 NET WRITTEN PREMIUMS RIDER (ACCIDENT) IN 2017</t>
  </si>
  <si>
    <t>ตารางที่ 10.12 เบี้ยประกันภัยรับสุทธิ สัญญาเพิ่มเติม (สุขภาพ) ปี 2560</t>
  </si>
  <si>
    <t>TABLE 10.12 NET WRITTEN PREMIUMS RIDER (HEALTH) IN 2017</t>
  </si>
  <si>
    <t>ตารางที่ 10.13 เบี้ยประกันภัยรับสุทธิ สัญญาเพิ่มเติม (อื่นๆ) ปี 2560</t>
  </si>
  <si>
    <t>TABLE 10.13 NET WRITTEN PREMIUMS RIDER (OTHERS) IN 2017</t>
  </si>
  <si>
    <t>ตารางที่ 11 สถิติเบี้ยประกันภัยรับสุทธิ ระหว่างปี 2554-2560</t>
  </si>
  <si>
    <t>TABLE 11 NET WRITTEN PREMIUMS DURING THE YEAR 2011-2017</t>
  </si>
  <si>
    <t>ตารางที่ 11.1 สถิติเบี้ยประกันภัยรับสุทธิ (เบี้ยประกันภัยปีแรก) ระหว่างปี 2554-2560</t>
  </si>
  <si>
    <t>TABLE 11.1 NET WRITTEN PREMIUMS (First Year Premium) DURING THE YEAR 2011-2017</t>
  </si>
  <si>
    <t>ตารางที่ 11.2 สถิติเบี้ยประกันภัยรับสุทธิ (เบี้ยประกันภัยปีต่ออายุ) ระหว่างปี 2554-2560</t>
  </si>
  <si>
    <t>TABLE 11.2 NET WRITTEN PREMIUMS (Renewal Premium) DURING THE YEAR 2011-2017</t>
  </si>
  <si>
    <t>ตารางที่ 12 จำนวนเงินที่จ่ายตามกรมธรรม์ประกันภัย และค่าใช้จ่ายในการดำเนินธุรกิจประกันชีวิต ปี 2560</t>
  </si>
  <si>
    <t>TABLE 12 BENEFIT PAYMENTS INCURRED AND OPERATING EXPENSES IN 2017</t>
  </si>
  <si>
    <t>TABLE  12.1   BENEFIT PAYMENTS INCURRED AND OPERATING EXPENSES IN 2011-2016</t>
  </si>
  <si>
    <t>ตารางที่ 12.1  สถิติจำนวนเงินที่จ่ายตามกรมธรรม์ประกันภัย และค่าใช้จ่ายในการดำเนินธุรกิจประกันชีวิต ปี 2554-2560</t>
  </si>
  <si>
    <t>ค่าจ้างและค่าบำเหน็จ</t>
  </si>
  <si>
    <t>ตารางที่ 13 กำไร (ขาดทุน) จากการรับประกันภัย ปี 2560</t>
  </si>
  <si>
    <t>TABLE 13 PROFIT AND LOSS IN 2017</t>
  </si>
  <si>
    <t>ตารางที่ 13.1 ผลการดำเนินงาน ปี 2560</t>
  </si>
  <si>
    <t>TABLE 13.1 OVERALL OPERATION IN 2017</t>
  </si>
  <si>
    <t>ตารางที่ 13.2 รายละเอียดค่าใช้จ่าย ปี 2560</t>
  </si>
  <si>
    <t>TABLE 13.2 OPERATING EXPENSES IN 2017</t>
  </si>
  <si>
    <t>ตารางที่ 14 สินทรัพย์ของธุรกิจประกันชีวิต ปี 2560 (ราคาประเมิน)</t>
  </si>
  <si>
    <t>TABLE 14 ASSETS OF LIFE INSURANCE BUSINESS IN 2017 (ADMITTED)</t>
  </si>
  <si>
    <t>รวมสินทรัพย์ลงทุน ปี 2560 (Total Investment Assets in 2017)</t>
  </si>
  <si>
    <t xml:space="preserve">Remark : Yield Rate 2017  =  Net Investment Income 2017 / ((Total Investment Assets 2017 + 2016) / 2) </t>
  </si>
  <si>
    <t xml:space="preserve">Remark : สูตร 2  Yield Rate 2017  =  Net Investment Income 2017 / ((Total Investment Assets 2017 + 2016) /2) </t>
  </si>
  <si>
    <t>ตารางที่ 15 หนี้สินของธุรกิจประกันชีวิต ปี 2560 (ราคาประเมิน)</t>
  </si>
  <si>
    <t>TABLE 15 LIABILITY OF LIFE INSURANCE BUSINESS IN 2017 (ADMITTED)</t>
  </si>
  <si>
    <t>ตารางที่ 16  สถิติอัตราผลตอบแทนจากการลงทุนของธุรกิจประกันชีวิต ปี 2554 - 2560</t>
  </si>
  <si>
    <t>TABLE  16   YIELD RATE OF LIFE INSURANCE BUSINESS IN 2011 - 2017</t>
  </si>
  <si>
    <t>ตารางที่ 17  สถิติสินทรัพย์รวมของธุรกิจประกันชีวิต ปี 2554 - 2560</t>
  </si>
  <si>
    <t>TABLE   17   TOTAL ASSETS OF LIFE INSURANCE BUSINESS IN 2011 - 2017</t>
  </si>
  <si>
    <t>TABLE  18    ASSETS LIABILITIES AND CAPITAL FUNDS OF LIFE INSURANCE BUSINESS IN 2017 (ADMITTED)</t>
  </si>
  <si>
    <t>ตารางที่ 18  สินทรัพย์ หนี้สิน และเงินกองทุนของธุรกิจประกันชีวิต ปี 2560  (ราคาประเมิน)</t>
  </si>
  <si>
    <t>ตารางที่ 19 สถิติตัวแทนประกันชีวิต ระหว่างปี 2554 - 2560</t>
  </si>
  <si>
    <t>TABLE 19 LIFE INSURANCE AGENTS DURING THE YEAR 2011 - 2017</t>
  </si>
  <si>
    <t>ตารางที่ 20 สถิตินายหน้าประกันชีวิตประเภทบุคคลธรรมดา ระหว่างปี 2554 - 2560</t>
  </si>
  <si>
    <t>TABLE 20 LIFE INSURANCE INDIVIDUAL BROKERS DURING THE YEAR 2011 - 2017</t>
  </si>
  <si>
    <t>สารบัญรายงานสถิติประจำปี  2560</t>
  </si>
  <si>
    <t>Index for Annual Statistic Report IN 2017</t>
  </si>
  <si>
    <t>ตารางที่ 1 กรมธรรม์ประกันชีวิตที่มีผลบังคับเมื่อสิ้นปีก่อน (ปี 2559)</t>
  </si>
  <si>
    <t>ตารางที่ 2 กรมธรรม์ประกันชีวิตที่เพิ่มขึ้นในปี 2560</t>
  </si>
  <si>
    <t>ตารางที่ 2.3  กรมธรรม์ประกันชีวิตที่เพิ่มขึ้นจากกรณีอื่นๆ ในปี 2560</t>
  </si>
  <si>
    <t>ตารางที่ 3 สถิติกรมธรรม์ประกันชีวิตรายใหม่ ระหว่างปี 2554-2560</t>
  </si>
  <si>
    <t>ตารางที่ 6 กรมธรรม์ประกันชีวิตที่ลดลง ในปี 2560</t>
  </si>
  <si>
    <t>ตารางที่ 6.1 กรมธรรม์ประกันชีวิตที่ลดลงจากกรณีครบกำหนด ในปี 2560</t>
  </si>
  <si>
    <t>ตารางที่ 6.2 กรมธรรม์ประกันชีวิตที่ลดลงจากกรณีมรณกรรม ในปี 2560</t>
  </si>
  <si>
    <t>ตารางที่ 6.4 กรมธรรม์ประกันชีวิตที่ลดลงจากกรณียกเลิกหรือขาดอายุ ในปี 2560</t>
  </si>
  <si>
    <t>ตารางที่ 6.5 กรมธรรม์ประกันชีวิตที่ลดลงจากกรณีอื่นๆ ในปี 2560</t>
  </si>
  <si>
    <t>ตารางที่ 8 สถิติกรมธรรม์ประกันชีวิตที่มีผลบังคับเมื่อสิ้นปี 2554-2560 (ก่อนการประกันภัยต่อ)</t>
  </si>
  <si>
    <t>ตารางที่ 9  สถิติกรมธรรม์ประกันชีวิตที่ลดลง ในปี 2560</t>
  </si>
  <si>
    <t>ตารางที่ 11.3 สถิติเบี้ยประกันภัยรับสุทธิ (เบี้ยประกันภัยจ่ายครั้งเดียว) ระหว่างปี 2554-2560</t>
  </si>
  <si>
    <t>ตารางที่ 15 สินทรัพย์ หนี้สิน และเงินกองทุนของธุรกิจประกันชีวิต ปี 2560  (ราคาประเมิน)</t>
  </si>
  <si>
    <t>ตารางที่ 18 ตารางที่ 18 หนี้สินของธุรกิจประกันชีวิต ปี 2560 (ราคาประเมิน)</t>
  </si>
  <si>
    <t>อัตราผลตอบแทนจากการลงทุน ปี 2560 (Yield Rate in 2017)</t>
  </si>
  <si>
    <t>8.  สำรองประกันภัยสำหรับสัญญาประกันภัยระยะยาว
เพิ่ม (ลด) (7.2 - 7.1)</t>
  </si>
  <si>
    <t>กำไร (ขาดทุน) ก่อนหักภาษีเงินได้นิติบุคคล
(Profit (Loss) before Corporate Taxes)</t>
  </si>
  <si>
    <t>30 สิงหาคม 2561</t>
  </si>
  <si>
    <t>August  30 th,2018</t>
  </si>
  <si>
    <t xml:space="preserve">Remark : Yield Rate 2017  =  Net Investment Income 2017 + Capital Gain (Loss) / ((Total Investment Assets 2017 + 2016) /2)  </t>
  </si>
  <si>
    <t xml:space="preserve">Remark : สูตร 1  Yield Rate 2017  =  (Net Investment Income 2017 + Capital Gain (Loss)) / ((Total Investment Assets 2017 + 2016) /2) </t>
  </si>
  <si>
    <t>อุบัติเหตุ / Acc
11</t>
  </si>
  <si>
    <t>สุขภาพ / Health
12</t>
  </si>
  <si>
    <t>อื่นๆ / Others
13</t>
  </si>
  <si>
    <t>AIA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</si>
</sst>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3" formatCode="_(* #,##0.00_);_(* \(#,##0.00\);_(* &quot;-&quot;??_);_(@_)"/>
    <numFmt numFmtId="164" formatCode="_-* #,##0.00_-;\-* #,##0.00_-;_-* &quot;-&quot;??_-;_-@_-"/>
    <numFmt numFmtId="165" formatCode="#,##0.00_);\(#,##0.00\);&quot;-&quot;??_)"/>
    <numFmt numFmtId="166" formatCode="0."/>
    <numFmt numFmtId="167" formatCode="_(* #,##0_);_(* \(#,##0\);_(* &quot;-&quot;??_);_(@_)"/>
    <numFmt numFmtId="168" formatCode="0.0"/>
    <numFmt numFmtId="169" formatCode="General_)"/>
    <numFmt numFmtId="170" formatCode="#,##0;\(#,##0\);&quot;-&quot;"/>
    <numFmt numFmtId="171" formatCode="#,##0.00;\(#,##0.00\);&quot;-&quot;"/>
    <numFmt numFmtId="172" formatCode="#,##0.00_);\(#,##0.00\);&quot;-&quot;"/>
    <numFmt numFmtId="173" formatCode="#,##0.00\ \ \ ;\(#,##0.00\)\ \ ;&quot;-   &quot;"/>
    <numFmt numFmtId="174" formatCode="#,##0\ \ \ ;\(#,##0\)\ \ ;&quot;-   &quot;"/>
    <numFmt numFmtId="175" formatCode="#,##0\ \ \ \ ;\(#,##0\)\ \ \ ;&quot;-    &quot;"/>
    <numFmt numFmtId="176" formatCode="#,##0\ \ \ \ \ \ ;\(#,##0\)\ \ \ \ \ ;&quot;-      &quot;"/>
    <numFmt numFmtId="177" formatCode="#,##0\ \ \ \ \ ;\(#,##0\)\ \ \ \ ;&quot;-     &quot;"/>
    <numFmt numFmtId="178" formatCode="#,##0.000\ \ \ ;\(#,##0.000\)\ \ ;&quot;-   &quot;"/>
    <numFmt numFmtId="179" formatCode="#,##0.00\ ;\(#,##0.00\);&quot;- &quot;"/>
    <numFmt numFmtId="180" formatCode="#,##0.00\ \ \ \ \ \ \ \ ;\(#,##0.00\)\ \ \ \ \ \ \ ;&quot;-        &quot;"/>
    <numFmt numFmtId="181" formatCode="#,##0.0;\(#,##0.0\);&quot;-&quot;"/>
    <numFmt numFmtId="182" formatCode="#,##0.000;\(#,##0.000\);&quot;-&quot;"/>
    <numFmt numFmtId="183" formatCode="#,##0_);\(#,##0\);&quot;-&quot;"/>
    <numFmt numFmtId="184" formatCode="#,##0\ ;\(#,##0\);&quot;- &quot;"/>
    <numFmt numFmtId="185" formatCode="#,##0\ \ ;\(#,##0\)\ ;&quot;-  &quot;"/>
    <numFmt numFmtId="186" formatCode="#,##0.0"/>
    <numFmt numFmtId="187" formatCode="#,##0\ \ ;\(#,##0\);\ &quot;-  &quot;"/>
    <numFmt numFmtId="188" formatCode="#,##0\ \ \ ;\(#,##0\);\ \ &quot;-   &quot;"/>
    <numFmt numFmtId="189" formatCode="#,##0.00\ \ \ ;\(#,##0.00\);\ \ &quot;-   &quot;"/>
    <numFmt numFmtId="190" formatCode="#,##0.000000;[Red]#,##0.000000"/>
    <numFmt numFmtId="191" formatCode="_(* #,##0.00000_);_(* \(#,##0.00000\);_(* &quot;-&quot;??_);_(@_)"/>
    <numFmt numFmtId="192" formatCode="#,##0.00\ \ \ \ \ ;\(#,##0.00\)\ \ \ \ ;&quot;-     &quot;"/>
    <numFmt numFmtId="193" formatCode="#,##0\ \ \ \ \ \ \ ;\(#,##0\)\ \ \ \ \ \ ;&quot;-       &quot;"/>
    <numFmt numFmtId="194" formatCode="#,##0.0000_);\(#,##0.0000\);&quot;-&quot;"/>
    <numFmt numFmtId="195" formatCode="#,##0.0000;\(#,##0.0000\);&quot;-&quot;"/>
    <numFmt numFmtId="196" formatCode="&quot;N/A&quot;"/>
    <numFmt numFmtId="197" formatCode="_(* #,##0.0000_);_(* \(#,##0.0000\);_(* &quot;-&quot;??_);_(@_)"/>
    <numFmt numFmtId="198" formatCode="#,##0.000000;\(#,##0.000000\);&quot;-&quot;"/>
    <numFmt numFmtId="199" formatCode="_(* #,##0.000_);_(* \(#,##0.000\);_(* &quot;-&quot;??_);_(@_)"/>
  </numFmts>
  <fonts count="10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name val="CordiaUPC"/>
      <family val="2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22"/>
    </font>
    <font>
      <sz val="14"/>
      <name val="AngsanaUPC"/>
      <family val="1"/>
    </font>
    <font>
      <sz val="14"/>
      <name val="CordiaUPC"/>
      <family val="2"/>
      <charset val="222"/>
    </font>
    <font>
      <b/>
      <sz val="60"/>
      <name val="CordiaUPC"/>
      <family val="2"/>
      <charset val="222"/>
    </font>
    <font>
      <b/>
      <u val="double"/>
      <sz val="18"/>
      <name val="CordiaUPC"/>
      <family val="2"/>
      <charset val="222"/>
    </font>
    <font>
      <b/>
      <sz val="28"/>
      <name val="CordiaUPC"/>
      <family val="2"/>
      <charset val="222"/>
    </font>
    <font>
      <sz val="18"/>
      <name val="CordiaUPC"/>
      <family val="2"/>
      <charset val="222"/>
    </font>
    <font>
      <sz val="16"/>
      <name val="AngsanaUPC"/>
      <family val="1"/>
    </font>
    <font>
      <b/>
      <sz val="44"/>
      <color rgb="FFC0C0C0"/>
      <name val="CordiaUPC"/>
      <family val="2"/>
      <charset val="222"/>
    </font>
    <font>
      <b/>
      <sz val="26"/>
      <name val="CordiaUPC"/>
      <family val="2"/>
      <charset val="222"/>
    </font>
    <font>
      <sz val="16"/>
      <name val="CordiaUPC"/>
      <family val="2"/>
      <charset val="222"/>
    </font>
    <font>
      <sz val="22"/>
      <name val="CordiaUPC"/>
      <family val="2"/>
      <charset val="222"/>
    </font>
    <font>
      <b/>
      <sz val="22"/>
      <name val="CordiaUPC"/>
      <family val="2"/>
      <charset val="222"/>
    </font>
    <font>
      <b/>
      <i/>
      <sz val="18"/>
      <color rgb="FFFF0000"/>
      <name val="CordiaUPC"/>
      <family val="2"/>
    </font>
    <font>
      <b/>
      <sz val="16"/>
      <name val="CordiaUPC"/>
      <family val="2"/>
      <charset val="222"/>
    </font>
    <font>
      <sz val="14"/>
      <name val="CordiaUPC"/>
      <family val="2"/>
    </font>
    <font>
      <sz val="16"/>
      <name val="AngsanaUPC"/>
      <family val="1"/>
    </font>
    <font>
      <sz val="20"/>
      <name val="CordiaUPC"/>
      <family val="2"/>
      <charset val="222"/>
    </font>
    <font>
      <b/>
      <sz val="20"/>
      <name val="CordiaUPC"/>
      <family val="2"/>
      <charset val="222"/>
    </font>
    <font>
      <sz val="20"/>
      <name val="TH SarabunPSK"/>
      <family val="2"/>
    </font>
    <font>
      <b/>
      <sz val="20"/>
      <name val="TH SarabunPSK"/>
      <family val="2"/>
    </font>
    <font>
      <sz val="22"/>
      <name val="AngsanaUPC"/>
      <family val="1"/>
    </font>
    <font>
      <b/>
      <sz val="22"/>
      <name val="TH SarabunPSK"/>
      <family val="2"/>
    </font>
    <font>
      <sz val="22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color rgb="FF000000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rgb="FF000000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sz val="11"/>
      <color theme="0"/>
      <name val="TH SarabunPSK"/>
      <family val="2"/>
    </font>
    <font>
      <b/>
      <u/>
      <sz val="16"/>
      <name val="TH SarabunPSK"/>
      <family val="2"/>
    </font>
    <font>
      <b/>
      <sz val="17"/>
      <name val="TH SarabunPSK"/>
      <family val="2"/>
    </font>
    <font>
      <b/>
      <u/>
      <sz val="14"/>
      <name val="TH SarabunPSK"/>
      <family val="2"/>
    </font>
    <font>
      <sz val="16"/>
      <color theme="0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6"/>
      <name val="AngsanaUPC"/>
      <family val="1"/>
    </font>
    <font>
      <sz val="17"/>
      <name val="TH SarabunPSK"/>
      <family val="2"/>
    </font>
    <font>
      <b/>
      <sz val="15"/>
      <name val="TH SarabunPSK"/>
      <family val="2"/>
    </font>
    <font>
      <b/>
      <sz val="13"/>
      <color indexed="8"/>
      <name val="TH SarabunPSK"/>
      <family val="2"/>
    </font>
    <font>
      <sz val="14"/>
      <color indexed="8"/>
      <name val="TH SarabunPSK"/>
      <family val="2"/>
    </font>
    <font>
      <sz val="17"/>
      <color theme="1"/>
      <name val="TH SarabunPSK"/>
      <family val="2"/>
    </font>
    <font>
      <sz val="17"/>
      <color indexed="8"/>
      <name val="TH SarabunPSK"/>
      <family val="2"/>
    </font>
    <font>
      <sz val="17"/>
      <color theme="0"/>
      <name val="TH SarabunPSK"/>
      <family val="2"/>
    </font>
    <font>
      <sz val="22"/>
      <color rgb="FF000000"/>
      <name val="TH SarabunPSK"/>
      <family val="2"/>
    </font>
    <font>
      <b/>
      <sz val="21"/>
      <name val="TH SarabunPSK"/>
      <family val="2"/>
    </font>
    <font>
      <sz val="21"/>
      <name val="TH SarabunPSK"/>
      <family val="2"/>
    </font>
    <font>
      <sz val="22"/>
      <color rgb="FF000000"/>
      <name val="TH SarabunPSK"/>
      <family val="2"/>
      <charset val="222"/>
    </font>
    <font>
      <sz val="22"/>
      <name val="TH SarabunPSK"/>
      <family val="2"/>
      <charset val="222"/>
    </font>
    <font>
      <b/>
      <sz val="22"/>
      <name val="TH SarabunPSK"/>
      <family val="2"/>
      <charset val="222"/>
    </font>
    <font>
      <b/>
      <sz val="26"/>
      <name val="TH SarabunPSK"/>
      <family val="2"/>
    </font>
    <font>
      <b/>
      <sz val="17"/>
      <color rgb="FF000000"/>
      <name val="TH SarabunPSK"/>
      <family val="2"/>
    </font>
    <font>
      <b/>
      <sz val="17"/>
      <name val="TH SarabunPSK"/>
      <family val="2"/>
      <charset val="222"/>
    </font>
    <font>
      <sz val="17"/>
      <name val="TH SarabunPSK"/>
      <family val="2"/>
      <charset val="222"/>
    </font>
    <font>
      <sz val="17"/>
      <name val="CordiaUPC"/>
      <family val="2"/>
      <charset val="222"/>
    </font>
    <font>
      <sz val="16.5"/>
      <name val="TH SarabunPSK"/>
      <family val="2"/>
    </font>
    <font>
      <b/>
      <sz val="16.5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sz val="26"/>
      <name val="TH SarabunPSK"/>
      <family val="2"/>
    </font>
    <font>
      <b/>
      <sz val="22"/>
      <color theme="0"/>
      <name val="TH SarabunPSK"/>
      <family val="2"/>
    </font>
    <font>
      <b/>
      <sz val="26"/>
      <name val="TH SarabunPSK"/>
      <family val="2"/>
      <charset val="222"/>
    </font>
    <font>
      <sz val="26"/>
      <name val="CordiaUPC"/>
      <family val="2"/>
      <charset val="222"/>
    </font>
    <font>
      <sz val="26"/>
      <name val="TH SarabunPSK"/>
      <family val="2"/>
      <charset val="222"/>
    </font>
    <font>
      <sz val="14"/>
      <color rgb="FF333333"/>
      <name val="TH SarabunPSK"/>
      <family val="2"/>
    </font>
    <font>
      <b/>
      <sz val="14"/>
      <color rgb="FFFF0000"/>
      <name val="TH SarabunPSK"/>
      <family val="2"/>
    </font>
    <font>
      <sz val="17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7"/>
      <color rgb="FFFF0000"/>
      <name val="TH SarabunPSK"/>
      <family val="2"/>
    </font>
    <font>
      <sz val="16.5"/>
      <color rgb="FFFF0000"/>
      <name val="TH SarabunPSK"/>
      <family val="2"/>
    </font>
    <font>
      <b/>
      <sz val="16.5"/>
      <color rgb="FFFF0000"/>
      <name val="TH SarabunPSK"/>
      <family val="2"/>
    </font>
    <font>
      <b/>
      <sz val="17"/>
      <color rgb="FFFF0000"/>
      <name val="TH SarabunPSK"/>
      <family val="2"/>
      <charset val="222"/>
    </font>
    <font>
      <sz val="17"/>
      <color rgb="FFFF0000"/>
      <name val="TH SarabunPSK"/>
      <family val="2"/>
      <charset val="222"/>
    </font>
    <font>
      <sz val="14"/>
      <color rgb="FFFF0000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0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Border="0"/>
    <xf numFmtId="1" fontId="2" fillId="0" borderId="0" applyFont="0" applyFill="0" applyBorder="0" applyAlignment="0" applyProtection="0"/>
    <xf numFmtId="0" fontId="4" fillId="0" borderId="0" applyBorder="0"/>
    <xf numFmtId="0" fontId="3" fillId="0" borderId="0" applyBorder="0"/>
    <xf numFmtId="0" fontId="2" fillId="0" borderId="0" applyNumberFormat="0" applyFill="0" applyBorder="0" applyAlignment="0" applyProtection="0"/>
    <xf numFmtId="0" fontId="3" fillId="0" borderId="0" applyBorder="0"/>
    <xf numFmtId="1" fontId="5" fillId="0" borderId="0" applyFont="0" applyFill="0" applyBorder="0" applyAlignment="0" applyProtection="0"/>
    <xf numFmtId="0" fontId="3" fillId="0" borderId="0" applyBorder="0"/>
    <xf numFmtId="0" fontId="6" fillId="0" borderId="0"/>
    <xf numFmtId="0" fontId="3" fillId="0" borderId="0" applyBorder="0"/>
    <xf numFmtId="0" fontId="3" fillId="0" borderId="0" applyBorder="0"/>
    <xf numFmtId="0" fontId="7" fillId="0" borderId="0"/>
    <xf numFmtId="0" fontId="7" fillId="0" borderId="0"/>
    <xf numFmtId="0" fontId="8" fillId="0" borderId="0"/>
    <xf numFmtId="0" fontId="8" fillId="0" borderId="0"/>
    <xf numFmtId="0" fontId="4" fillId="0" borderId="0" applyBorder="0"/>
    <xf numFmtId="0" fontId="7" fillId="0" borderId="0"/>
    <xf numFmtId="0" fontId="7" fillId="0" borderId="0"/>
    <xf numFmtId="0" fontId="1" fillId="0" borderId="0"/>
    <xf numFmtId="3" fontId="9" fillId="0" borderId="1"/>
    <xf numFmtId="166" fontId="2" fillId="0" borderId="3" applyFont="0" applyFill="0" applyBorder="0" applyAlignment="0" applyProtection="0"/>
    <xf numFmtId="0" fontId="3" fillId="0" borderId="0" applyBorder="0"/>
    <xf numFmtId="0" fontId="10" fillId="0" borderId="0" applyBorder="0"/>
    <xf numFmtId="0" fontId="7" fillId="0" borderId="0"/>
    <xf numFmtId="0" fontId="4" fillId="0" borderId="0"/>
    <xf numFmtId="0" fontId="16" fillId="0" borderId="0"/>
    <xf numFmtId="0" fontId="7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3" fontId="3" fillId="0" borderId="1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63" fillId="0" borderId="0"/>
  </cellStyleXfs>
  <cellXfs count="1603">
    <xf numFmtId="0" fontId="0" fillId="0" borderId="0" xfId="0"/>
    <xf numFmtId="0" fontId="11" fillId="0" borderId="0" xfId="27" applyFont="1"/>
    <xf numFmtId="0" fontId="11" fillId="0" borderId="0" xfId="27" applyFont="1" applyAlignment="1"/>
    <xf numFmtId="0" fontId="13" fillId="0" borderId="0" xfId="27" applyFont="1" applyBorder="1" applyAlignment="1"/>
    <xf numFmtId="0" fontId="15" fillId="0" borderId="0" xfId="27" applyFont="1" applyAlignment="1">
      <alignment horizontal="left"/>
    </xf>
    <xf numFmtId="0" fontId="11" fillId="0" borderId="0" xfId="27" applyFont="1" applyAlignment="1">
      <alignment horizontal="left"/>
    </xf>
    <xf numFmtId="0" fontId="11" fillId="0" borderId="0" xfId="27" applyFont="1" applyAlignment="1">
      <alignment horizontal="centerContinuous"/>
    </xf>
    <xf numFmtId="0" fontId="17" fillId="0" borderId="0" xfId="28" applyFont="1"/>
    <xf numFmtId="0" fontId="18" fillId="0" borderId="0" xfId="27" applyFont="1" applyAlignment="1">
      <alignment horizontal="centerContinuous"/>
    </xf>
    <xf numFmtId="0" fontId="19" fillId="0" borderId="0" xfId="27" applyFont="1" applyAlignment="1">
      <alignment horizontal="centerContinuous"/>
    </xf>
    <xf numFmtId="0" fontId="20" fillId="0" borderId="0" xfId="27" applyFont="1" applyAlignment="1">
      <alignment horizontal="centerContinuous"/>
    </xf>
    <xf numFmtId="0" fontId="21" fillId="0" borderId="0" xfId="27" applyFont="1" applyAlignment="1">
      <alignment horizontal="centerContinuous"/>
    </xf>
    <xf numFmtId="49" fontId="22" fillId="0" borderId="0" xfId="27" applyNumberFormat="1" applyFont="1" applyAlignment="1">
      <alignment horizontal="centerContinuous"/>
    </xf>
    <xf numFmtId="0" fontId="19" fillId="0" borderId="0" xfId="28" applyFont="1"/>
    <xf numFmtId="0" fontId="19" fillId="0" borderId="0" xfId="28" applyFont="1" applyAlignment="1"/>
    <xf numFmtId="0" fontId="20" fillId="0" borderId="0" xfId="35" applyFont="1"/>
    <xf numFmtId="0" fontId="23" fillId="0" borderId="0" xfId="35" quotePrefix="1" applyFont="1"/>
    <xf numFmtId="0" fontId="19" fillId="0" borderId="0" xfId="35" applyFont="1"/>
    <xf numFmtId="0" fontId="19" fillId="0" borderId="0" xfId="35" applyFont="1" applyFill="1" applyAlignment="1">
      <alignment horizontal="center"/>
    </xf>
    <xf numFmtId="0" fontId="26" fillId="0" borderId="0" xfId="35" applyFont="1"/>
    <xf numFmtId="0" fontId="19" fillId="0" borderId="0" xfId="35" quotePrefix="1" applyFont="1" applyAlignment="1">
      <alignment horizontal="centerContinuous"/>
    </xf>
    <xf numFmtId="0" fontId="19" fillId="0" borderId="0" xfId="35" applyFont="1" applyAlignment="1">
      <alignment horizontal="centerContinuous"/>
    </xf>
    <xf numFmtId="0" fontId="26" fillId="0" borderId="0" xfId="35" applyFont="1" applyAlignment="1">
      <alignment vertical="center"/>
    </xf>
    <xf numFmtId="0" fontId="28" fillId="0" borderId="9" xfId="35" applyFont="1" applyBorder="1" applyAlignment="1">
      <alignment horizontal="center"/>
    </xf>
    <xf numFmtId="0" fontId="28" fillId="0" borderId="12" xfId="35" applyFont="1" applyBorder="1" applyAlignment="1">
      <alignment horizontal="center"/>
    </xf>
    <xf numFmtId="0" fontId="20" fillId="0" borderId="0" xfId="28" applyFont="1"/>
    <xf numFmtId="0" fontId="20" fillId="0" borderId="0" xfId="37" applyFont="1"/>
    <xf numFmtId="0" fontId="30" fillId="0" borderId="0" xfId="37" applyFont="1"/>
    <xf numFmtId="0" fontId="19" fillId="0" borderId="0" xfId="37" applyFont="1"/>
    <xf numFmtId="0" fontId="16" fillId="0" borderId="0" xfId="37"/>
    <xf numFmtId="0" fontId="19" fillId="0" borderId="0" xfId="37" quotePrefix="1" applyFont="1" applyAlignment="1">
      <alignment horizontal="left"/>
    </xf>
    <xf numFmtId="0" fontId="28" fillId="0" borderId="0" xfId="28" applyFont="1"/>
    <xf numFmtId="0" fontId="28" fillId="0" borderId="0" xfId="28" applyFont="1" applyFill="1"/>
    <xf numFmtId="169" fontId="28" fillId="0" borderId="0" xfId="28" quotePrefix="1" applyNumberFormat="1" applyFont="1" applyAlignment="1" applyProtection="1">
      <alignment horizontal="left"/>
    </xf>
    <xf numFmtId="169" fontId="29" fillId="0" borderId="0" xfId="28" applyNumberFormat="1" applyFont="1" applyBorder="1" applyAlignment="1" applyProtection="1">
      <alignment horizontal="left"/>
    </xf>
    <xf numFmtId="170" fontId="29" fillId="0" borderId="0" xfId="28" applyNumberFormat="1" applyFont="1" applyBorder="1" applyAlignment="1" applyProtection="1">
      <alignment horizontal="right"/>
    </xf>
    <xf numFmtId="170" fontId="29" fillId="0" borderId="0" xfId="28" applyNumberFormat="1" applyFont="1" applyFill="1" applyBorder="1" applyAlignment="1" applyProtection="1">
      <alignment horizontal="right"/>
    </xf>
    <xf numFmtId="2" fontId="29" fillId="0" borderId="0" xfId="28" applyNumberFormat="1" applyFont="1" applyBorder="1" applyAlignment="1" applyProtection="1">
      <alignment horizontal="right"/>
    </xf>
    <xf numFmtId="43" fontId="29" fillId="0" borderId="0" xfId="36" applyFont="1" applyBorder="1" applyAlignment="1" applyProtection="1">
      <alignment horizontal="right"/>
    </xf>
    <xf numFmtId="170" fontId="28" fillId="0" borderId="0" xfId="28" applyNumberFormat="1" applyFont="1" applyBorder="1" applyAlignment="1" applyProtection="1">
      <alignment horizontal="right"/>
    </xf>
    <xf numFmtId="170" fontId="28" fillId="0" borderId="0" xfId="28" applyNumberFormat="1" applyFont="1" applyFill="1" applyBorder="1" applyAlignment="1" applyProtection="1">
      <alignment horizontal="right"/>
    </xf>
    <xf numFmtId="2" fontId="28" fillId="0" borderId="0" xfId="28" applyNumberFormat="1" applyFont="1" applyBorder="1" applyAlignment="1" applyProtection="1">
      <alignment horizontal="right"/>
    </xf>
    <xf numFmtId="171" fontId="28" fillId="0" borderId="0" xfId="28" applyNumberFormat="1" applyFont="1" applyBorder="1" applyAlignment="1" applyProtection="1">
      <alignment horizontal="right"/>
    </xf>
    <xf numFmtId="0" fontId="32" fillId="0" borderId="0" xfId="0" applyFont="1"/>
    <xf numFmtId="0" fontId="33" fillId="0" borderId="0" xfId="0" applyFont="1"/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" xfId="0" quotePrefix="1" applyFont="1" applyBorder="1" applyAlignment="1">
      <alignment horizontal="center" vertical="center" wrapText="1"/>
    </xf>
    <xf numFmtId="0" fontId="33" fillId="0" borderId="8" xfId="0" applyFont="1" applyBorder="1"/>
    <xf numFmtId="0" fontId="33" fillId="0" borderId="9" xfId="0" quotePrefix="1" applyFont="1" applyBorder="1" applyAlignment="1">
      <alignment horizontal="left"/>
    </xf>
    <xf numFmtId="183" fontId="33" fillId="0" borderId="14" xfId="0" applyNumberFormat="1" applyFont="1" applyBorder="1"/>
    <xf numFmtId="183" fontId="33" fillId="0" borderId="0" xfId="0" applyNumberFormat="1" applyFont="1" applyBorder="1"/>
    <xf numFmtId="172" fontId="33" fillId="0" borderId="9" xfId="0" applyNumberFormat="1" applyFont="1" applyBorder="1" applyAlignment="1">
      <alignment horizontal="center"/>
    </xf>
    <xf numFmtId="173" fontId="33" fillId="0" borderId="14" xfId="36" applyNumberFormat="1" applyFont="1" applyBorder="1" applyAlignment="1">
      <alignment horizontal="right"/>
    </xf>
    <xf numFmtId="170" fontId="33" fillId="0" borderId="0" xfId="36" applyNumberFormat="1" applyFont="1" applyBorder="1"/>
    <xf numFmtId="0" fontId="33" fillId="0" borderId="0" xfId="0" applyFont="1" applyBorder="1"/>
    <xf numFmtId="0" fontId="34" fillId="0" borderId="0" xfId="0" quotePrefix="1" applyFont="1" applyAlignment="1">
      <alignment horizontal="centerContinuous"/>
    </xf>
    <xf numFmtId="0" fontId="33" fillId="0" borderId="0" xfId="0" applyFont="1" applyAlignment="1">
      <alignment horizontal="centerContinuous"/>
    </xf>
    <xf numFmtId="0" fontId="33" fillId="0" borderId="0" xfId="0" applyFont="1" applyAlignment="1">
      <alignment vertical="center"/>
    </xf>
    <xf numFmtId="49" fontId="33" fillId="0" borderId="0" xfId="5" applyNumberFormat="1" applyFont="1" applyFill="1" applyBorder="1" applyAlignment="1">
      <alignment horizontal="left" vertical="top"/>
    </xf>
    <xf numFmtId="0" fontId="33" fillId="0" borderId="0" xfId="5" applyFont="1" applyFill="1" applyBorder="1" applyAlignment="1">
      <alignment horizontal="center"/>
    </xf>
    <xf numFmtId="0" fontId="33" fillId="0" borderId="0" xfId="5" applyFont="1" applyFill="1" applyBorder="1"/>
    <xf numFmtId="0" fontId="35" fillId="0" borderId="0" xfId="5" applyFont="1" applyFill="1" applyBorder="1" applyAlignment="1">
      <alignment horizontal="center"/>
    </xf>
    <xf numFmtId="0" fontId="35" fillId="0" borderId="2" xfId="5" applyFont="1" applyFill="1" applyBorder="1" applyAlignment="1">
      <alignment horizontal="center"/>
    </xf>
    <xf numFmtId="0" fontId="33" fillId="0" borderId="0" xfId="5" applyFont="1" applyFill="1" applyBorder="1" applyAlignment="1">
      <alignment vertical="top"/>
    </xf>
    <xf numFmtId="0" fontId="33" fillId="0" borderId="0" xfId="5" applyFont="1" applyFill="1" applyBorder="1" applyAlignment="1">
      <alignment horizontal="left" vertical="top"/>
    </xf>
    <xf numFmtId="0" fontId="35" fillId="0" borderId="14" xfId="5" applyFont="1" applyFill="1" applyBorder="1" applyAlignment="1">
      <alignment horizontal="center" vertical="top" wrapText="1"/>
    </xf>
    <xf numFmtId="0" fontId="21" fillId="0" borderId="0" xfId="28" quotePrefix="1" applyFont="1" applyAlignment="1" applyProtection="1">
      <alignment horizontal="left"/>
    </xf>
    <xf numFmtId="0" fontId="20" fillId="0" borderId="0" xfId="28" quotePrefix="1" applyFont="1" applyAlignment="1" applyProtection="1">
      <alignment horizontal="left"/>
    </xf>
    <xf numFmtId="43" fontId="19" fillId="0" borderId="0" xfId="28" applyNumberFormat="1" applyFont="1"/>
    <xf numFmtId="0" fontId="20" fillId="0" borderId="0" xfId="28" applyFont="1" applyFill="1"/>
    <xf numFmtId="0" fontId="19" fillId="0" borderId="0" xfId="28" applyFont="1" applyFill="1"/>
    <xf numFmtId="0" fontId="35" fillId="0" borderId="0" xfId="28" quotePrefix="1" applyFont="1"/>
    <xf numFmtId="0" fontId="33" fillId="0" borderId="0" xfId="28" applyFont="1"/>
    <xf numFmtId="0" fontId="36" fillId="0" borderId="1" xfId="28" applyFont="1" applyBorder="1" applyAlignment="1">
      <alignment horizontal="center" vertical="center"/>
    </xf>
    <xf numFmtId="0" fontId="35" fillId="0" borderId="1" xfId="28" applyFont="1" applyBorder="1" applyAlignment="1">
      <alignment horizontal="center" vertical="center"/>
    </xf>
    <xf numFmtId="0" fontId="35" fillId="0" borderId="3" xfId="28" applyFont="1" applyBorder="1" applyAlignment="1">
      <alignment vertical="center" wrapText="1"/>
    </xf>
    <xf numFmtId="0" fontId="35" fillId="0" borderId="9" xfId="28" applyFont="1" applyBorder="1" applyAlignment="1">
      <alignment vertical="center" wrapText="1"/>
    </xf>
    <xf numFmtId="186" fontId="33" fillId="0" borderId="10" xfId="28" applyNumberFormat="1" applyFont="1" applyBorder="1" applyAlignment="1">
      <alignment vertical="center" wrapText="1"/>
    </xf>
    <xf numFmtId="0" fontId="33" fillId="0" borderId="8" xfId="28" applyFont="1" applyBorder="1" applyAlignment="1">
      <alignment vertical="center" wrapText="1"/>
    </xf>
    <xf numFmtId="0" fontId="33" fillId="0" borderId="9" xfId="28" applyFont="1" applyBorder="1" applyAlignment="1">
      <alignment vertical="center" wrapText="1"/>
    </xf>
    <xf numFmtId="0" fontId="35" fillId="0" borderId="8" xfId="28" applyFont="1" applyBorder="1" applyAlignment="1">
      <alignment vertical="center" wrapText="1"/>
    </xf>
    <xf numFmtId="0" fontId="33" fillId="0" borderId="11" xfId="28" applyFont="1" applyBorder="1" applyAlignment="1">
      <alignment vertical="center" wrapText="1"/>
    </xf>
    <xf numFmtId="0" fontId="33" fillId="0" borderId="12" xfId="28" applyFont="1" applyBorder="1" applyAlignment="1">
      <alignment vertical="center" wrapText="1"/>
    </xf>
    <xf numFmtId="0" fontId="35" fillId="0" borderId="3" xfId="28" applyFont="1" applyBorder="1" applyAlignment="1">
      <alignment horizontal="center" vertical="center" wrapText="1"/>
    </xf>
    <xf numFmtId="0" fontId="35" fillId="0" borderId="4" xfId="28" applyFont="1" applyBorder="1" applyAlignment="1">
      <alignment horizontal="center" vertical="center" wrapText="1"/>
    </xf>
    <xf numFmtId="0" fontId="19" fillId="0" borderId="0" xfId="28" applyFont="1" applyAlignment="1">
      <alignment vertical="center" wrapText="1"/>
    </xf>
    <xf numFmtId="0" fontId="31" fillId="0" borderId="0" xfId="28" quotePrefix="1" applyFont="1" applyAlignment="1" applyProtection="1">
      <alignment horizontal="left"/>
    </xf>
    <xf numFmtId="0" fontId="32" fillId="0" borderId="0" xfId="28" quotePrefix="1" applyFont="1" applyAlignment="1" applyProtection="1">
      <alignment horizontal="left"/>
    </xf>
    <xf numFmtId="0" fontId="32" fillId="0" borderId="0" xfId="28" applyFont="1"/>
    <xf numFmtId="43" fontId="33" fillId="0" borderId="0" xfId="28" applyNumberFormat="1" applyFont="1"/>
    <xf numFmtId="0" fontId="32" fillId="0" borderId="0" xfId="28" applyFont="1" applyFill="1"/>
    <xf numFmtId="0" fontId="33" fillId="0" borderId="0" xfId="28" applyFont="1" applyFill="1"/>
    <xf numFmtId="0" fontId="37" fillId="0" borderId="0" xfId="0" quotePrefix="1" applyFont="1"/>
    <xf numFmtId="0" fontId="34" fillId="0" borderId="0" xfId="0" applyFont="1"/>
    <xf numFmtId="183" fontId="33" fillId="0" borderId="9" xfId="0" applyNumberFormat="1" applyFont="1" applyBorder="1"/>
    <xf numFmtId="179" fontId="33" fillId="0" borderId="9" xfId="36" applyNumberFormat="1" applyFont="1" applyBorder="1" applyAlignment="1">
      <alignment horizontal="right"/>
    </xf>
    <xf numFmtId="179" fontId="33" fillId="0" borderId="14" xfId="36" applyNumberFormat="1" applyFont="1" applyBorder="1" applyAlignment="1">
      <alignment horizontal="right"/>
    </xf>
    <xf numFmtId="0" fontId="33" fillId="0" borderId="8" xfId="0" applyFont="1" applyBorder="1" applyAlignment="1">
      <alignment vertical="center"/>
    </xf>
    <xf numFmtId="0" fontId="33" fillId="0" borderId="9" xfId="0" applyFont="1" applyBorder="1" applyAlignment="1">
      <alignment horizontal="left" vertical="center"/>
    </xf>
    <xf numFmtId="183" fontId="33" fillId="0" borderId="14" xfId="0" applyNumberFormat="1" applyFont="1" applyBorder="1" applyAlignment="1">
      <alignment vertical="center"/>
    </xf>
    <xf numFmtId="0" fontId="33" fillId="0" borderId="9" xfId="0" quotePrefix="1" applyFont="1" applyBorder="1" applyAlignment="1">
      <alignment horizontal="left" vertical="center"/>
    </xf>
    <xf numFmtId="183" fontId="33" fillId="0" borderId="9" xfId="0" applyNumberFormat="1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horizontal="left" vertical="center"/>
    </xf>
    <xf numFmtId="183" fontId="33" fillId="0" borderId="12" xfId="0" applyNumberFormat="1" applyFont="1" applyBorder="1" applyAlignment="1">
      <alignment vertical="center"/>
    </xf>
    <xf numFmtId="0" fontId="33" fillId="0" borderId="0" xfId="0" applyFont="1" applyBorder="1" applyAlignment="1">
      <alignment horizontal="left"/>
    </xf>
    <xf numFmtId="179" fontId="33" fillId="0" borderId="0" xfId="36" applyNumberFormat="1" applyFont="1" applyBorder="1" applyAlignment="1">
      <alignment horizontal="right"/>
    </xf>
    <xf numFmtId="0" fontId="33" fillId="0" borderId="0" xfId="0" applyFont="1" applyBorder="1" applyAlignment="1">
      <alignment vertical="center"/>
    </xf>
    <xf numFmtId="0" fontId="38" fillId="0" borderId="0" xfId="0" applyFont="1"/>
    <xf numFmtId="43" fontId="33" fillId="0" borderId="14" xfId="1" applyFont="1" applyBorder="1"/>
    <xf numFmtId="0" fontId="40" fillId="0" borderId="0" xfId="3" applyFont="1" applyFill="1" applyBorder="1" applyAlignment="1">
      <alignment vertical="top"/>
    </xf>
    <xf numFmtId="0" fontId="40" fillId="0" borderId="0" xfId="3" applyFont="1" applyFill="1" applyBorder="1" applyAlignment="1">
      <alignment horizontal="left" vertical="top"/>
    </xf>
    <xf numFmtId="0" fontId="40" fillId="0" borderId="0" xfId="3" applyFont="1" applyFill="1" applyBorder="1" applyAlignment="1">
      <alignment horizontal="right" vertical="top"/>
    </xf>
    <xf numFmtId="0" fontId="41" fillId="0" borderId="0" xfId="0" applyFont="1"/>
    <xf numFmtId="0" fontId="42" fillId="0" borderId="1" xfId="28" applyFont="1" applyBorder="1" applyAlignment="1">
      <alignment horizontal="center" vertical="center"/>
    </xf>
    <xf numFmtId="0" fontId="39" fillId="0" borderId="1" xfId="28" applyFont="1" applyBorder="1" applyAlignment="1">
      <alignment horizontal="center" vertical="center"/>
    </xf>
    <xf numFmtId="40" fontId="40" fillId="0" borderId="14" xfId="1" applyNumberFormat="1" applyFont="1" applyFill="1" applyBorder="1" applyAlignment="1">
      <alignment horizontal="left" vertical="top"/>
    </xf>
    <xf numFmtId="40" fontId="40" fillId="0" borderId="10" xfId="1" applyNumberFormat="1" applyFont="1" applyFill="1" applyBorder="1" applyAlignment="1">
      <alignment horizontal="left" vertical="top"/>
    </xf>
    <xf numFmtId="40" fontId="40" fillId="0" borderId="14" xfId="1" applyNumberFormat="1" applyFont="1" applyFill="1" applyBorder="1" applyAlignment="1">
      <alignment horizontal="left" vertical="top"/>
    </xf>
    <xf numFmtId="40" fontId="40" fillId="0" borderId="14" xfId="1" applyNumberFormat="1" applyFont="1" applyFill="1" applyBorder="1" applyAlignment="1">
      <alignment horizontal="left" vertical="top" wrapText="1"/>
    </xf>
    <xf numFmtId="40" fontId="40" fillId="0" borderId="14" xfId="1" applyNumberFormat="1" applyFont="1" applyFill="1" applyBorder="1" applyAlignment="1">
      <alignment horizontal="left" vertical="top" wrapText="1"/>
    </xf>
    <xf numFmtId="0" fontId="43" fillId="0" borderId="0" xfId="26" applyFont="1" applyAlignment="1" applyProtection="1">
      <alignment horizontal="left"/>
    </xf>
    <xf numFmtId="0" fontId="44" fillId="0" borderId="0" xfId="26" applyFont="1" applyAlignment="1" applyProtection="1">
      <alignment horizontal="left"/>
    </xf>
    <xf numFmtId="0" fontId="32" fillId="0" borderId="0" xfId="28" applyFont="1" applyAlignment="1">
      <alignment horizontal="center"/>
    </xf>
    <xf numFmtId="0" fontId="33" fillId="0" borderId="0" xfId="28" applyFont="1" applyAlignment="1">
      <alignment horizontal="centerContinuous"/>
    </xf>
    <xf numFmtId="0" fontId="45" fillId="0" borderId="10" xfId="28" applyFont="1" applyBorder="1"/>
    <xf numFmtId="0" fontId="45" fillId="0" borderId="14" xfId="28" applyFont="1" applyBorder="1"/>
    <xf numFmtId="0" fontId="33" fillId="0" borderId="14" xfId="28" applyFont="1" applyBorder="1"/>
    <xf numFmtId="0" fontId="46" fillId="0" borderId="0" xfId="28" applyFont="1"/>
    <xf numFmtId="0" fontId="45" fillId="0" borderId="13" xfId="28" applyFont="1" applyBorder="1"/>
    <xf numFmtId="0" fontId="33" fillId="0" borderId="1" xfId="28" applyFont="1" applyBorder="1" applyAlignment="1" applyProtection="1">
      <alignment horizontal="left"/>
    </xf>
    <xf numFmtId="0" fontId="33" fillId="0" borderId="14" xfId="28" applyFont="1" applyBorder="1" applyAlignment="1" applyProtection="1">
      <alignment horizontal="left"/>
    </xf>
    <xf numFmtId="0" fontId="28" fillId="0" borderId="0" xfId="28" quotePrefix="1" applyFont="1" applyAlignment="1">
      <alignment horizontal="centerContinuous"/>
    </xf>
    <xf numFmtId="170" fontId="35" fillId="3" borderId="1" xfId="28" applyNumberFormat="1" applyFont="1" applyFill="1" applyBorder="1" applyAlignment="1" applyProtection="1">
      <alignment horizontal="right"/>
    </xf>
    <xf numFmtId="170" fontId="35" fillId="0" borderId="1" xfId="28" applyNumberFormat="1" applyFont="1" applyBorder="1" applyAlignment="1" applyProtection="1">
      <alignment horizontal="right"/>
    </xf>
    <xf numFmtId="0" fontId="35" fillId="0" borderId="1" xfId="28" applyFont="1" applyBorder="1" applyAlignment="1" applyProtection="1">
      <alignment horizontal="left"/>
    </xf>
    <xf numFmtId="170" fontId="35" fillId="0" borderId="6" xfId="28" applyNumberFormat="1" applyFont="1" applyBorder="1" applyAlignment="1" applyProtection="1">
      <alignment horizontal="right"/>
    </xf>
    <xf numFmtId="0" fontId="35" fillId="3" borderId="4" xfId="28" applyFont="1" applyFill="1" applyBorder="1" applyAlignment="1" applyProtection="1">
      <alignment horizontal="center" vertical="center"/>
    </xf>
    <xf numFmtId="43" fontId="33" fillId="0" borderId="9" xfId="1" applyFont="1" applyBorder="1" applyAlignment="1" applyProtection="1">
      <alignment horizontal="right"/>
    </xf>
    <xf numFmtId="167" fontId="33" fillId="0" borderId="0" xfId="1" applyNumberFormat="1" applyFont="1"/>
    <xf numFmtId="0" fontId="35" fillId="0" borderId="4" xfId="28" applyFont="1" applyBorder="1" applyAlignment="1" applyProtection="1">
      <alignment horizontal="center" vertical="center"/>
    </xf>
    <xf numFmtId="0" fontId="35" fillId="0" borderId="4" xfId="28" quotePrefix="1" applyFont="1" applyBorder="1" applyAlignment="1" applyProtection="1">
      <alignment horizontal="center" vertical="center" wrapText="1"/>
    </xf>
    <xf numFmtId="0" fontId="35" fillId="0" borderId="4" xfId="28" applyFont="1" applyBorder="1" applyAlignment="1" applyProtection="1">
      <alignment horizontal="center" vertical="center" wrapText="1"/>
    </xf>
    <xf numFmtId="43" fontId="33" fillId="0" borderId="0" xfId="1" applyFont="1"/>
    <xf numFmtId="43" fontId="46" fillId="0" borderId="0" xfId="1" applyFont="1"/>
    <xf numFmtId="164" fontId="33" fillId="0" borderId="0" xfId="28" applyNumberFormat="1" applyFont="1"/>
    <xf numFmtId="0" fontId="50" fillId="0" borderId="1" xfId="28" applyFont="1" applyBorder="1" applyAlignment="1">
      <alignment horizontal="center" vertical="center"/>
    </xf>
    <xf numFmtId="0" fontId="49" fillId="0" borderId="1" xfId="28" applyFont="1" applyBorder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vertical="center"/>
    </xf>
    <xf numFmtId="43" fontId="28" fillId="0" borderId="1" xfId="1" applyFont="1" applyBorder="1" applyAlignment="1" applyProtection="1">
      <alignment horizontal="right" vertical="center"/>
    </xf>
    <xf numFmtId="167" fontId="28" fillId="0" borderId="0" xfId="1" applyNumberFormat="1" applyFont="1"/>
    <xf numFmtId="167" fontId="29" fillId="0" borderId="0" xfId="1" applyNumberFormat="1" applyFont="1" applyBorder="1" applyAlignment="1" applyProtection="1">
      <alignment horizontal="right"/>
    </xf>
    <xf numFmtId="167" fontId="28" fillId="0" borderId="0" xfId="1" applyNumberFormat="1" applyFont="1" applyBorder="1" applyAlignment="1" applyProtection="1">
      <alignment horizontal="right"/>
    </xf>
    <xf numFmtId="167" fontId="20" fillId="0" borderId="0" xfId="1" applyNumberFormat="1" applyFont="1"/>
    <xf numFmtId="167" fontId="19" fillId="0" borderId="0" xfId="1" quotePrefix="1" applyNumberFormat="1" applyFont="1" applyAlignment="1">
      <alignment horizontal="centerContinuous"/>
    </xf>
    <xf numFmtId="167" fontId="19" fillId="0" borderId="0" xfId="1" applyNumberFormat="1" applyFont="1"/>
    <xf numFmtId="0" fontId="27" fillId="0" borderId="0" xfId="35" applyFont="1"/>
    <xf numFmtId="0" fontId="19" fillId="0" borderId="0" xfId="28" applyFont="1" applyAlignment="1">
      <alignment vertical="center" wrapText="1"/>
    </xf>
    <xf numFmtId="0" fontId="35" fillId="0" borderId="3" xfId="28" applyFont="1" applyBorder="1" applyAlignment="1">
      <alignment horizontal="center" vertical="center" wrapText="1"/>
    </xf>
    <xf numFmtId="0" fontId="35" fillId="0" borderId="4" xfId="28" applyFont="1" applyBorder="1" applyAlignment="1">
      <alignment horizontal="center" vertical="center" wrapText="1"/>
    </xf>
    <xf numFmtId="0" fontId="32" fillId="0" borderId="0" xfId="0" quotePrefix="1" applyFont="1" applyAlignment="1">
      <alignment horizontal="left"/>
    </xf>
    <xf numFmtId="0" fontId="32" fillId="0" borderId="0" xfId="37" applyFont="1"/>
    <xf numFmtId="0" fontId="33" fillId="0" borderId="10" xfId="37" applyFont="1" applyBorder="1" applyAlignment="1">
      <alignment horizontal="center" vertical="center" wrapText="1"/>
    </xf>
    <xf numFmtId="0" fontId="33" fillId="0" borderId="4" xfId="37" quotePrefix="1" applyFont="1" applyBorder="1" applyAlignment="1">
      <alignment horizontal="center" vertical="center" wrapText="1"/>
    </xf>
    <xf numFmtId="0" fontId="33" fillId="0" borderId="12" xfId="37" quotePrefix="1" applyFont="1" applyBorder="1" applyAlignment="1">
      <alignment horizontal="center" vertical="center" wrapText="1"/>
    </xf>
    <xf numFmtId="0" fontId="33" fillId="0" borderId="10" xfId="37" applyFont="1" applyBorder="1"/>
    <xf numFmtId="0" fontId="33" fillId="0" borderId="14" xfId="37" applyFont="1" applyBorder="1"/>
    <xf numFmtId="0" fontId="35" fillId="0" borderId="13" xfId="37" applyFont="1" applyBorder="1" applyAlignment="1">
      <alignment horizontal="center"/>
    </xf>
    <xf numFmtId="0" fontId="32" fillId="0" borderId="0" xfId="37" applyFont="1" applyAlignment="1">
      <alignment vertical="center"/>
    </xf>
    <xf numFmtId="0" fontId="33" fillId="0" borderId="13" xfId="37" applyFont="1" applyBorder="1" applyAlignment="1">
      <alignment horizontal="center" vertical="center" wrapText="1"/>
    </xf>
    <xf numFmtId="0" fontId="33" fillId="0" borderId="12" xfId="37" applyFont="1" applyBorder="1" applyAlignment="1">
      <alignment horizontal="center" vertical="center" wrapText="1"/>
    </xf>
    <xf numFmtId="0" fontId="33" fillId="0" borderId="14" xfId="37" applyFont="1" applyBorder="1" applyAlignment="1">
      <alignment wrapText="1"/>
    </xf>
    <xf numFmtId="0" fontId="35" fillId="0" borderId="1" xfId="37" applyFont="1" applyBorder="1" applyAlignment="1">
      <alignment horizontal="center"/>
    </xf>
    <xf numFmtId="167" fontId="53" fillId="0" borderId="10" xfId="38" applyNumberFormat="1" applyFont="1" applyBorder="1" applyAlignment="1">
      <alignment vertical="center"/>
    </xf>
    <xf numFmtId="179" fontId="53" fillId="3" borderId="4" xfId="37" applyNumberFormat="1" applyFont="1" applyFill="1" applyBorder="1" applyAlignment="1">
      <alignment horizontal="right" vertical="center"/>
    </xf>
    <xf numFmtId="43" fontId="53" fillId="0" borderId="4" xfId="1" applyFont="1" applyBorder="1" applyAlignment="1">
      <alignment horizontal="right" vertical="center"/>
    </xf>
    <xf numFmtId="167" fontId="53" fillId="0" borderId="14" xfId="38" applyNumberFormat="1" applyFont="1" applyBorder="1" applyAlignment="1">
      <alignment vertical="center"/>
    </xf>
    <xf numFmtId="179" fontId="53" fillId="3" borderId="9" xfId="37" applyNumberFormat="1" applyFont="1" applyFill="1" applyBorder="1" applyAlignment="1">
      <alignment horizontal="right" vertical="center"/>
    </xf>
    <xf numFmtId="167" fontId="53" fillId="0" borderId="9" xfId="38" applyNumberFormat="1" applyFont="1" applyBorder="1" applyAlignment="1">
      <alignment vertical="center"/>
    </xf>
    <xf numFmtId="43" fontId="53" fillId="0" borderId="9" xfId="1" applyFont="1" applyBorder="1" applyAlignment="1">
      <alignment horizontal="right" vertical="center"/>
    </xf>
    <xf numFmtId="167" fontId="54" fillId="0" borderId="12" xfId="38" applyNumberFormat="1" applyFont="1" applyBorder="1" applyAlignment="1">
      <alignment vertical="center"/>
    </xf>
    <xf numFmtId="179" fontId="54" fillId="3" borderId="12" xfId="37" applyNumberFormat="1" applyFont="1" applyFill="1" applyBorder="1" applyAlignment="1">
      <alignment horizontal="right" vertical="center"/>
    </xf>
    <xf numFmtId="43" fontId="54" fillId="0" borderId="12" xfId="1" applyFont="1" applyBorder="1" applyAlignment="1">
      <alignment horizontal="right" vertical="center"/>
    </xf>
    <xf numFmtId="0" fontId="28" fillId="0" borderId="0" xfId="37" quotePrefix="1" applyFont="1" applyAlignment="1">
      <alignment horizontal="left" vertical="center"/>
    </xf>
    <xf numFmtId="167" fontId="54" fillId="0" borderId="1" xfId="38" applyNumberFormat="1" applyFont="1" applyBorder="1" applyAlignment="1">
      <alignment vertical="center"/>
    </xf>
    <xf numFmtId="179" fontId="54" fillId="3" borderId="1" xfId="37" applyNumberFormat="1" applyFont="1" applyFill="1" applyBorder="1" applyAlignment="1">
      <alignment horizontal="right" vertical="center"/>
    </xf>
    <xf numFmtId="180" fontId="54" fillId="0" borderId="1" xfId="38" applyNumberFormat="1" applyFont="1" applyBorder="1" applyAlignment="1">
      <alignment horizontal="right" vertical="center"/>
    </xf>
    <xf numFmtId="0" fontId="31" fillId="0" borderId="0" xfId="28" quotePrefix="1" applyFont="1" applyAlignment="1">
      <alignment horizontal="left"/>
    </xf>
    <xf numFmtId="0" fontId="32" fillId="0" borderId="0" xfId="28" quotePrefix="1" applyFont="1" applyAlignment="1">
      <alignment horizontal="left"/>
    </xf>
    <xf numFmtId="15" fontId="35" fillId="0" borderId="0" xfId="28" applyNumberFormat="1" applyFont="1"/>
    <xf numFmtId="0" fontId="33" fillId="0" borderId="0" xfId="28" quotePrefix="1" applyFont="1" applyAlignment="1">
      <alignment horizontal="left"/>
    </xf>
    <xf numFmtId="0" fontId="33" fillId="0" borderId="0" xfId="28" quotePrefix="1" applyFont="1" applyAlignment="1">
      <alignment horizontal="center" vertical="center"/>
    </xf>
    <xf numFmtId="0" fontId="33" fillId="0" borderId="11" xfId="28" quotePrefix="1" applyFont="1" applyBorder="1" applyAlignment="1">
      <alignment horizontal="right" vertical="top" wrapText="1"/>
    </xf>
    <xf numFmtId="0" fontId="33" fillId="0" borderId="12" xfId="28" quotePrefix="1" applyFont="1" applyBorder="1" applyAlignment="1">
      <alignment horizontal="left" vertical="top" wrapText="1"/>
    </xf>
    <xf numFmtId="167" fontId="33" fillId="0" borderId="2" xfId="36" applyNumberFormat="1" applyFont="1" applyBorder="1"/>
    <xf numFmtId="43" fontId="33" fillId="0" borderId="13" xfId="36" applyNumberFormat="1" applyFont="1" applyBorder="1" applyAlignment="1">
      <alignment horizontal="center"/>
    </xf>
    <xf numFmtId="172" fontId="33" fillId="0" borderId="13" xfId="36" applyNumberFormat="1" applyFont="1" applyBorder="1" applyAlignment="1">
      <alignment horizontal="center"/>
    </xf>
    <xf numFmtId="0" fontId="33" fillId="0" borderId="8" xfId="28" applyFont="1" applyBorder="1" applyAlignment="1">
      <alignment horizontal="right" vertical="top" wrapText="1"/>
    </xf>
    <xf numFmtId="0" fontId="33" fillId="0" borderId="9" xfId="28" applyFont="1" applyBorder="1" applyAlignment="1">
      <alignment horizontal="left" vertical="top" wrapText="1"/>
    </xf>
    <xf numFmtId="167" fontId="33" fillId="0" borderId="0" xfId="36" applyNumberFormat="1" applyFont="1" applyBorder="1"/>
    <xf numFmtId="172" fontId="33" fillId="0" borderId="14" xfId="36" applyNumberFormat="1" applyFont="1" applyBorder="1" applyAlignment="1">
      <alignment horizontal="center"/>
    </xf>
    <xf numFmtId="0" fontId="33" fillId="0" borderId="8" xfId="28" quotePrefix="1" applyFont="1" applyBorder="1" applyAlignment="1">
      <alignment horizontal="right" vertical="top" wrapText="1"/>
    </xf>
    <xf numFmtId="0" fontId="33" fillId="0" borderId="9" xfId="28" quotePrefix="1" applyFont="1" applyBorder="1" applyAlignment="1">
      <alignment horizontal="left" vertical="top" wrapText="1"/>
    </xf>
    <xf numFmtId="174" fontId="33" fillId="0" borderId="0" xfId="36" applyNumberFormat="1" applyFont="1" applyBorder="1"/>
    <xf numFmtId="175" fontId="33" fillId="0" borderId="0" xfId="36" applyNumberFormat="1" applyFont="1" applyBorder="1"/>
    <xf numFmtId="171" fontId="33" fillId="0" borderId="14" xfId="36" applyNumberFormat="1" applyFont="1" applyBorder="1" applyAlignment="1">
      <alignment horizontal="center"/>
    </xf>
    <xf numFmtId="0" fontId="33" fillId="0" borderId="8" xfId="28" quotePrefix="1" applyFont="1" applyBorder="1" applyAlignment="1">
      <alignment horizontal="right" wrapText="1"/>
    </xf>
    <xf numFmtId="0" fontId="33" fillId="0" borderId="9" xfId="28" quotePrefix="1" applyFont="1" applyBorder="1" applyAlignment="1">
      <alignment horizontal="left" wrapText="1"/>
    </xf>
    <xf numFmtId="0" fontId="33" fillId="0" borderId="8" xfId="28" applyFont="1" applyBorder="1" applyAlignment="1">
      <alignment horizontal="right" wrapText="1"/>
    </xf>
    <xf numFmtId="0" fontId="33" fillId="0" borderId="9" xfId="28" applyFont="1" applyBorder="1" applyAlignment="1">
      <alignment horizontal="left" wrapText="1"/>
    </xf>
    <xf numFmtId="0" fontId="33" fillId="0" borderId="0" xfId="28" applyFont="1" applyBorder="1" applyAlignment="1">
      <alignment horizontal="left"/>
    </xf>
    <xf numFmtId="0" fontId="33" fillId="0" borderId="0" xfId="28" applyFont="1" applyBorder="1" applyAlignment="1">
      <alignment horizontal="left" vertical="top"/>
    </xf>
    <xf numFmtId="43" fontId="33" fillId="0" borderId="0" xfId="1" applyFont="1" applyBorder="1"/>
    <xf numFmtId="167" fontId="33" fillId="0" borderId="0" xfId="1" applyNumberFormat="1" applyFont="1" applyBorder="1"/>
    <xf numFmtId="0" fontId="33" fillId="3" borderId="1" xfId="0" applyFont="1" applyFill="1" applyBorder="1" applyAlignment="1">
      <alignment horizontal="center" vertical="center" wrapText="1"/>
    </xf>
    <xf numFmtId="0" fontId="33" fillId="0" borderId="8" xfId="28" applyFont="1" applyBorder="1"/>
    <xf numFmtId="0" fontId="33" fillId="0" borderId="9" xfId="28" quotePrefix="1" applyFont="1" applyBorder="1" applyAlignment="1">
      <alignment horizontal="left"/>
    </xf>
    <xf numFmtId="183" fontId="33" fillId="0" borderId="14" xfId="28" applyNumberFormat="1" applyFont="1" applyBorder="1"/>
    <xf numFmtId="172" fontId="33" fillId="0" borderId="14" xfId="28" applyNumberFormat="1" applyFont="1" applyBorder="1" applyAlignment="1">
      <alignment horizontal="center"/>
    </xf>
    <xf numFmtId="170" fontId="33" fillId="0" borderId="14" xfId="28" applyNumberFormat="1" applyFont="1" applyBorder="1" applyAlignment="1">
      <alignment horizontal="center"/>
    </xf>
    <xf numFmtId="171" fontId="33" fillId="0" borderId="14" xfId="28" applyNumberFormat="1" applyFont="1" applyBorder="1" applyAlignment="1">
      <alignment horizontal="center"/>
    </xf>
    <xf numFmtId="0" fontId="34" fillId="0" borderId="3" xfId="28" applyFont="1" applyBorder="1"/>
    <xf numFmtId="0" fontId="34" fillId="0" borderId="16" xfId="28" applyFont="1" applyBorder="1" applyAlignment="1">
      <alignment horizontal="left"/>
    </xf>
    <xf numFmtId="170" fontId="34" fillId="0" borderId="10" xfId="28" applyNumberFormat="1" applyFont="1" applyBorder="1" applyAlignment="1">
      <alignment horizontal="center"/>
    </xf>
    <xf numFmtId="0" fontId="34" fillId="0" borderId="8" xfId="28" applyFont="1" applyBorder="1"/>
    <xf numFmtId="0" fontId="34" fillId="0" borderId="0" xfId="28" applyFont="1" applyBorder="1" applyAlignment="1">
      <alignment horizontal="left"/>
    </xf>
    <xf numFmtId="170" fontId="34" fillId="0" borderId="14" xfId="28" applyNumberFormat="1" applyFont="1" applyBorder="1" applyAlignment="1">
      <alignment horizontal="center"/>
    </xf>
    <xf numFmtId="0" fontId="34" fillId="0" borderId="0" xfId="28" quotePrefix="1" applyFont="1" applyBorder="1" applyAlignment="1">
      <alignment horizontal="left"/>
    </xf>
    <xf numFmtId="170" fontId="33" fillId="0" borderId="0" xfId="28" applyNumberFormat="1" applyFont="1"/>
    <xf numFmtId="0" fontId="34" fillId="0" borderId="11" xfId="28" applyFont="1" applyBorder="1"/>
    <xf numFmtId="0" fontId="34" fillId="0" borderId="2" xfId="28" quotePrefix="1" applyFont="1" applyBorder="1" applyAlignment="1">
      <alignment horizontal="left"/>
    </xf>
    <xf numFmtId="0" fontId="33" fillId="0" borderId="0" xfId="28" quotePrefix="1" applyFont="1" applyAlignment="1">
      <alignment horizontal="left" vertical="center"/>
    </xf>
    <xf numFmtId="0" fontId="33" fillId="0" borderId="0" xfId="28" quotePrefix="1" applyFont="1" applyAlignment="1">
      <alignment horizontal="right"/>
    </xf>
    <xf numFmtId="0" fontId="33" fillId="0" borderId="0" xfId="28" applyFont="1" applyBorder="1"/>
    <xf numFmtId="0" fontId="34" fillId="0" borderId="0" xfId="28" applyFont="1"/>
    <xf numFmtId="179" fontId="33" fillId="0" borderId="14" xfId="28" applyNumberFormat="1" applyFont="1" applyBorder="1" applyAlignment="1">
      <alignment horizontal="center"/>
    </xf>
    <xf numFmtId="0" fontId="33" fillId="0" borderId="0" xfId="28" quotePrefix="1" applyFont="1" applyAlignment="1">
      <alignment horizontal="centerContinuous"/>
    </xf>
    <xf numFmtId="170" fontId="33" fillId="0" borderId="0" xfId="28" applyNumberFormat="1" applyFont="1" applyAlignment="1">
      <alignment horizontal="centerContinuous"/>
    </xf>
    <xf numFmtId="43" fontId="20" fillId="0" borderId="0" xfId="1" applyFont="1"/>
    <xf numFmtId="43" fontId="36" fillId="0" borderId="1" xfId="1" applyFont="1" applyBorder="1" applyAlignment="1">
      <alignment horizontal="center" vertical="center"/>
    </xf>
    <xf numFmtId="43" fontId="33" fillId="0" borderId="10" xfId="1" applyFont="1" applyBorder="1" applyAlignment="1">
      <alignment vertical="center" wrapText="1"/>
    </xf>
    <xf numFmtId="43" fontId="19" fillId="0" borderId="0" xfId="1" applyFont="1"/>
    <xf numFmtId="186" fontId="33" fillId="3" borderId="10" xfId="28" applyNumberFormat="1" applyFont="1" applyFill="1" applyBorder="1" applyAlignment="1">
      <alignment vertical="center" wrapText="1"/>
    </xf>
    <xf numFmtId="0" fontId="35" fillId="3" borderId="14" xfId="5" applyFont="1" applyFill="1" applyBorder="1" applyAlignment="1">
      <alignment horizontal="center" vertical="top" wrapText="1"/>
    </xf>
    <xf numFmtId="0" fontId="33" fillId="0" borderId="8" xfId="28" applyFont="1" applyBorder="1" applyAlignment="1">
      <alignment vertical="center"/>
    </xf>
    <xf numFmtId="0" fontId="33" fillId="0" borderId="9" xfId="28" applyFont="1" applyBorder="1" applyAlignment="1">
      <alignment vertical="center"/>
    </xf>
    <xf numFmtId="167" fontId="35" fillId="0" borderId="1" xfId="1" applyNumberFormat="1" applyFont="1" applyBorder="1" applyAlignment="1">
      <alignment vertical="center"/>
    </xf>
    <xf numFmtId="0" fontId="19" fillId="0" borderId="0" xfId="28" applyFont="1" applyAlignment="1">
      <alignment vertical="center"/>
    </xf>
    <xf numFmtId="0" fontId="35" fillId="0" borderId="3" xfId="28" applyFont="1" applyBorder="1" applyAlignment="1">
      <alignment vertical="center"/>
    </xf>
    <xf numFmtId="0" fontId="35" fillId="0" borderId="9" xfId="28" applyFont="1" applyBorder="1" applyAlignment="1">
      <alignment vertical="center"/>
    </xf>
    <xf numFmtId="167" fontId="33" fillId="0" borderId="10" xfId="1" applyNumberFormat="1" applyFont="1" applyBorder="1" applyAlignment="1">
      <alignment vertical="center"/>
    </xf>
    <xf numFmtId="186" fontId="33" fillId="0" borderId="10" xfId="28" applyNumberFormat="1" applyFont="1" applyBorder="1" applyAlignment="1">
      <alignment vertical="center"/>
    </xf>
    <xf numFmtId="167" fontId="33" fillId="3" borderId="10" xfId="1" applyNumberFormat="1" applyFont="1" applyFill="1" applyBorder="1" applyAlignment="1">
      <alignment vertical="center"/>
    </xf>
    <xf numFmtId="0" fontId="33" fillId="0" borderId="0" xfId="28" applyFont="1" applyAlignment="1">
      <alignment vertical="center"/>
    </xf>
    <xf numFmtId="167" fontId="33" fillId="0" borderId="14" xfId="1" applyNumberFormat="1" applyFont="1" applyBorder="1" applyAlignment="1">
      <alignment vertical="center"/>
    </xf>
    <xf numFmtId="167" fontId="35" fillId="3" borderId="14" xfId="1" applyNumberFormat="1" applyFont="1" applyFill="1" applyBorder="1" applyAlignment="1">
      <alignment vertical="center"/>
    </xf>
    <xf numFmtId="167" fontId="33" fillId="3" borderId="14" xfId="1" applyNumberFormat="1" applyFont="1" applyFill="1" applyBorder="1" applyAlignment="1">
      <alignment vertical="center"/>
    </xf>
    <xf numFmtId="167" fontId="35" fillId="3" borderId="1" xfId="1" applyNumberFormat="1" applyFont="1" applyFill="1" applyBorder="1" applyAlignment="1">
      <alignment vertical="center"/>
    </xf>
    <xf numFmtId="0" fontId="35" fillId="0" borderId="8" xfId="28" applyFont="1" applyBorder="1" applyAlignment="1">
      <alignment vertical="center"/>
    </xf>
    <xf numFmtId="0" fontId="33" fillId="0" borderId="0" xfId="28" applyFont="1" applyAlignment="1"/>
    <xf numFmtId="0" fontId="33" fillId="0" borderId="11" xfId="28" applyFont="1" applyBorder="1" applyAlignment="1">
      <alignment vertical="center"/>
    </xf>
    <xf numFmtId="0" fontId="33" fillId="0" borderId="12" xfId="28" applyFont="1" applyBorder="1" applyAlignment="1">
      <alignment vertical="center"/>
    </xf>
    <xf numFmtId="186" fontId="33" fillId="3" borderId="10" xfId="28" applyNumberFormat="1" applyFont="1" applyFill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43" fontId="33" fillId="0" borderId="0" xfId="36" applyFont="1" applyAlignment="1">
      <alignment vertical="center"/>
    </xf>
    <xf numFmtId="43" fontId="33" fillId="0" borderId="0" xfId="28" applyNumberFormat="1" applyFont="1" applyAlignment="1">
      <alignment vertical="center"/>
    </xf>
    <xf numFmtId="43" fontId="33" fillId="0" borderId="0" xfId="28" applyNumberFormat="1" applyFont="1" applyAlignment="1"/>
    <xf numFmtId="0" fontId="33" fillId="0" borderId="10" xfId="28" applyFont="1" applyBorder="1" applyAlignment="1">
      <alignment horizontal="center" vertical="center" wrapText="1"/>
    </xf>
    <xf numFmtId="0" fontId="33" fillId="0" borderId="13" xfId="28" applyFont="1" applyBorder="1" applyAlignment="1">
      <alignment horizontal="center" vertical="center" wrapText="1"/>
    </xf>
    <xf numFmtId="0" fontId="35" fillId="0" borderId="0" xfId="35" quotePrefix="1" applyFont="1"/>
    <xf numFmtId="170" fontId="19" fillId="0" borderId="0" xfId="35" applyNumberFormat="1" applyFont="1"/>
    <xf numFmtId="0" fontId="35" fillId="0" borderId="1" xfId="0" quotePrefix="1" applyFont="1" applyBorder="1" applyAlignment="1">
      <alignment horizontal="center" vertical="center" wrapText="1"/>
    </xf>
    <xf numFmtId="170" fontId="33" fillId="3" borderId="14" xfId="36" applyNumberFormat="1" applyFont="1" applyFill="1" applyBorder="1"/>
    <xf numFmtId="0" fontId="35" fillId="0" borderId="1" xfId="5" applyFont="1" applyFill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horizontal="left" vertical="center"/>
    </xf>
    <xf numFmtId="183" fontId="33" fillId="0" borderId="10" xfId="0" applyNumberFormat="1" applyFont="1" applyBorder="1" applyAlignment="1">
      <alignment vertical="center"/>
    </xf>
    <xf numFmtId="170" fontId="35" fillId="3" borderId="14" xfId="36" applyNumberFormat="1" applyFont="1" applyFill="1" applyBorder="1"/>
    <xf numFmtId="179" fontId="35" fillId="0" borderId="14" xfId="36" applyNumberFormat="1" applyFont="1" applyBorder="1" applyAlignment="1">
      <alignment horizontal="right"/>
    </xf>
    <xf numFmtId="167" fontId="33" fillId="0" borderId="4" xfId="1" applyNumberFormat="1" applyFont="1" applyBorder="1" applyAlignment="1">
      <alignment vertical="center"/>
    </xf>
    <xf numFmtId="167" fontId="33" fillId="0" borderId="9" xfId="1" applyNumberFormat="1" applyFont="1" applyBorder="1" applyAlignment="1">
      <alignment vertical="center"/>
    </xf>
    <xf numFmtId="167" fontId="33" fillId="0" borderId="12" xfId="1" applyNumberFormat="1" applyFont="1" applyBorder="1" applyAlignment="1">
      <alignment vertical="center"/>
    </xf>
    <xf numFmtId="167" fontId="55" fillId="0" borderId="0" xfId="1" applyNumberFormat="1" applyFont="1"/>
    <xf numFmtId="183" fontId="33" fillId="0" borderId="2" xfId="0" applyNumberFormat="1" applyFont="1" applyBorder="1" applyAlignment="1">
      <alignment vertical="center"/>
    </xf>
    <xf numFmtId="183" fontId="35" fillId="3" borderId="10" xfId="0" applyNumberFormat="1" applyFont="1" applyFill="1" applyBorder="1"/>
    <xf numFmtId="183" fontId="35" fillId="3" borderId="14" xfId="0" applyNumberFormat="1" applyFont="1" applyFill="1" applyBorder="1"/>
    <xf numFmtId="185" fontId="33" fillId="3" borderId="14" xfId="36" applyNumberFormat="1" applyFont="1" applyFill="1" applyBorder="1"/>
    <xf numFmtId="167" fontId="33" fillId="0" borderId="14" xfId="1" applyNumberFormat="1" applyFont="1" applyBorder="1"/>
    <xf numFmtId="167" fontId="33" fillId="0" borderId="10" xfId="1" applyNumberFormat="1" applyFont="1" applyBorder="1"/>
    <xf numFmtId="170" fontId="35" fillId="0" borderId="9" xfId="28" applyNumberFormat="1" applyFont="1" applyBorder="1" applyAlignment="1" applyProtection="1">
      <alignment horizontal="right"/>
    </xf>
    <xf numFmtId="170" fontId="35" fillId="3" borderId="9" xfId="28" applyNumberFormat="1" applyFont="1" applyFill="1" applyBorder="1" applyAlignment="1" applyProtection="1">
      <alignment horizontal="right"/>
    </xf>
    <xf numFmtId="171" fontId="35" fillId="0" borderId="1" xfId="28" applyNumberFormat="1" applyFont="1" applyBorder="1" applyAlignment="1" applyProtection="1">
      <alignment horizontal="right"/>
    </xf>
    <xf numFmtId="167" fontId="56" fillId="0" borderId="0" xfId="1" applyNumberFormat="1" applyFont="1"/>
    <xf numFmtId="0" fontId="54" fillId="0" borderId="0" xfId="28" quotePrefix="1" applyFont="1"/>
    <xf numFmtId="0" fontId="33" fillId="0" borderId="10" xfId="28" quotePrefix="1" applyFont="1" applyBorder="1" applyAlignment="1">
      <alignment horizontal="center" vertical="center" wrapText="1"/>
    </xf>
    <xf numFmtId="0" fontId="33" fillId="0" borderId="9" xfId="28" applyFont="1" applyBorder="1" applyAlignment="1" applyProtection="1">
      <alignment horizontal="center" vertical="center" wrapText="1"/>
    </xf>
    <xf numFmtId="0" fontId="35" fillId="3" borderId="3" xfId="28" applyFont="1" applyFill="1" applyBorder="1" applyAlignment="1">
      <alignment horizontal="center" vertical="center" wrapText="1"/>
    </xf>
    <xf numFmtId="0" fontId="33" fillId="0" borderId="4" xfId="28" quotePrefix="1" applyFont="1" applyBorder="1" applyAlignment="1">
      <alignment horizontal="center" vertical="center" wrapText="1"/>
    </xf>
    <xf numFmtId="0" fontId="33" fillId="0" borderId="13" xfId="28" quotePrefix="1" applyFont="1" applyBorder="1" applyAlignment="1">
      <alignment horizontal="center" vertical="center" wrapText="1"/>
    </xf>
    <xf numFmtId="0" fontId="35" fillId="3" borderId="11" xfId="28" applyFont="1" applyFill="1" applyBorder="1" applyAlignment="1">
      <alignment horizontal="center" vertical="center" wrapText="1"/>
    </xf>
    <xf numFmtId="0" fontId="33" fillId="0" borderId="12" xfId="28" applyFont="1" applyBorder="1" applyAlignment="1">
      <alignment horizontal="center" vertical="center" wrapText="1"/>
    </xf>
    <xf numFmtId="183" fontId="33" fillId="0" borderId="9" xfId="28" applyNumberFormat="1" applyFont="1" applyBorder="1"/>
    <xf numFmtId="172" fontId="33" fillId="0" borderId="9" xfId="28" applyNumberFormat="1" applyFont="1" applyBorder="1" applyAlignment="1">
      <alignment horizontal="center"/>
    </xf>
    <xf numFmtId="183" fontId="35" fillId="3" borderId="0" xfId="28" applyNumberFormat="1" applyFont="1" applyFill="1" applyBorder="1"/>
    <xf numFmtId="183" fontId="33" fillId="0" borderId="9" xfId="28" applyNumberFormat="1" applyFont="1" applyBorder="1" applyAlignment="1">
      <alignment horizontal="right"/>
    </xf>
    <xf numFmtId="183" fontId="35" fillId="3" borderId="9" xfId="28" applyNumberFormat="1" applyFont="1" applyFill="1" applyBorder="1" applyAlignment="1">
      <alignment horizontal="right"/>
    </xf>
    <xf numFmtId="170" fontId="33" fillId="0" borderId="9" xfId="36" applyNumberFormat="1" applyFont="1" applyBorder="1"/>
    <xf numFmtId="188" fontId="33" fillId="0" borderId="9" xfId="36" applyNumberFormat="1" applyFont="1" applyBorder="1"/>
    <xf numFmtId="185" fontId="33" fillId="0" borderId="9" xfId="36" applyNumberFormat="1" applyFont="1" applyBorder="1"/>
    <xf numFmtId="184" fontId="33" fillId="0" borderId="9" xfId="36" applyNumberFormat="1" applyFont="1" applyBorder="1"/>
    <xf numFmtId="184" fontId="35" fillId="3" borderId="0" xfId="36" applyNumberFormat="1" applyFont="1" applyFill="1" applyBorder="1"/>
    <xf numFmtId="189" fontId="33" fillId="0" borderId="14" xfId="36" applyNumberFormat="1" applyFont="1" applyBorder="1" applyAlignment="1">
      <alignment horizontal="right"/>
    </xf>
    <xf numFmtId="187" fontId="33" fillId="0" borderId="9" xfId="36" applyNumberFormat="1" applyFont="1" applyBorder="1"/>
    <xf numFmtId="188" fontId="35" fillId="3" borderId="9" xfId="36" applyNumberFormat="1" applyFont="1" applyFill="1" applyBorder="1"/>
    <xf numFmtId="1" fontId="33" fillId="0" borderId="9" xfId="36" applyNumberFormat="1" applyFont="1" applyBorder="1"/>
    <xf numFmtId="184" fontId="35" fillId="3" borderId="8" xfId="36" applyNumberFormat="1" applyFont="1" applyFill="1" applyBorder="1"/>
    <xf numFmtId="170" fontId="33" fillId="0" borderId="14" xfId="36" applyNumberFormat="1" applyFont="1" applyBorder="1"/>
    <xf numFmtId="184" fontId="33" fillId="0" borderId="14" xfId="36" applyNumberFormat="1" applyFont="1" applyBorder="1"/>
    <xf numFmtId="43" fontId="33" fillId="0" borderId="14" xfId="1" applyFont="1" applyBorder="1" applyAlignment="1">
      <alignment vertical="center"/>
    </xf>
    <xf numFmtId="167" fontId="33" fillId="0" borderId="14" xfId="36" applyNumberFormat="1" applyFont="1" applyBorder="1" applyAlignment="1">
      <alignment vertical="center"/>
    </xf>
    <xf numFmtId="184" fontId="35" fillId="3" borderId="8" xfId="36" applyNumberFormat="1" applyFont="1" applyFill="1" applyBorder="1" applyAlignment="1">
      <alignment vertical="center"/>
    </xf>
    <xf numFmtId="43" fontId="33" fillId="0" borderId="14" xfId="1" applyFont="1" applyBorder="1" applyAlignment="1">
      <alignment horizontal="right" vertical="center"/>
    </xf>
    <xf numFmtId="184" fontId="33" fillId="0" borderId="9" xfId="36" applyNumberFormat="1" applyFont="1" applyBorder="1" applyAlignment="1">
      <alignment vertical="center"/>
    </xf>
    <xf numFmtId="184" fontId="33" fillId="0" borderId="14" xfId="36" applyNumberFormat="1" applyFont="1" applyBorder="1" applyAlignment="1">
      <alignment vertical="center"/>
    </xf>
    <xf numFmtId="188" fontId="35" fillId="3" borderId="9" xfId="36" applyNumberFormat="1" applyFont="1" applyFill="1" applyBorder="1" applyAlignment="1">
      <alignment vertical="center"/>
    </xf>
    <xf numFmtId="43" fontId="33" fillId="0" borderId="8" xfId="1" applyFont="1" applyBorder="1" applyAlignment="1">
      <alignment vertical="center"/>
    </xf>
    <xf numFmtId="43" fontId="33" fillId="0" borderId="13" xfId="1" applyFont="1" applyBorder="1" applyAlignment="1">
      <alignment horizontal="right" vertical="center"/>
    </xf>
    <xf numFmtId="184" fontId="33" fillId="0" borderId="0" xfId="28" applyNumberFormat="1" applyFont="1"/>
    <xf numFmtId="0" fontId="33" fillId="0" borderId="0" xfId="28" applyFont="1" applyBorder="1" applyAlignment="1">
      <alignment horizontal="centerContinuous"/>
    </xf>
    <xf numFmtId="0" fontId="33" fillId="0" borderId="9" xfId="28" applyFont="1" applyBorder="1" applyAlignment="1">
      <alignment horizontal="left" vertical="center"/>
    </xf>
    <xf numFmtId="0" fontId="33" fillId="0" borderId="9" xfId="28" quotePrefix="1" applyFont="1" applyBorder="1" applyAlignment="1">
      <alignment horizontal="left" vertical="center"/>
    </xf>
    <xf numFmtId="0" fontId="33" fillId="0" borderId="12" xfId="28" quotePrefix="1" applyFont="1" applyBorder="1" applyAlignment="1">
      <alignment horizontal="left" vertical="center"/>
    </xf>
    <xf numFmtId="0" fontId="40" fillId="0" borderId="14" xfId="3" applyFont="1" applyFill="1" applyBorder="1" applyAlignment="1">
      <alignment horizontal="left" vertical="top"/>
    </xf>
    <xf numFmtId="0" fontId="40" fillId="0" borderId="14" xfId="3" applyFont="1" applyFill="1" applyBorder="1" applyAlignment="1">
      <alignment vertical="top"/>
    </xf>
    <xf numFmtId="0" fontId="32" fillId="0" borderId="0" xfId="0" quotePrefix="1" applyFont="1" applyAlignment="1" applyProtection="1">
      <alignment horizontal="left"/>
    </xf>
    <xf numFmtId="0" fontId="35" fillId="0" borderId="13" xfId="28" applyFont="1" applyBorder="1" applyAlignment="1" applyProtection="1">
      <alignment horizontal="center" vertical="center"/>
    </xf>
    <xf numFmtId="0" fontId="35" fillId="0" borderId="5" xfId="28" applyFont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/>
    </xf>
    <xf numFmtId="0" fontId="35" fillId="0" borderId="1" xfId="28" quotePrefix="1" applyFont="1" applyBorder="1" applyAlignment="1">
      <alignment horizontal="center" vertical="center" wrapText="1"/>
    </xf>
    <xf numFmtId="0" fontId="35" fillId="0" borderId="5" xfId="28" quotePrefix="1" applyFont="1" applyBorder="1" applyAlignment="1">
      <alignment horizontal="center" vertical="center" wrapText="1"/>
    </xf>
    <xf numFmtId="0" fontId="35" fillId="0" borderId="0" xfId="28" applyFont="1"/>
    <xf numFmtId="0" fontId="33" fillId="0" borderId="0" xfId="28" quotePrefix="1" applyFont="1" applyAlignment="1">
      <alignment horizontal="right" vertical="center"/>
    </xf>
    <xf numFmtId="0" fontId="33" fillId="0" borderId="6" xfId="28" quotePrefix="1" applyFont="1" applyBorder="1" applyAlignment="1">
      <alignment horizontal="center" vertical="center" wrapText="1"/>
    </xf>
    <xf numFmtId="0" fontId="33" fillId="0" borderId="8" xfId="28" quotePrefix="1" applyFont="1" applyBorder="1" applyAlignment="1">
      <alignment horizontal="center" vertical="center" wrapText="1"/>
    </xf>
    <xf numFmtId="167" fontId="33" fillId="0" borderId="12" xfId="36" applyNumberFormat="1" applyFont="1" applyBorder="1"/>
    <xf numFmtId="43" fontId="33" fillId="0" borderId="12" xfId="36" applyNumberFormat="1" applyFont="1" applyBorder="1" applyAlignment="1">
      <alignment horizontal="center"/>
    </xf>
    <xf numFmtId="43" fontId="33" fillId="0" borderId="8" xfId="36" applyNumberFormat="1" applyFont="1" applyBorder="1" applyAlignment="1">
      <alignment horizontal="center"/>
    </xf>
    <xf numFmtId="167" fontId="33" fillId="0" borderId="10" xfId="36" applyNumberFormat="1" applyFont="1" applyBorder="1" applyAlignment="1">
      <alignment horizontal="right"/>
    </xf>
    <xf numFmtId="172" fontId="33" fillId="0" borderId="12" xfId="36" applyNumberFormat="1" applyFont="1" applyBorder="1" applyAlignment="1">
      <alignment horizontal="center"/>
    </xf>
    <xf numFmtId="167" fontId="33" fillId="0" borderId="10" xfId="36" applyNumberFormat="1" applyFont="1" applyBorder="1"/>
    <xf numFmtId="43" fontId="33" fillId="0" borderId="12" xfId="36" applyNumberFormat="1" applyFont="1" applyBorder="1"/>
    <xf numFmtId="173" fontId="33" fillId="0" borderId="9" xfId="36" applyNumberFormat="1" applyFont="1" applyBorder="1" applyAlignment="1">
      <alignment horizontal="right"/>
    </xf>
    <xf numFmtId="167" fontId="33" fillId="0" borderId="9" xfId="36" applyNumberFormat="1" applyFont="1" applyBorder="1"/>
    <xf numFmtId="172" fontId="33" fillId="0" borderId="9" xfId="36" applyNumberFormat="1" applyFont="1" applyBorder="1" applyAlignment="1">
      <alignment horizontal="center"/>
    </xf>
    <xf numFmtId="172" fontId="33" fillId="0" borderId="8" xfId="36" applyNumberFormat="1" applyFont="1" applyBorder="1" applyAlignment="1">
      <alignment horizontal="center"/>
    </xf>
    <xf numFmtId="167" fontId="33" fillId="0" borderId="14" xfId="36" applyNumberFormat="1" applyFont="1" applyBorder="1" applyAlignment="1">
      <alignment horizontal="right"/>
    </xf>
    <xf numFmtId="167" fontId="33" fillId="0" borderId="14" xfId="36" applyNumberFormat="1" applyFont="1" applyBorder="1"/>
    <xf numFmtId="43" fontId="33" fillId="0" borderId="9" xfId="36" applyNumberFormat="1" applyFont="1" applyBorder="1"/>
    <xf numFmtId="176" fontId="33" fillId="0" borderId="9" xfId="36" applyNumberFormat="1" applyFont="1" applyBorder="1"/>
    <xf numFmtId="173" fontId="33" fillId="0" borderId="8" xfId="36" applyNumberFormat="1" applyFont="1" applyBorder="1" applyAlignment="1">
      <alignment horizontal="right"/>
    </xf>
    <xf numFmtId="174" fontId="33" fillId="0" borderId="9" xfId="36" applyNumberFormat="1" applyFont="1" applyBorder="1"/>
    <xf numFmtId="171" fontId="33" fillId="0" borderId="9" xfId="36" applyNumberFormat="1" applyFont="1" applyBorder="1" applyAlignment="1">
      <alignment horizontal="center"/>
    </xf>
    <xf numFmtId="0" fontId="33" fillId="0" borderId="9" xfId="28" applyFont="1" applyBorder="1" applyAlignment="1">
      <alignment horizontal="left"/>
    </xf>
    <xf numFmtId="175" fontId="33" fillId="0" borderId="0" xfId="36" applyNumberFormat="1" applyFont="1" applyBorder="1" applyAlignment="1">
      <alignment horizontal="right"/>
    </xf>
    <xf numFmtId="175" fontId="33" fillId="0" borderId="14" xfId="36" applyNumberFormat="1" applyFont="1" applyBorder="1" applyAlignment="1">
      <alignment horizontal="right"/>
    </xf>
    <xf numFmtId="174" fontId="33" fillId="0" borderId="8" xfId="36" applyNumberFormat="1" applyFont="1" applyBorder="1"/>
    <xf numFmtId="175" fontId="33" fillId="0" borderId="9" xfId="36" applyNumberFormat="1" applyFont="1" applyBorder="1" applyAlignment="1">
      <alignment horizontal="right"/>
    </xf>
    <xf numFmtId="171" fontId="33" fillId="0" borderId="14" xfId="36" applyNumberFormat="1" applyFont="1" applyFill="1" applyBorder="1" applyAlignment="1">
      <alignment horizontal="center"/>
    </xf>
    <xf numFmtId="174" fontId="33" fillId="0" borderId="14" xfId="36" applyNumberFormat="1" applyFont="1" applyBorder="1"/>
    <xf numFmtId="171" fontId="33" fillId="0" borderId="9" xfId="36" applyNumberFormat="1" applyFont="1" applyFill="1" applyBorder="1" applyAlignment="1">
      <alignment horizontal="center"/>
    </xf>
    <xf numFmtId="171" fontId="33" fillId="0" borderId="0" xfId="36" applyNumberFormat="1" applyFont="1" applyFill="1" applyBorder="1" applyAlignment="1">
      <alignment horizontal="center"/>
    </xf>
    <xf numFmtId="0" fontId="33" fillId="0" borderId="3" xfId="28" applyFont="1" applyBorder="1" applyAlignment="1">
      <alignment horizontal="right" wrapText="1"/>
    </xf>
    <xf numFmtId="0" fontId="33" fillId="0" borderId="4" xfId="28" applyFont="1" applyBorder="1" applyAlignment="1">
      <alignment horizontal="left" wrapText="1"/>
    </xf>
    <xf numFmtId="174" fontId="33" fillId="0" borderId="16" xfId="36" applyNumberFormat="1" applyFont="1" applyBorder="1"/>
    <xf numFmtId="173" fontId="33" fillId="0" borderId="10" xfId="36" applyNumberFormat="1" applyFont="1" applyBorder="1" applyAlignment="1">
      <alignment horizontal="right"/>
    </xf>
    <xf numFmtId="167" fontId="33" fillId="0" borderId="16" xfId="1" applyNumberFormat="1" applyFont="1" applyBorder="1"/>
    <xf numFmtId="171" fontId="33" fillId="0" borderId="10" xfId="36" applyNumberFormat="1" applyFont="1" applyBorder="1" applyAlignment="1">
      <alignment horizontal="center"/>
    </xf>
    <xf numFmtId="0" fontId="35" fillId="0" borderId="4" xfId="28" quotePrefix="1" applyFont="1" applyBorder="1" applyAlignment="1" applyProtection="1">
      <alignment horizontal="centerContinuous" vertical="center"/>
    </xf>
    <xf numFmtId="0" fontId="35" fillId="0" borderId="12" xfId="28" applyFont="1" applyBorder="1" applyAlignment="1" applyProtection="1">
      <alignment horizontal="center" vertical="center"/>
    </xf>
    <xf numFmtId="0" fontId="35" fillId="0" borderId="12" xfId="28" quotePrefix="1" applyFont="1" applyBorder="1" applyAlignment="1" applyProtection="1">
      <alignment horizontal="center" vertical="center"/>
    </xf>
    <xf numFmtId="0" fontId="35" fillId="3" borderId="12" xfId="28" applyFont="1" applyFill="1" applyBorder="1" applyAlignment="1" applyProtection="1">
      <alignment horizontal="center" vertical="center"/>
    </xf>
    <xf numFmtId="0" fontId="35" fillId="0" borderId="12" xfId="28" quotePrefix="1" applyFont="1" applyBorder="1" applyAlignment="1" applyProtection="1">
      <alignment horizontal="center" vertical="center" wrapText="1"/>
    </xf>
    <xf numFmtId="0" fontId="35" fillId="0" borderId="12" xfId="28" applyFont="1" applyBorder="1" applyAlignment="1" applyProtection="1">
      <alignment horizontal="center" vertical="center" wrapText="1"/>
    </xf>
    <xf numFmtId="43" fontId="34" fillId="0" borderId="10" xfId="1" applyFont="1" applyBorder="1" applyAlignment="1">
      <alignment horizontal="center"/>
    </xf>
    <xf numFmtId="43" fontId="34" fillId="0" borderId="14" xfId="1" applyFont="1" applyBorder="1" applyAlignment="1">
      <alignment horizontal="center"/>
    </xf>
    <xf numFmtId="43" fontId="34" fillId="0" borderId="13" xfId="1" applyFont="1" applyBorder="1" applyAlignment="1">
      <alignment horizontal="center"/>
    </xf>
    <xf numFmtId="0" fontId="53" fillId="0" borderId="0" xfId="3" applyFont="1" applyFill="1" applyAlignment="1">
      <alignment vertical="top"/>
    </xf>
    <xf numFmtId="0" fontId="53" fillId="0" borderId="0" xfId="3" applyFont="1" applyFill="1" applyBorder="1" applyAlignment="1">
      <alignment vertical="top"/>
    </xf>
    <xf numFmtId="0" fontId="54" fillId="0" borderId="0" xfId="3" applyFont="1" applyFill="1" applyBorder="1" applyAlignment="1">
      <alignment horizontal="center" vertical="top"/>
    </xf>
    <xf numFmtId="0" fontId="54" fillId="0" borderId="0" xfId="2" applyFont="1" applyFill="1" applyBorder="1" applyAlignment="1">
      <alignment horizontal="right" vertical="center"/>
    </xf>
    <xf numFmtId="0" fontId="54" fillId="0" borderId="0" xfId="2" applyFont="1" applyFill="1" applyBorder="1" applyAlignment="1">
      <alignment horizontal="right" vertical="center" wrapText="1"/>
    </xf>
    <xf numFmtId="49" fontId="54" fillId="3" borderId="1" xfId="2" applyNumberFormat="1" applyFont="1" applyFill="1" applyBorder="1" applyAlignment="1" applyProtection="1">
      <alignment horizontal="center" vertical="center" wrapText="1"/>
    </xf>
    <xf numFmtId="0" fontId="53" fillId="0" borderId="0" xfId="3" applyFont="1" applyFill="1" applyAlignment="1">
      <alignment vertical="center"/>
    </xf>
    <xf numFmtId="0" fontId="54" fillId="0" borderId="8" xfId="5" applyFont="1" applyFill="1" applyBorder="1" applyAlignment="1" applyProtection="1">
      <alignment horizontal="left" vertical="top"/>
    </xf>
    <xf numFmtId="0" fontId="54" fillId="0" borderId="9" xfId="5" applyFont="1" applyFill="1" applyBorder="1" applyAlignment="1" applyProtection="1">
      <alignment vertical="top"/>
    </xf>
    <xf numFmtId="43" fontId="54" fillId="3" borderId="1" xfId="1" applyFont="1" applyFill="1" applyBorder="1" applyAlignment="1" applyProtection="1">
      <alignment vertical="top"/>
    </xf>
    <xf numFmtId="1" fontId="53" fillId="0" borderId="0" xfId="4" applyFont="1" applyFill="1" applyAlignment="1">
      <alignment vertical="top"/>
    </xf>
    <xf numFmtId="0" fontId="53" fillId="0" borderId="8" xfId="5" applyFont="1" applyFill="1" applyBorder="1" applyAlignment="1" applyProtection="1">
      <alignment horizontal="left" vertical="top" wrapText="1"/>
    </xf>
    <xf numFmtId="0" fontId="53" fillId="0" borderId="9" xfId="3" applyFont="1" applyFill="1" applyBorder="1" applyAlignment="1" applyProtection="1">
      <alignment horizontal="center" vertical="top"/>
    </xf>
    <xf numFmtId="43" fontId="54" fillId="3" borderId="1" xfId="1" applyFont="1" applyFill="1" applyBorder="1" applyAlignment="1" applyProtection="1">
      <alignment horizontal="center" vertical="top"/>
    </xf>
    <xf numFmtId="0" fontId="53" fillId="0" borderId="8" xfId="6" applyFont="1" applyFill="1" applyBorder="1" applyAlignment="1" applyProtection="1">
      <alignment horizontal="left" vertical="top"/>
    </xf>
    <xf numFmtId="43" fontId="53" fillId="0" borderId="1" xfId="1" applyFont="1" applyFill="1" applyBorder="1" applyAlignment="1" applyProtection="1">
      <alignment vertical="top"/>
    </xf>
    <xf numFmtId="43" fontId="53" fillId="0" borderId="1" xfId="1" applyFont="1" applyFill="1" applyBorder="1" applyAlignment="1" applyProtection="1">
      <alignment horizontal="center" vertical="top"/>
    </xf>
    <xf numFmtId="0" fontId="53" fillId="0" borderId="8" xfId="5" applyFont="1" applyFill="1" applyBorder="1" applyAlignment="1" applyProtection="1">
      <alignment horizontal="left" vertical="top"/>
    </xf>
    <xf numFmtId="0" fontId="53" fillId="0" borderId="9" xfId="3" applyFont="1" applyFill="1" applyBorder="1" applyAlignment="1">
      <alignment horizontal="center" vertical="top"/>
    </xf>
    <xf numFmtId="43" fontId="54" fillId="3" borderId="1" xfId="1" applyFont="1" applyFill="1" applyBorder="1" applyAlignment="1">
      <alignment horizontal="center" vertical="top"/>
    </xf>
    <xf numFmtId="0" fontId="54" fillId="0" borderId="9" xfId="3" applyFont="1" applyFill="1" applyBorder="1" applyAlignment="1" applyProtection="1">
      <alignment horizontal="center" vertical="top"/>
    </xf>
    <xf numFmtId="0" fontId="53" fillId="0" borderId="9" xfId="7" applyFont="1" applyFill="1" applyBorder="1" applyAlignment="1" applyProtection="1">
      <alignment horizontal="center" vertical="top"/>
    </xf>
    <xf numFmtId="0" fontId="53" fillId="0" borderId="9" xfId="5" applyFont="1" applyFill="1" applyBorder="1" applyAlignment="1" applyProtection="1">
      <alignment horizontal="center" vertical="top"/>
    </xf>
    <xf numFmtId="0" fontId="53" fillId="0" borderId="9" xfId="5" applyFont="1" applyFill="1" applyBorder="1" applyAlignment="1" applyProtection="1">
      <alignment vertical="top"/>
    </xf>
    <xf numFmtId="0" fontId="53" fillId="0" borderId="7" xfId="5" applyFont="1" applyFill="1" applyBorder="1" applyAlignment="1" applyProtection="1">
      <alignment horizontal="left" vertical="top"/>
    </xf>
    <xf numFmtId="0" fontId="53" fillId="0" borderId="6" xfId="5" applyFont="1" applyFill="1" applyBorder="1" applyAlignment="1" applyProtection="1">
      <alignment vertical="top"/>
    </xf>
    <xf numFmtId="0" fontId="53" fillId="0" borderId="9" xfId="6" applyFont="1" applyFill="1" applyBorder="1" applyAlignment="1" applyProtection="1">
      <alignment vertical="top" wrapText="1"/>
    </xf>
    <xf numFmtId="43" fontId="54" fillId="3" borderId="1" xfId="1" applyFont="1" applyFill="1" applyBorder="1" applyAlignment="1" applyProtection="1">
      <alignment vertical="top" wrapText="1"/>
    </xf>
    <xf numFmtId="0" fontId="53" fillId="0" borderId="8" xfId="6" applyFont="1" applyFill="1" applyBorder="1" applyAlignment="1" applyProtection="1">
      <alignment horizontal="left" vertical="top" wrapText="1"/>
    </xf>
    <xf numFmtId="0" fontId="53" fillId="0" borderId="8" xfId="8" applyFont="1" applyFill="1" applyBorder="1" applyAlignment="1">
      <alignment horizontal="left" vertical="top"/>
    </xf>
    <xf numFmtId="0" fontId="53" fillId="0" borderId="9" xfId="3" quotePrefix="1" applyFont="1" applyFill="1" applyBorder="1" applyAlignment="1" applyProtection="1">
      <alignment horizontal="center" vertical="top"/>
    </xf>
    <xf numFmtId="43" fontId="54" fillId="3" borderId="1" xfId="1" quotePrefix="1" applyFont="1" applyFill="1" applyBorder="1" applyAlignment="1" applyProtection="1">
      <alignment horizontal="center" vertical="top"/>
    </xf>
    <xf numFmtId="0" fontId="53" fillId="0" borderId="7" xfId="6" applyFont="1" applyFill="1" applyBorder="1" applyAlignment="1" applyProtection="1">
      <alignment horizontal="left" vertical="top"/>
    </xf>
    <xf numFmtId="0" fontId="53" fillId="0" borderId="6" xfId="6" applyFont="1" applyFill="1" applyBorder="1" applyAlignment="1" applyProtection="1">
      <alignment vertical="top"/>
    </xf>
    <xf numFmtId="0" fontId="59" fillId="0" borderId="8" xfId="8" applyFont="1" applyFill="1" applyBorder="1" applyAlignment="1">
      <alignment horizontal="left" vertical="top"/>
    </xf>
    <xf numFmtId="0" fontId="54" fillId="0" borderId="9" xfId="3" quotePrefix="1" applyFont="1" applyFill="1" applyBorder="1" applyAlignment="1" applyProtection="1">
      <alignment horizontal="center" vertical="top"/>
    </xf>
    <xf numFmtId="0" fontId="54" fillId="0" borderId="0" xfId="3" applyFont="1" applyFill="1" applyAlignment="1">
      <alignment vertical="top"/>
    </xf>
    <xf numFmtId="0" fontId="53" fillId="0" borderId="8" xfId="8" quotePrefix="1" applyFont="1" applyFill="1" applyBorder="1" applyAlignment="1">
      <alignment horizontal="left" vertical="top"/>
    </xf>
    <xf numFmtId="0" fontId="53" fillId="0" borderId="11" xfId="8" quotePrefix="1" applyFont="1" applyFill="1" applyBorder="1" applyAlignment="1">
      <alignment horizontal="left" vertical="top"/>
    </xf>
    <xf numFmtId="0" fontId="53" fillId="0" borderId="12" xfId="3" quotePrefix="1" applyFont="1" applyFill="1" applyBorder="1" applyAlignment="1" applyProtection="1">
      <alignment horizontal="center" vertical="top"/>
    </xf>
    <xf numFmtId="0" fontId="53" fillId="0" borderId="0" xfId="3" applyFont="1" applyFill="1" applyBorder="1" applyAlignment="1">
      <alignment horizontal="left" vertical="top"/>
    </xf>
    <xf numFmtId="0" fontId="53" fillId="0" borderId="0" xfId="3" applyFont="1" applyFill="1" applyBorder="1" applyAlignment="1">
      <alignment horizontal="center" vertical="top"/>
    </xf>
    <xf numFmtId="0" fontId="53" fillId="0" borderId="0" xfId="3" applyFont="1" applyFill="1" applyAlignment="1">
      <alignment horizontal="left" vertical="top"/>
    </xf>
    <xf numFmtId="0" fontId="37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right" vertical="center"/>
    </xf>
    <xf numFmtId="0" fontId="54" fillId="0" borderId="0" xfId="2" applyFont="1" applyFill="1" applyAlignment="1">
      <alignment horizontal="center" vertical="top"/>
    </xf>
    <xf numFmtId="0" fontId="53" fillId="0" borderId="0" xfId="2" applyFont="1" applyFill="1" applyBorder="1" applyAlignment="1">
      <alignment vertical="top"/>
    </xf>
    <xf numFmtId="0" fontId="53" fillId="0" borderId="0" xfId="2" applyFont="1" applyFill="1" applyBorder="1" applyAlignment="1">
      <alignment vertical="center"/>
    </xf>
    <xf numFmtId="0" fontId="54" fillId="0" borderId="8" xfId="6" applyFont="1" applyFill="1" applyBorder="1" applyAlignment="1" applyProtection="1">
      <alignment vertical="center" wrapText="1"/>
    </xf>
    <xf numFmtId="1" fontId="53" fillId="0" borderId="0" xfId="4" applyFont="1" applyFill="1" applyBorder="1" applyAlignment="1" applyProtection="1">
      <alignment horizontal="center" vertical="center" wrapText="1"/>
    </xf>
    <xf numFmtId="43" fontId="54" fillId="0" borderId="1" xfId="1" applyFont="1" applyFill="1" applyBorder="1" applyAlignment="1">
      <alignment horizontal="right" vertical="center" wrapText="1"/>
    </xf>
    <xf numFmtId="43" fontId="53" fillId="0" borderId="1" xfId="1" applyFont="1" applyFill="1" applyBorder="1" applyAlignment="1">
      <alignment horizontal="right" vertical="center" wrapText="1"/>
    </xf>
    <xf numFmtId="1" fontId="53" fillId="0" borderId="0" xfId="4" applyFont="1" applyFill="1" applyBorder="1" applyAlignment="1">
      <alignment vertical="center"/>
    </xf>
    <xf numFmtId="0" fontId="53" fillId="0" borderId="8" xfId="6" applyFont="1" applyFill="1" applyBorder="1" applyAlignment="1" applyProtection="1">
      <alignment vertical="center" wrapText="1"/>
    </xf>
    <xf numFmtId="43" fontId="54" fillId="3" borderId="1" xfId="1" applyFont="1" applyFill="1" applyBorder="1" applyAlignment="1">
      <alignment horizontal="right" vertical="center" wrapText="1"/>
    </xf>
    <xf numFmtId="0" fontId="53" fillId="2" borderId="8" xfId="6" applyFont="1" applyFill="1" applyBorder="1" applyAlignment="1" applyProtection="1">
      <alignment vertical="center" wrapText="1"/>
    </xf>
    <xf numFmtId="0" fontId="53" fillId="0" borderId="0" xfId="3" applyFont="1" applyFill="1" applyBorder="1" applyAlignment="1" applyProtection="1">
      <alignment horizontal="center" vertical="center"/>
    </xf>
    <xf numFmtId="43" fontId="53" fillId="0" borderId="1" xfId="1" applyFont="1" applyFill="1" applyBorder="1" applyAlignment="1">
      <alignment horizontal="right" vertical="center"/>
    </xf>
    <xf numFmtId="0" fontId="53" fillId="0" borderId="0" xfId="2" applyFont="1" applyFill="1" applyAlignment="1">
      <alignment vertical="center"/>
    </xf>
    <xf numFmtId="0" fontId="53" fillId="0" borderId="8" xfId="6" applyFont="1" applyBorder="1" applyAlignment="1" applyProtection="1">
      <alignment vertical="center" wrapText="1"/>
    </xf>
    <xf numFmtId="0" fontId="53" fillId="0" borderId="8" xfId="6" applyFont="1" applyFill="1" applyBorder="1" applyAlignment="1" applyProtection="1">
      <alignment vertical="center" wrapText="1"/>
      <protection locked="0"/>
    </xf>
    <xf numFmtId="0" fontId="53" fillId="0" borderId="0" xfId="7" applyFont="1" applyFill="1" applyBorder="1" applyAlignment="1">
      <alignment horizontal="center" vertical="center"/>
    </xf>
    <xf numFmtId="0" fontId="53" fillId="0" borderId="0" xfId="7" applyFont="1" applyFill="1" applyBorder="1" applyAlignment="1" applyProtection="1">
      <alignment horizontal="center" vertical="center"/>
    </xf>
    <xf numFmtId="0" fontId="53" fillId="0" borderId="0" xfId="8" applyFont="1" applyFill="1" applyBorder="1" applyAlignment="1" applyProtection="1">
      <alignment horizontal="center" vertical="center"/>
    </xf>
    <xf numFmtId="0" fontId="53" fillId="0" borderId="0" xfId="8" applyFont="1" applyFill="1" applyBorder="1" applyAlignment="1" applyProtection="1">
      <alignment horizontal="right" vertical="center"/>
    </xf>
    <xf numFmtId="0" fontId="53" fillId="0" borderId="8" xfId="22" quotePrefix="1" applyNumberFormat="1" applyFont="1" applyFill="1" applyBorder="1" applyAlignment="1">
      <alignment vertical="center" wrapText="1"/>
    </xf>
    <xf numFmtId="0" fontId="54" fillId="0" borderId="0" xfId="2" applyFont="1" applyFill="1" applyAlignment="1">
      <alignment vertical="center"/>
    </xf>
    <xf numFmtId="0" fontId="54" fillId="0" borderId="0" xfId="2" applyFont="1" applyFill="1" applyBorder="1" applyAlignment="1">
      <alignment vertical="center"/>
    </xf>
    <xf numFmtId="0" fontId="53" fillId="0" borderId="0" xfId="2" applyFont="1" applyFill="1" applyBorder="1" applyAlignment="1">
      <alignment horizontal="center" vertical="center"/>
    </xf>
    <xf numFmtId="0" fontId="54" fillId="2" borderId="7" xfId="6" applyFont="1" applyFill="1" applyBorder="1" applyAlignment="1" applyProtection="1">
      <alignment vertical="center" wrapText="1"/>
    </xf>
    <xf numFmtId="0" fontId="53" fillId="0" borderId="5" xfId="2" applyFont="1" applyFill="1" applyBorder="1" applyAlignment="1">
      <alignment horizontal="center" vertical="center"/>
    </xf>
    <xf numFmtId="43" fontId="54" fillId="0" borderId="1" xfId="1" applyFont="1" applyFill="1" applyBorder="1" applyAlignment="1">
      <alignment horizontal="right" vertical="center"/>
    </xf>
    <xf numFmtId="43" fontId="54" fillId="0" borderId="0" xfId="1" applyFont="1" applyFill="1" applyBorder="1" applyAlignment="1">
      <alignment horizontal="right" vertical="center" wrapText="1"/>
    </xf>
    <xf numFmtId="43" fontId="54" fillId="0" borderId="0" xfId="1" applyFont="1" applyFill="1" applyBorder="1" applyAlignment="1">
      <alignment horizontal="right" vertical="center"/>
    </xf>
    <xf numFmtId="0" fontId="53" fillId="0" borderId="0" xfId="2" applyFont="1" applyFill="1" applyBorder="1" applyAlignment="1">
      <alignment horizontal="left" vertical="top"/>
    </xf>
    <xf numFmtId="0" fontId="53" fillId="0" borderId="0" xfId="2" applyFont="1" applyFill="1" applyBorder="1" applyAlignment="1">
      <alignment horizontal="center" vertical="top"/>
    </xf>
    <xf numFmtId="0" fontId="53" fillId="0" borderId="0" xfId="2" applyFont="1" applyFill="1" applyAlignment="1">
      <alignment vertical="top"/>
    </xf>
    <xf numFmtId="0" fontId="53" fillId="0" borderId="0" xfId="2" applyFont="1" applyFill="1" applyAlignment="1">
      <alignment horizontal="left" vertical="top"/>
    </xf>
    <xf numFmtId="0" fontId="53" fillId="0" borderId="0" xfId="2" applyFont="1" applyFill="1" applyAlignment="1">
      <alignment horizontal="center" vertical="top"/>
    </xf>
    <xf numFmtId="0" fontId="54" fillId="0" borderId="0" xfId="2" applyFont="1" applyFill="1" applyBorder="1" applyAlignment="1">
      <alignment horizontal="center" vertical="center"/>
    </xf>
    <xf numFmtId="167" fontId="54" fillId="0" borderId="0" xfId="1" applyNumberFormat="1" applyFont="1" applyFill="1" applyBorder="1" applyAlignment="1">
      <alignment horizontal="center" vertical="center"/>
    </xf>
    <xf numFmtId="0" fontId="54" fillId="0" borderId="2" xfId="2" applyFont="1" applyFill="1" applyBorder="1" applyAlignment="1">
      <alignment horizontal="center" vertical="center"/>
    </xf>
    <xf numFmtId="0" fontId="54" fillId="0" borderId="0" xfId="2" applyFont="1" applyFill="1" applyAlignment="1">
      <alignment horizontal="center" vertical="center"/>
    </xf>
    <xf numFmtId="49" fontId="54" fillId="3" borderId="1" xfId="2" applyNumberFormat="1" applyFont="1" applyFill="1" applyBorder="1" applyAlignment="1" applyProtection="1">
      <alignment horizontal="center" vertical="center"/>
    </xf>
    <xf numFmtId="0" fontId="54" fillId="0" borderId="1" xfId="6" applyFont="1" applyFill="1" applyBorder="1" applyAlignment="1" applyProtection="1">
      <alignment vertical="center"/>
    </xf>
    <xf numFmtId="1" fontId="53" fillId="0" borderId="0" xfId="4" applyFont="1" applyFill="1" applyBorder="1" applyAlignment="1" applyProtection="1">
      <alignment horizontal="center" vertical="center"/>
    </xf>
    <xf numFmtId="43" fontId="53" fillId="0" borderId="1" xfId="1" applyFont="1" applyFill="1" applyBorder="1" applyAlignment="1" applyProtection="1">
      <alignment horizontal="center" vertical="center"/>
    </xf>
    <xf numFmtId="43" fontId="53" fillId="0" borderId="13" xfId="1" applyFont="1" applyFill="1" applyBorder="1" applyAlignment="1">
      <alignment horizontal="right" vertical="center"/>
    </xf>
    <xf numFmtId="43" fontId="54" fillId="3" borderId="1" xfId="1" applyFont="1" applyFill="1" applyBorder="1" applyAlignment="1">
      <alignment horizontal="right" vertical="center"/>
    </xf>
    <xf numFmtId="0" fontId="53" fillId="0" borderId="1" xfId="6" applyFont="1" applyFill="1" applyBorder="1" applyAlignment="1" applyProtection="1">
      <alignment vertical="center"/>
    </xf>
    <xf numFmtId="0" fontId="53" fillId="2" borderId="1" xfId="6" applyFont="1" applyFill="1" applyBorder="1" applyAlignment="1" applyProtection="1">
      <alignment vertical="center"/>
    </xf>
    <xf numFmtId="0" fontId="53" fillId="0" borderId="1" xfId="6" applyFont="1" applyBorder="1" applyAlignment="1" applyProtection="1">
      <alignment vertical="center" wrapText="1"/>
    </xf>
    <xf numFmtId="0" fontId="53" fillId="0" borderId="0" xfId="3" applyFont="1" applyFill="1" applyBorder="1" applyAlignment="1" applyProtection="1">
      <alignment horizontal="center" vertical="center" wrapText="1"/>
    </xf>
    <xf numFmtId="43" fontId="53" fillId="0" borderId="1" xfId="1" applyFont="1" applyFill="1" applyBorder="1" applyAlignment="1" applyProtection="1">
      <alignment horizontal="center" vertical="center" wrapText="1"/>
    </xf>
    <xf numFmtId="43" fontId="53" fillId="0" borderId="13" xfId="1" applyFont="1" applyFill="1" applyBorder="1" applyAlignment="1">
      <alignment horizontal="right" vertical="center" wrapText="1"/>
    </xf>
    <xf numFmtId="0" fontId="53" fillId="0" borderId="0" xfId="2" applyFont="1" applyFill="1" applyBorder="1" applyAlignment="1">
      <alignment vertical="center" wrapText="1"/>
    </xf>
    <xf numFmtId="0" fontId="53" fillId="0" borderId="0" xfId="2" applyFont="1" applyFill="1" applyAlignment="1">
      <alignment vertical="center" wrapText="1"/>
    </xf>
    <xf numFmtId="0" fontId="53" fillId="0" borderId="1" xfId="6" applyFont="1" applyBorder="1" applyAlignment="1" applyProtection="1">
      <alignment vertical="center"/>
    </xf>
    <xf numFmtId="0" fontId="53" fillId="0" borderId="1" xfId="6" applyFont="1" applyFill="1" applyBorder="1" applyAlignment="1" applyProtection="1">
      <alignment vertical="center"/>
      <protection locked="0"/>
    </xf>
    <xf numFmtId="0" fontId="54" fillId="2" borderId="1" xfId="6" applyFont="1" applyFill="1" applyBorder="1" applyAlignment="1" applyProtection="1">
      <alignment vertical="center"/>
    </xf>
    <xf numFmtId="43" fontId="53" fillId="0" borderId="0" xfId="1" applyFont="1" applyFill="1" applyBorder="1" applyAlignment="1">
      <alignment horizontal="center" vertical="center"/>
    </xf>
    <xf numFmtId="43" fontId="53" fillId="0" borderId="0" xfId="1" applyFont="1" applyFill="1" applyAlignment="1">
      <alignment vertical="center"/>
    </xf>
    <xf numFmtId="43" fontId="53" fillId="0" borderId="0" xfId="1" applyFont="1" applyFill="1" applyBorder="1" applyAlignment="1">
      <alignment vertical="center"/>
    </xf>
    <xf numFmtId="43" fontId="53" fillId="0" borderId="0" xfId="2" applyNumberFormat="1" applyFont="1" applyFill="1" applyAlignment="1">
      <alignment vertical="center"/>
    </xf>
    <xf numFmtId="0" fontId="31" fillId="0" borderId="0" xfId="29" quotePrefix="1" applyFont="1" applyAlignment="1" applyProtection="1">
      <alignment horizontal="left"/>
    </xf>
    <xf numFmtId="0" fontId="32" fillId="0" borderId="0" xfId="29" applyFont="1" applyAlignment="1">
      <alignment horizontal="centerContinuous"/>
    </xf>
    <xf numFmtId="0" fontId="32" fillId="0" borderId="0" xfId="29" applyFont="1"/>
    <xf numFmtId="0" fontId="32" fillId="0" borderId="0" xfId="29" applyFont="1" applyAlignment="1" applyProtection="1">
      <alignment horizontal="left"/>
    </xf>
    <xf numFmtId="167" fontId="35" fillId="0" borderId="14" xfId="31" applyNumberFormat="1" applyFont="1" applyBorder="1" applyAlignment="1" applyProtection="1">
      <alignment horizontal="right"/>
    </xf>
    <xf numFmtId="43" fontId="35" fillId="0" borderId="14" xfId="1" applyFont="1" applyBorder="1" applyAlignment="1" applyProtection="1">
      <alignment horizontal="right"/>
    </xf>
    <xf numFmtId="167" fontId="33" fillId="0" borderId="14" xfId="31" applyNumberFormat="1" applyFont="1" applyBorder="1" applyAlignment="1" applyProtection="1">
      <alignment horizontal="right"/>
    </xf>
    <xf numFmtId="43" fontId="33" fillId="0" borderId="14" xfId="1" applyFont="1" applyBorder="1" applyAlignment="1" applyProtection="1">
      <alignment horizontal="right"/>
    </xf>
    <xf numFmtId="0" fontId="33" fillId="0" borderId="0" xfId="29" applyFont="1" applyBorder="1"/>
    <xf numFmtId="0" fontId="33" fillId="0" borderId="0" xfId="29" quotePrefix="1" applyFont="1" applyBorder="1" applyAlignment="1">
      <alignment horizontal="left"/>
    </xf>
    <xf numFmtId="3" fontId="35" fillId="0" borderId="14" xfId="29" applyNumberFormat="1" applyFont="1" applyBorder="1" applyAlignment="1" applyProtection="1">
      <alignment horizontal="right"/>
    </xf>
    <xf numFmtId="167" fontId="35" fillId="0" borderId="0" xfId="31" quotePrefix="1" applyNumberFormat="1" applyFont="1" applyBorder="1" applyAlignment="1">
      <alignment horizontal="right"/>
    </xf>
    <xf numFmtId="0" fontId="33" fillId="0" borderId="0" xfId="29" applyFont="1" applyBorder="1" applyAlignment="1">
      <alignment horizontal="left"/>
    </xf>
    <xf numFmtId="167" fontId="33" fillId="0" borderId="0" xfId="31" applyNumberFormat="1" applyFont="1" applyBorder="1" applyAlignment="1">
      <alignment horizontal="right"/>
    </xf>
    <xf numFmtId="0" fontId="33" fillId="0" borderId="0" xfId="29" applyFont="1" applyBorder="1" applyAlignment="1" applyProtection="1">
      <alignment horizontal="left"/>
    </xf>
    <xf numFmtId="167" fontId="35" fillId="0" borderId="14" xfId="31" applyNumberFormat="1" applyFont="1" applyBorder="1"/>
    <xf numFmtId="167" fontId="33" fillId="0" borderId="14" xfId="31" applyNumberFormat="1" applyFont="1" applyBorder="1"/>
    <xf numFmtId="167" fontId="33" fillId="0" borderId="0" xfId="31" applyNumberFormat="1" applyFont="1" applyBorder="1" applyAlignment="1" applyProtection="1">
      <alignment horizontal="right"/>
    </xf>
    <xf numFmtId="3" fontId="33" fillId="0" borderId="0" xfId="28" applyNumberFormat="1" applyFont="1"/>
    <xf numFmtId="0" fontId="33" fillId="0" borderId="2" xfId="29" applyFont="1" applyBorder="1"/>
    <xf numFmtId="0" fontId="33" fillId="0" borderId="0" xfId="28" applyFont="1" applyAlignment="1">
      <alignment vertical="center" wrapText="1"/>
    </xf>
    <xf numFmtId="0" fontId="33" fillId="0" borderId="9" xfId="26" applyFont="1" applyBorder="1" applyAlignment="1" applyProtection="1">
      <alignment horizontal="left"/>
    </xf>
    <xf numFmtId="167" fontId="35" fillId="0" borderId="0" xfId="31" applyNumberFormat="1" applyFont="1" applyBorder="1" applyAlignment="1" applyProtection="1">
      <alignment horizontal="left"/>
    </xf>
    <xf numFmtId="167" fontId="33" fillId="0" borderId="0" xfId="31" applyNumberFormat="1" applyFont="1" applyBorder="1" applyAlignment="1" applyProtection="1">
      <alignment horizontal="left"/>
    </xf>
    <xf numFmtId="167" fontId="33" fillId="0" borderId="14" xfId="31" applyNumberFormat="1" applyFont="1" applyBorder="1" applyAlignment="1">
      <alignment vertical="center" wrapText="1"/>
    </xf>
    <xf numFmtId="167" fontId="33" fillId="0" borderId="9" xfId="31" applyNumberFormat="1" applyFont="1" applyBorder="1" applyAlignment="1">
      <alignment horizontal="left" vertical="center" wrapText="1"/>
    </xf>
    <xf numFmtId="167" fontId="35" fillId="0" borderId="13" xfId="31" applyNumberFormat="1" applyFont="1" applyBorder="1"/>
    <xf numFmtId="167" fontId="35" fillId="0" borderId="2" xfId="31" applyNumberFormat="1" applyFont="1" applyBorder="1" applyAlignment="1" applyProtection="1">
      <alignment horizontal="left"/>
    </xf>
    <xf numFmtId="0" fontId="35" fillId="0" borderId="3" xfId="28" applyFont="1" applyBorder="1" applyAlignment="1">
      <alignment horizontal="center"/>
    </xf>
    <xf numFmtId="0" fontId="33" fillId="0" borderId="11" xfId="28" applyFont="1" applyBorder="1"/>
    <xf numFmtId="0" fontId="33" fillId="0" borderId="2" xfId="29" quotePrefix="1" applyFont="1" applyBorder="1" applyAlignment="1">
      <alignment horizontal="left"/>
    </xf>
    <xf numFmtId="0" fontId="33" fillId="0" borderId="0" xfId="29" applyFont="1" applyBorder="1" applyAlignment="1">
      <alignment horizontal="center" vertical="center"/>
    </xf>
    <xf numFmtId="168" fontId="33" fillId="0" borderId="0" xfId="29" applyNumberFormat="1" applyFont="1" applyBorder="1" applyAlignment="1">
      <alignment horizontal="center" vertical="center"/>
    </xf>
    <xf numFmtId="168" fontId="33" fillId="0" borderId="0" xfId="29" applyNumberFormat="1" applyFont="1" applyBorder="1" applyAlignment="1">
      <alignment horizontal="center" vertical="center" wrapText="1"/>
    </xf>
    <xf numFmtId="0" fontId="33" fillId="0" borderId="0" xfId="28" applyFont="1" applyAlignment="1">
      <alignment horizontal="center" vertical="center"/>
    </xf>
    <xf numFmtId="0" fontId="35" fillId="0" borderId="0" xfId="29" applyFont="1" applyBorder="1" applyAlignment="1">
      <alignment horizontal="center" vertical="center"/>
    </xf>
    <xf numFmtId="0" fontId="35" fillId="0" borderId="0" xfId="29" applyFont="1" applyBorder="1"/>
    <xf numFmtId="0" fontId="35" fillId="0" borderId="0" xfId="29" quotePrefix="1" applyFont="1" applyBorder="1" applyAlignment="1">
      <alignment horizontal="left"/>
    </xf>
    <xf numFmtId="0" fontId="35" fillId="0" borderId="0" xfId="29" applyFont="1" applyBorder="1" applyAlignment="1">
      <alignment horizontal="left"/>
    </xf>
    <xf numFmtId="0" fontId="35" fillId="0" borderId="0" xfId="29" applyFont="1" applyBorder="1" applyAlignment="1" applyProtection="1">
      <alignment horizontal="left"/>
    </xf>
    <xf numFmtId="0" fontId="35" fillId="0" borderId="0" xfId="28" applyFont="1" applyAlignment="1">
      <alignment vertical="center" wrapText="1"/>
    </xf>
    <xf numFmtId="167" fontId="35" fillId="0" borderId="14" xfId="31" applyNumberFormat="1" applyFont="1" applyBorder="1" applyAlignment="1">
      <alignment vertical="center" wrapText="1"/>
    </xf>
    <xf numFmtId="0" fontId="35" fillId="0" borderId="8" xfId="29" applyFont="1" applyBorder="1" applyAlignment="1">
      <alignment horizontal="left" vertical="center"/>
    </xf>
    <xf numFmtId="0" fontId="35" fillId="0" borderId="9" xfId="29" applyFont="1" applyBorder="1"/>
    <xf numFmtId="0" fontId="35" fillId="0" borderId="0" xfId="29" applyFont="1" applyBorder="1" applyAlignment="1">
      <alignment horizontal="left" vertical="center"/>
    </xf>
    <xf numFmtId="0" fontId="35" fillId="0" borderId="11" xfId="29" quotePrefix="1" applyFont="1" applyBorder="1" applyAlignment="1">
      <alignment horizontal="left" vertical="center"/>
    </xf>
    <xf numFmtId="0" fontId="35" fillId="0" borderId="2" xfId="29" applyFont="1" applyBorder="1"/>
    <xf numFmtId="0" fontId="35" fillId="0" borderId="2" xfId="29" applyFont="1" applyBorder="1" applyAlignment="1" applyProtection="1">
      <alignment horizontal="left"/>
    </xf>
    <xf numFmtId="0" fontId="35" fillId="0" borderId="13" xfId="28" applyFont="1" applyBorder="1" applyAlignment="1">
      <alignment horizontal="center" vertical="center"/>
    </xf>
    <xf numFmtId="0" fontId="35" fillId="0" borderId="11" xfId="28" applyFont="1" applyBorder="1" applyAlignment="1">
      <alignment horizontal="center" vertical="center"/>
    </xf>
    <xf numFmtId="167" fontId="35" fillId="0" borderId="14" xfId="31" applyNumberFormat="1" applyFont="1" applyFill="1" applyBorder="1" applyAlignment="1">
      <alignment vertical="center"/>
    </xf>
    <xf numFmtId="0" fontId="35" fillId="0" borderId="0" xfId="28" applyFont="1" applyAlignment="1">
      <alignment vertical="center"/>
    </xf>
    <xf numFmtId="43" fontId="33" fillId="0" borderId="14" xfId="1" applyFont="1" applyBorder="1" applyAlignment="1" applyProtection="1">
      <alignment horizontal="right" vertical="center"/>
    </xf>
    <xf numFmtId="43" fontId="33" fillId="0" borderId="13" xfId="1" applyFont="1" applyBorder="1" applyAlignment="1" applyProtection="1">
      <alignment horizontal="right"/>
    </xf>
    <xf numFmtId="2" fontId="35" fillId="0" borderId="0" xfId="29" applyNumberFormat="1" applyFont="1" applyBorder="1" applyAlignment="1">
      <alignment horizontal="center" vertical="center"/>
    </xf>
    <xf numFmtId="0" fontId="35" fillId="0" borderId="10" xfId="29" quotePrefix="1" applyFont="1" applyBorder="1" applyAlignment="1">
      <alignment horizontal="center" vertical="center"/>
    </xf>
    <xf numFmtId="0" fontId="33" fillId="0" borderId="14" xfId="29" applyFont="1" applyBorder="1" applyAlignment="1">
      <alignment horizontal="center" vertical="center"/>
    </xf>
    <xf numFmtId="0" fontId="35" fillId="0" borderId="14" xfId="29" quotePrefix="1" applyFont="1" applyBorder="1" applyAlignment="1">
      <alignment horizontal="center" vertical="center"/>
    </xf>
    <xf numFmtId="0" fontId="35" fillId="0" borderId="14" xfId="29" applyFont="1" applyBorder="1" applyAlignment="1">
      <alignment horizontal="center" vertical="center"/>
    </xf>
    <xf numFmtId="0" fontId="35" fillId="0" borderId="14" xfId="28" quotePrefix="1" applyFont="1" applyBorder="1" applyAlignment="1">
      <alignment horizontal="center" vertical="center"/>
    </xf>
    <xf numFmtId="0" fontId="33" fillId="0" borderId="14" xfId="28" applyFont="1" applyBorder="1" applyAlignment="1">
      <alignment horizontal="center" vertical="center"/>
    </xf>
    <xf numFmtId="0" fontId="35" fillId="0" borderId="14" xfId="29" quotePrefix="1" applyFont="1" applyBorder="1" applyAlignment="1">
      <alignment horizontal="center" vertical="center" wrapText="1"/>
    </xf>
    <xf numFmtId="0" fontId="33" fillId="0" borderId="14" xfId="29" applyFont="1" applyBorder="1" applyAlignment="1">
      <alignment horizontal="center" vertical="center" wrapText="1"/>
    </xf>
    <xf numFmtId="0" fontId="35" fillId="0" borderId="13" xfId="29" quotePrefix="1" applyFont="1" applyBorder="1" applyAlignment="1">
      <alignment horizontal="center" vertical="center"/>
    </xf>
    <xf numFmtId="0" fontId="60" fillId="0" borderId="0" xfId="28" applyFont="1"/>
    <xf numFmtId="167" fontId="60" fillId="0" borderId="0" xfId="1" applyNumberFormat="1" applyFont="1"/>
    <xf numFmtId="40" fontId="40" fillId="0" borderId="14" xfId="1" applyNumberFormat="1" applyFont="1" applyFill="1" applyBorder="1" applyAlignment="1">
      <alignment horizontal="left" vertical="center" wrapText="1"/>
    </xf>
    <xf numFmtId="40" fontId="40" fillId="0" borderId="14" xfId="1" applyNumberFormat="1" applyFont="1" applyFill="1" applyBorder="1" applyAlignment="1">
      <alignment horizontal="left" vertical="center" wrapText="1"/>
    </xf>
    <xf numFmtId="0" fontId="37" fillId="0" borderId="0" xfId="3" applyFont="1" applyFill="1" applyAlignment="1">
      <alignment vertical="center"/>
    </xf>
    <xf numFmtId="0" fontId="37" fillId="0" borderId="0" xfId="3" applyFont="1" applyFill="1" applyBorder="1" applyAlignment="1">
      <alignment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0" fontId="31" fillId="0" borderId="0" xfId="29" quotePrefix="1" applyFont="1" applyAlignment="1" applyProtection="1">
      <alignment horizontal="left" vertical="center"/>
    </xf>
    <xf numFmtId="0" fontId="31" fillId="0" borderId="0" xfId="29" applyFont="1" applyAlignment="1">
      <alignment vertical="center"/>
    </xf>
    <xf numFmtId="0" fontId="31" fillId="0" borderId="0" xfId="29" applyFont="1" applyAlignment="1">
      <alignment horizontal="centerContinuous" vertical="center"/>
    </xf>
    <xf numFmtId="3" fontId="31" fillId="0" borderId="0" xfId="29" applyNumberFormat="1" applyFont="1" applyAlignment="1" applyProtection="1">
      <alignment horizontal="left" vertical="center"/>
    </xf>
    <xf numFmtId="0" fontId="31" fillId="0" borderId="0" xfId="29" applyFont="1" applyAlignment="1" applyProtection="1">
      <alignment horizontal="left" vertical="center"/>
    </xf>
    <xf numFmtId="0" fontId="26" fillId="0" borderId="0" xfId="0" applyFont="1" applyBorder="1"/>
    <xf numFmtId="0" fontId="54" fillId="2" borderId="1" xfId="6" applyFont="1" applyFill="1" applyBorder="1" applyAlignment="1" applyProtection="1">
      <alignment vertical="center" wrapText="1"/>
    </xf>
    <xf numFmtId="0" fontId="35" fillId="0" borderId="13" xfId="28" applyFont="1" applyBorder="1" applyAlignment="1">
      <alignment horizontal="center" vertical="center" wrapText="1"/>
    </xf>
    <xf numFmtId="0" fontId="19" fillId="0" borderId="0" xfId="35" applyFont="1" applyAlignment="1">
      <alignment vertical="center"/>
    </xf>
    <xf numFmtId="0" fontId="28" fillId="0" borderId="9" xfId="35" applyFont="1" applyBorder="1" applyAlignment="1">
      <alignment horizontal="center" vertical="center"/>
    </xf>
    <xf numFmtId="169" fontId="28" fillId="0" borderId="9" xfId="35" applyNumberFormat="1" applyFont="1" applyBorder="1" applyAlignment="1" applyProtection="1">
      <alignment horizontal="center" vertical="center"/>
    </xf>
    <xf numFmtId="0" fontId="28" fillId="0" borderId="12" xfId="35" applyFont="1" applyBorder="1" applyAlignment="1">
      <alignment horizontal="center" vertical="center"/>
    </xf>
    <xf numFmtId="0" fontId="33" fillId="0" borderId="0" xfId="35" applyFont="1" applyAlignment="1">
      <alignment vertical="center"/>
    </xf>
    <xf numFmtId="0" fontId="28" fillId="0" borderId="0" xfId="35" applyFont="1" applyAlignment="1">
      <alignment vertical="center"/>
    </xf>
    <xf numFmtId="0" fontId="33" fillId="0" borderId="13" xfId="29" applyFont="1" applyBorder="1" applyAlignment="1">
      <alignment horizontal="center" vertical="center"/>
    </xf>
    <xf numFmtId="0" fontId="33" fillId="0" borderId="2" xfId="29" applyFont="1" applyBorder="1" applyAlignment="1">
      <alignment horizontal="center" vertical="center"/>
    </xf>
    <xf numFmtId="0" fontId="33" fillId="0" borderId="2" xfId="29" applyFont="1" applyBorder="1" applyAlignment="1">
      <alignment horizontal="left"/>
    </xf>
    <xf numFmtId="167" fontId="33" fillId="0" borderId="13" xfId="31" applyNumberFormat="1" applyFont="1" applyBorder="1" applyAlignment="1" applyProtection="1">
      <alignment horizontal="right"/>
    </xf>
    <xf numFmtId="167" fontId="33" fillId="0" borderId="2" xfId="31" applyNumberFormat="1" applyFont="1" applyBorder="1" applyAlignment="1">
      <alignment horizontal="right"/>
    </xf>
    <xf numFmtId="167" fontId="33" fillId="0" borderId="13" xfId="31" applyNumberFormat="1" applyFont="1" applyBorder="1"/>
    <xf numFmtId="0" fontId="28" fillId="0" borderId="0" xfId="28" applyFont="1" applyAlignment="1">
      <alignment vertical="center"/>
    </xf>
    <xf numFmtId="0" fontId="31" fillId="0" borderId="0" xfId="39" quotePrefix="1" applyFont="1" applyAlignment="1" applyProtection="1">
      <alignment horizontal="left"/>
    </xf>
    <xf numFmtId="0" fontId="32" fillId="0" borderId="0" xfId="39" quotePrefix="1" applyFont="1" applyAlignment="1" applyProtection="1">
      <alignment horizontal="left"/>
    </xf>
    <xf numFmtId="0" fontId="32" fillId="0" borderId="0" xfId="39" applyFont="1"/>
    <xf numFmtId="0" fontId="32" fillId="0" borderId="0" xfId="39" applyFont="1" applyFill="1"/>
    <xf numFmtId="0" fontId="33" fillId="0" borderId="0" xfId="39" applyFont="1"/>
    <xf numFmtId="0" fontId="33" fillId="0" borderId="0" xfId="39" applyFont="1" applyFill="1"/>
    <xf numFmtId="0" fontId="33" fillId="0" borderId="0" xfId="39" applyFont="1" applyBorder="1"/>
    <xf numFmtId="174" fontId="33" fillId="0" borderId="0" xfId="36" applyNumberFormat="1" applyFont="1" applyFill="1" applyBorder="1" applyAlignment="1" applyProtection="1">
      <alignment horizontal="right"/>
    </xf>
    <xf numFmtId="175" fontId="64" fillId="0" borderId="9" xfId="36" applyNumberFormat="1" applyFont="1" applyFill="1" applyBorder="1" applyAlignment="1" applyProtection="1">
      <alignment horizontal="right"/>
    </xf>
    <xf numFmtId="175" fontId="64" fillId="0" borderId="14" xfId="36" applyNumberFormat="1" applyFont="1" applyFill="1" applyBorder="1" applyAlignment="1" applyProtection="1">
      <alignment horizontal="right"/>
    </xf>
    <xf numFmtId="193" fontId="64" fillId="4" borderId="14" xfId="36" applyNumberFormat="1" applyFont="1" applyFill="1" applyBorder="1" applyAlignment="1" applyProtection="1">
      <alignment horizontal="right"/>
    </xf>
    <xf numFmtId="192" fontId="58" fillId="0" borderId="10" xfId="36" applyNumberFormat="1" applyFont="1" applyFill="1" applyBorder="1" applyAlignment="1" applyProtection="1">
      <alignment horizontal="right"/>
    </xf>
    <xf numFmtId="0" fontId="58" fillId="0" borderId="11" xfId="39" applyFont="1" applyBorder="1" applyAlignment="1" applyProtection="1">
      <alignment horizontal="centerContinuous"/>
    </xf>
    <xf numFmtId="0" fontId="58" fillId="0" borderId="12" xfId="39" applyFont="1" applyBorder="1" applyAlignment="1" applyProtection="1">
      <alignment horizontal="centerContinuous"/>
    </xf>
    <xf numFmtId="175" fontId="58" fillId="0" borderId="13" xfId="39" applyNumberFormat="1" applyFont="1" applyFill="1" applyBorder="1" applyAlignment="1" applyProtection="1">
      <alignment horizontal="right"/>
    </xf>
    <xf numFmtId="192" fontId="58" fillId="0" borderId="13" xfId="39" applyNumberFormat="1" applyFont="1" applyFill="1" applyBorder="1" applyAlignment="1" applyProtection="1">
      <alignment horizontal="right"/>
    </xf>
    <xf numFmtId="0" fontId="58" fillId="0" borderId="2" xfId="39" applyFont="1" applyBorder="1" applyAlignment="1" applyProtection="1">
      <alignment horizontal="centerContinuous"/>
    </xf>
    <xf numFmtId="193" fontId="58" fillId="0" borderId="13" xfId="39" applyNumberFormat="1" applyFont="1" applyBorder="1" applyAlignment="1" applyProtection="1">
      <alignment horizontal="right"/>
    </xf>
    <xf numFmtId="180" fontId="58" fillId="0" borderId="13" xfId="39" applyNumberFormat="1" applyFont="1" applyBorder="1" applyAlignment="1" applyProtection="1">
      <alignment horizontal="right"/>
    </xf>
    <xf numFmtId="0" fontId="39" fillId="0" borderId="0" xfId="28" quotePrefix="1" applyFont="1"/>
    <xf numFmtId="0" fontId="53" fillId="0" borderId="0" xfId="28" quotePrefix="1" applyFont="1" applyAlignment="1">
      <alignment horizontal="left"/>
    </xf>
    <xf numFmtId="0" fontId="33" fillId="0" borderId="0" xfId="28" applyFont="1" applyAlignment="1">
      <alignment horizontal="right" vertical="center"/>
    </xf>
    <xf numFmtId="193" fontId="33" fillId="0" borderId="9" xfId="28" applyNumberFormat="1" applyFont="1" applyBorder="1"/>
    <xf numFmtId="0" fontId="33" fillId="0" borderId="12" xfId="28" quotePrefix="1" applyFont="1" applyBorder="1" applyAlignment="1">
      <alignment horizontal="left"/>
    </xf>
    <xf numFmtId="0" fontId="33" fillId="0" borderId="0" xfId="28" quotePrefix="1" applyFont="1" applyBorder="1" applyAlignment="1">
      <alignment horizontal="left"/>
    </xf>
    <xf numFmtId="177" fontId="33" fillId="0" borderId="0" xfId="28" applyNumberFormat="1" applyFont="1" applyBorder="1"/>
    <xf numFmtId="195" fontId="33" fillId="0" borderId="0" xfId="28" applyNumberFormat="1" applyFont="1" applyBorder="1" applyAlignment="1">
      <alignment horizontal="center"/>
    </xf>
    <xf numFmtId="0" fontId="39" fillId="0" borderId="0" xfId="28" applyFont="1"/>
    <xf numFmtId="0" fontId="35" fillId="0" borderId="10" xfId="28" applyFont="1" applyBorder="1" applyAlignment="1">
      <alignment horizontal="centerContinuous" vertical="center" wrapText="1"/>
    </xf>
    <xf numFmtId="0" fontId="33" fillId="0" borderId="4" xfId="28" applyFont="1" applyBorder="1" applyAlignment="1">
      <alignment horizontal="centerContinuous" vertical="center" wrapText="1"/>
    </xf>
    <xf numFmtId="0" fontId="33" fillId="0" borderId="11" xfId="28" applyFont="1" applyBorder="1" applyAlignment="1">
      <alignment horizontal="centerContinuous" vertical="center" wrapText="1"/>
    </xf>
    <xf numFmtId="0" fontId="33" fillId="0" borderId="12" xfId="28" applyFont="1" applyBorder="1" applyAlignment="1">
      <alignment horizontal="centerContinuous" vertical="center" wrapText="1"/>
    </xf>
    <xf numFmtId="176" fontId="33" fillId="0" borderId="9" xfId="28" applyNumberFormat="1" applyFont="1" applyBorder="1"/>
    <xf numFmtId="183" fontId="33" fillId="0" borderId="9" xfId="28" applyNumberFormat="1" applyFont="1" applyBorder="1" applyAlignment="1">
      <alignment horizontal="center"/>
    </xf>
    <xf numFmtId="171" fontId="33" fillId="0" borderId="9" xfId="28" applyNumberFormat="1" applyFont="1" applyBorder="1" applyAlignment="1">
      <alignment horizontal="center"/>
    </xf>
    <xf numFmtId="193" fontId="33" fillId="0" borderId="14" xfId="28" applyNumberFormat="1" applyFont="1" applyBorder="1"/>
    <xf numFmtId="176" fontId="33" fillId="0" borderId="14" xfId="28" applyNumberFormat="1" applyFont="1" applyBorder="1"/>
    <xf numFmtId="176" fontId="33" fillId="0" borderId="12" xfId="28" applyNumberFormat="1" applyFont="1" applyBorder="1"/>
    <xf numFmtId="193" fontId="33" fillId="0" borderId="13" xfId="28" applyNumberFormat="1" applyFont="1" applyBorder="1"/>
    <xf numFmtId="171" fontId="33" fillId="0" borderId="13" xfId="28" applyNumberFormat="1" applyFont="1" applyBorder="1" applyAlignment="1">
      <alignment horizontal="center"/>
    </xf>
    <xf numFmtId="0" fontId="64" fillId="0" borderId="8" xfId="28" applyFont="1" applyBorder="1"/>
    <xf numFmtId="0" fontId="64" fillId="0" borderId="9" xfId="28" quotePrefix="1" applyFont="1" applyBorder="1" applyAlignment="1">
      <alignment horizontal="left"/>
    </xf>
    <xf numFmtId="183" fontId="64" fillId="0" borderId="9" xfId="28" applyNumberFormat="1" applyFont="1" applyBorder="1"/>
    <xf numFmtId="183" fontId="58" fillId="0" borderId="9" xfId="28" applyNumberFormat="1" applyFont="1" applyBorder="1" applyAlignment="1">
      <alignment horizontal="center"/>
    </xf>
    <xf numFmtId="194" fontId="58" fillId="0" borderId="9" xfId="28" applyNumberFormat="1" applyFont="1" applyBorder="1" applyAlignment="1">
      <alignment horizontal="center"/>
    </xf>
    <xf numFmtId="177" fontId="64" fillId="0" borderId="9" xfId="28" applyNumberFormat="1" applyFont="1" applyBorder="1"/>
    <xf numFmtId="193" fontId="64" fillId="0" borderId="9" xfId="28" applyNumberFormat="1" applyFont="1" applyBorder="1"/>
    <xf numFmtId="195" fontId="64" fillId="0" borderId="9" xfId="28" applyNumberFormat="1" applyFont="1" applyBorder="1" applyAlignment="1">
      <alignment horizontal="center"/>
    </xf>
    <xf numFmtId="195" fontId="64" fillId="0" borderId="14" xfId="28" applyNumberFormat="1" applyFont="1" applyBorder="1" applyAlignment="1">
      <alignment horizontal="center"/>
    </xf>
    <xf numFmtId="177" fontId="64" fillId="0" borderId="14" xfId="28" applyNumberFormat="1" applyFont="1" applyBorder="1"/>
    <xf numFmtId="177" fontId="64" fillId="0" borderId="14" xfId="28" applyNumberFormat="1" applyFont="1" applyFill="1" applyBorder="1"/>
    <xf numFmtId="177" fontId="64" fillId="0" borderId="9" xfId="28" applyNumberFormat="1" applyFont="1" applyFill="1" applyBorder="1"/>
    <xf numFmtId="195" fontId="64" fillId="0" borderId="14" xfId="28" applyNumberFormat="1" applyFont="1" applyFill="1" applyBorder="1" applyAlignment="1">
      <alignment horizontal="center"/>
    </xf>
    <xf numFmtId="0" fontId="64" fillId="0" borderId="9" xfId="28" applyFont="1" applyBorder="1" applyAlignment="1">
      <alignment horizontal="left"/>
    </xf>
    <xf numFmtId="0" fontId="64" fillId="0" borderId="11" xfId="28" applyFont="1" applyBorder="1"/>
    <xf numFmtId="0" fontId="64" fillId="0" borderId="12" xfId="28" quotePrefix="1" applyFont="1" applyBorder="1" applyAlignment="1">
      <alignment horizontal="left"/>
    </xf>
    <xf numFmtId="177" fontId="64" fillId="0" borderId="13" xfId="28" applyNumberFormat="1" applyFont="1" applyBorder="1"/>
    <xf numFmtId="177" fontId="64" fillId="0" borderId="12" xfId="28" applyNumberFormat="1" applyFont="1" applyBorder="1"/>
    <xf numFmtId="0" fontId="33" fillId="0" borderId="3" xfId="28" applyFont="1" applyBorder="1" applyAlignment="1">
      <alignment horizontal="centerContinuous" vertical="center" wrapText="1"/>
    </xf>
    <xf numFmtId="0" fontId="35" fillId="0" borderId="3" xfId="28" applyFont="1" applyBorder="1" applyAlignment="1">
      <alignment horizontal="center" vertical="center"/>
    </xf>
    <xf numFmtId="0" fontId="35" fillId="0" borderId="10" xfId="28" applyFont="1" applyBorder="1" applyAlignment="1">
      <alignment horizontal="center" vertical="center" wrapText="1"/>
    </xf>
    <xf numFmtId="0" fontId="58" fillId="0" borderId="4" xfId="28" applyFont="1" applyBorder="1" applyAlignment="1">
      <alignment horizontal="center" vertical="center" wrapText="1"/>
    </xf>
    <xf numFmtId="0" fontId="33" fillId="0" borderId="8" xfId="39" applyFont="1" applyBorder="1"/>
    <xf numFmtId="0" fontId="33" fillId="0" borderId="9" xfId="39" applyFont="1" applyBorder="1"/>
    <xf numFmtId="0" fontId="34" fillId="0" borderId="9" xfId="39" quotePrefix="1" applyFont="1" applyBorder="1" applyAlignment="1" applyProtection="1">
      <alignment horizontal="left"/>
    </xf>
    <xf numFmtId="0" fontId="34" fillId="0" borderId="9" xfId="39" applyFont="1" applyBorder="1" applyAlignment="1" applyProtection="1">
      <alignment horizontal="left"/>
    </xf>
    <xf numFmtId="0" fontId="34" fillId="0" borderId="9" xfId="39" applyFont="1" applyBorder="1"/>
    <xf numFmtId="0" fontId="34" fillId="0" borderId="0" xfId="39" applyFont="1"/>
    <xf numFmtId="0" fontId="58" fillId="0" borderId="8" xfId="39" applyFont="1" applyBorder="1" applyAlignment="1" applyProtection="1">
      <alignment horizontal="centerContinuous"/>
    </xf>
    <xf numFmtId="0" fontId="58" fillId="0" borderId="9" xfId="39" applyFont="1" applyBorder="1" applyAlignment="1" applyProtection="1">
      <alignment horizontal="centerContinuous"/>
    </xf>
    <xf numFmtId="0" fontId="34" fillId="0" borderId="4" xfId="39" applyFont="1" applyBorder="1" applyAlignment="1" applyProtection="1">
      <alignment horizontal="left"/>
    </xf>
    <xf numFmtId="0" fontId="34" fillId="0" borderId="9" xfId="39" applyFont="1" applyFill="1" applyBorder="1" applyAlignment="1" applyProtection="1">
      <alignment horizontal="left"/>
    </xf>
    <xf numFmtId="0" fontId="34" fillId="0" borderId="9" xfId="39" applyFont="1" applyFill="1" applyBorder="1"/>
    <xf numFmtId="0" fontId="64" fillId="0" borderId="8" xfId="39" applyFont="1" applyBorder="1"/>
    <xf numFmtId="0" fontId="64" fillId="0" borderId="9" xfId="39" applyFont="1" applyFill="1" applyBorder="1"/>
    <xf numFmtId="0" fontId="64" fillId="0" borderId="11" xfId="39" applyFont="1" applyBorder="1"/>
    <xf numFmtId="0" fontId="58" fillId="0" borderId="12" xfId="39" applyFont="1" applyFill="1" applyBorder="1" applyAlignment="1">
      <alignment horizontal="center"/>
    </xf>
    <xf numFmtId="43" fontId="64" fillId="0" borderId="10" xfId="1" applyFont="1" applyFill="1" applyBorder="1" applyAlignment="1" applyProtection="1">
      <alignment horizontal="right"/>
    </xf>
    <xf numFmtId="0" fontId="33" fillId="0" borderId="14" xfId="39" applyFont="1" applyBorder="1"/>
    <xf numFmtId="43" fontId="64" fillId="0" borderId="14" xfId="1" applyFont="1" applyFill="1" applyBorder="1" applyAlignment="1" applyProtection="1">
      <alignment horizontal="right"/>
    </xf>
    <xf numFmtId="175" fontId="64" fillId="0" borderId="13" xfId="36" applyNumberFormat="1" applyFont="1" applyFill="1" applyBorder="1" applyAlignment="1" applyProtection="1">
      <alignment horizontal="right"/>
    </xf>
    <xf numFmtId="0" fontId="34" fillId="0" borderId="3" xfId="39" quotePrefix="1" applyFont="1" applyBorder="1" applyAlignment="1" applyProtection="1">
      <alignment horizontal="center" vertical="center"/>
    </xf>
    <xf numFmtId="0" fontId="34" fillId="0" borderId="8" xfId="39" quotePrefix="1" applyFont="1" applyBorder="1" applyAlignment="1" applyProtection="1">
      <alignment horizontal="center" vertical="center"/>
    </xf>
    <xf numFmtId="0" fontId="34" fillId="0" borderId="8" xfId="39" applyFont="1" applyBorder="1" applyAlignment="1">
      <alignment horizontal="center" vertical="center"/>
    </xf>
    <xf numFmtId="43" fontId="64" fillId="4" borderId="14" xfId="1" applyFont="1" applyFill="1" applyBorder="1" applyAlignment="1" applyProtection="1">
      <alignment horizontal="right"/>
    </xf>
    <xf numFmtId="43" fontId="64" fillId="0" borderId="3" xfId="1" applyFont="1" applyFill="1" applyBorder="1" applyAlignment="1" applyProtection="1">
      <alignment horizontal="right"/>
    </xf>
    <xf numFmtId="43" fontId="64" fillId="0" borderId="8" xfId="1" applyFont="1" applyFill="1" applyBorder="1" applyAlignment="1" applyProtection="1">
      <alignment horizontal="right"/>
    </xf>
    <xf numFmtId="43" fontId="64" fillId="4" borderId="8" xfId="1" applyFont="1" applyFill="1" applyBorder="1" applyAlignment="1" applyProtection="1">
      <alignment horizontal="right"/>
    </xf>
    <xf numFmtId="191" fontId="64" fillId="0" borderId="8" xfId="1" applyNumberFormat="1" applyFont="1" applyFill="1" applyBorder="1" applyAlignment="1" applyProtection="1">
      <alignment horizontal="right"/>
    </xf>
    <xf numFmtId="175" fontId="64" fillId="0" borderId="8" xfId="36" applyNumberFormat="1" applyFont="1" applyFill="1" applyBorder="1" applyAlignment="1" applyProtection="1">
      <alignment horizontal="right"/>
    </xf>
    <xf numFmtId="175" fontId="64" fillId="0" borderId="11" xfId="36" applyNumberFormat="1" applyFont="1" applyFill="1" applyBorder="1" applyAlignment="1" applyProtection="1">
      <alignment horizontal="right"/>
    </xf>
    <xf numFmtId="175" fontId="64" fillId="0" borderId="4" xfId="36" applyNumberFormat="1" applyFont="1" applyFill="1" applyBorder="1" applyAlignment="1" applyProtection="1">
      <alignment horizontal="right"/>
    </xf>
    <xf numFmtId="0" fontId="34" fillId="0" borderId="4" xfId="39" applyFont="1" applyBorder="1" applyAlignment="1" applyProtection="1">
      <alignment horizontal="left" vertical="center"/>
    </xf>
    <xf numFmtId="0" fontId="34" fillId="0" borderId="9" xfId="39" quotePrefix="1" applyFont="1" applyBorder="1" applyAlignment="1" applyProtection="1">
      <alignment horizontal="left" vertical="center"/>
    </xf>
    <xf numFmtId="0" fontId="34" fillId="0" borderId="9" xfId="39" applyFont="1" applyBorder="1" applyAlignment="1" applyProtection="1">
      <alignment horizontal="left" vertical="center"/>
    </xf>
    <xf numFmtId="0" fontId="34" fillId="0" borderId="9" xfId="5" applyFont="1" applyFill="1" applyBorder="1" applyAlignment="1" applyProtection="1">
      <alignment horizontal="left" vertical="center"/>
    </xf>
    <xf numFmtId="0" fontId="34" fillId="0" borderId="9" xfId="39" applyFont="1" applyBorder="1" applyAlignment="1">
      <alignment vertical="center"/>
    </xf>
    <xf numFmtId="0" fontId="34" fillId="0" borderId="9" xfId="5" applyFont="1" applyFill="1" applyBorder="1" applyAlignment="1" applyProtection="1">
      <alignment horizontal="left" vertical="center" wrapText="1"/>
    </xf>
    <xf numFmtId="0" fontId="37" fillId="0" borderId="9" xfId="5" applyFont="1" applyFill="1" applyBorder="1" applyAlignment="1" applyProtection="1">
      <alignment horizontal="center" vertical="center" wrapText="1"/>
    </xf>
    <xf numFmtId="175" fontId="58" fillId="0" borderId="9" xfId="36" applyNumberFormat="1" applyFont="1" applyFill="1" applyBorder="1" applyAlignment="1" applyProtection="1">
      <alignment horizontal="right"/>
    </xf>
    <xf numFmtId="0" fontId="34" fillId="0" borderId="9" xfId="39" applyFont="1" applyBorder="1" applyAlignment="1">
      <alignment horizontal="left" vertical="center"/>
    </xf>
    <xf numFmtId="0" fontId="34" fillId="0" borderId="9" xfId="39" applyFont="1" applyFill="1" applyBorder="1" applyAlignment="1">
      <alignment horizontal="left" vertical="center"/>
    </xf>
    <xf numFmtId="0" fontId="37" fillId="0" borderId="8" xfId="39" quotePrefix="1" applyFont="1" applyBorder="1" applyAlignment="1" applyProtection="1">
      <alignment horizontal="center" vertical="center"/>
    </xf>
    <xf numFmtId="0" fontId="34" fillId="0" borderId="11" xfId="39" applyFont="1" applyBorder="1" applyAlignment="1">
      <alignment horizontal="center" vertical="center"/>
    </xf>
    <xf numFmtId="0" fontId="37" fillId="0" borderId="8" xfId="39" applyFont="1" applyBorder="1" applyAlignment="1" applyProtection="1">
      <alignment horizontal="centerContinuous"/>
    </xf>
    <xf numFmtId="0" fontId="37" fillId="0" borderId="11" xfId="39" applyFont="1" applyBorder="1" applyAlignment="1" applyProtection="1">
      <alignment horizontal="centerContinuous"/>
    </xf>
    <xf numFmtId="0" fontId="34" fillId="0" borderId="12" xfId="39" applyFont="1" applyFill="1" applyBorder="1" applyAlignment="1">
      <alignment horizontal="left" vertical="center"/>
    </xf>
    <xf numFmtId="43" fontId="64" fillId="0" borderId="10" xfId="1" applyFont="1" applyFill="1" applyBorder="1" applyAlignment="1" applyProtection="1">
      <alignment horizontal="center"/>
    </xf>
    <xf numFmtId="43" fontId="64" fillId="0" borderId="14" xfId="1" applyFont="1" applyFill="1" applyBorder="1" applyAlignment="1" applyProtection="1">
      <alignment horizontal="center"/>
    </xf>
    <xf numFmtId="43" fontId="58" fillId="0" borderId="14" xfId="1" applyFont="1" applyFill="1" applyBorder="1" applyAlignment="1" applyProtection="1">
      <alignment horizontal="center"/>
    </xf>
    <xf numFmtId="43" fontId="64" fillId="0" borderId="13" xfId="1" applyFont="1" applyFill="1" applyBorder="1" applyAlignment="1" applyProtection="1">
      <alignment horizontal="center"/>
    </xf>
    <xf numFmtId="43" fontId="58" fillId="0" borderId="14" xfId="1" applyFont="1" applyFill="1" applyBorder="1" applyAlignment="1" applyProtection="1">
      <alignment horizontal="right"/>
    </xf>
    <xf numFmtId="164" fontId="53" fillId="0" borderId="0" xfId="3" applyNumberFormat="1" applyFont="1" applyFill="1" applyBorder="1" applyAlignment="1">
      <alignment horizontal="center" vertical="top"/>
    </xf>
    <xf numFmtId="43" fontId="53" fillId="0" borderId="0" xfId="1" applyFont="1" applyFill="1" applyBorder="1" applyAlignment="1">
      <alignment horizontal="center" vertical="top"/>
    </xf>
    <xf numFmtId="43" fontId="54" fillId="0" borderId="0" xfId="1" applyFont="1" applyFill="1" applyBorder="1" applyAlignment="1">
      <alignment horizontal="center" vertical="top"/>
    </xf>
    <xf numFmtId="164" fontId="54" fillId="0" borderId="0" xfId="3" applyNumberFormat="1" applyFont="1" applyFill="1" applyBorder="1" applyAlignment="1">
      <alignment horizontal="center" vertical="top"/>
    </xf>
    <xf numFmtId="43" fontId="53" fillId="0" borderId="0" xfId="1" applyFont="1" applyFill="1" applyAlignment="1">
      <alignment horizontal="center" vertical="top"/>
    </xf>
    <xf numFmtId="43" fontId="53" fillId="0" borderId="0" xfId="1" applyFont="1" applyFill="1" applyAlignment="1">
      <alignment vertical="top"/>
    </xf>
    <xf numFmtId="164" fontId="53" fillId="0" borderId="0" xfId="2" applyNumberFormat="1" applyFont="1" applyFill="1" applyAlignment="1">
      <alignment horizontal="center" vertical="top"/>
    </xf>
    <xf numFmtId="43" fontId="65" fillId="0" borderId="1" xfId="1" applyFont="1" applyFill="1" applyBorder="1" applyAlignment="1" applyProtection="1">
      <alignment horizontal="center" vertical="center"/>
    </xf>
    <xf numFmtId="43" fontId="65" fillId="3" borderId="1" xfId="1" applyFont="1" applyFill="1" applyBorder="1" applyAlignment="1">
      <alignment horizontal="right" vertical="center"/>
    </xf>
    <xf numFmtId="43" fontId="65" fillId="0" borderId="1" xfId="1" applyFont="1" applyFill="1" applyBorder="1" applyAlignment="1">
      <alignment horizontal="right" vertical="center"/>
    </xf>
    <xf numFmtId="0" fontId="65" fillId="0" borderId="1" xfId="6" applyFont="1" applyFill="1" applyBorder="1" applyAlignment="1" applyProtection="1">
      <alignment vertical="center"/>
    </xf>
    <xf numFmtId="43" fontId="65" fillId="0" borderId="13" xfId="1" applyFont="1" applyFill="1" applyBorder="1" applyAlignment="1">
      <alignment horizontal="right" vertical="center"/>
    </xf>
    <xf numFmtId="0" fontId="65" fillId="2" borderId="1" xfId="6" applyFont="1" applyFill="1" applyBorder="1" applyAlignment="1" applyProtection="1">
      <alignment vertical="center"/>
    </xf>
    <xf numFmtId="0" fontId="65" fillId="0" borderId="0" xfId="7" applyFont="1" applyFill="1" applyBorder="1" applyAlignment="1" applyProtection="1">
      <alignment horizontal="center" vertical="center"/>
    </xf>
    <xf numFmtId="1" fontId="65" fillId="0" borderId="0" xfId="4" applyFont="1" applyFill="1" applyBorder="1" applyAlignment="1" applyProtection="1">
      <alignment horizontal="center" vertical="center"/>
    </xf>
    <xf numFmtId="0" fontId="65" fillId="0" borderId="0" xfId="8" applyFont="1" applyFill="1" applyBorder="1" applyAlignment="1" applyProtection="1">
      <alignment horizontal="center" vertical="center"/>
    </xf>
    <xf numFmtId="0" fontId="65" fillId="0" borderId="0" xfId="2" applyFont="1" applyFill="1" applyAlignment="1">
      <alignment vertical="center"/>
    </xf>
    <xf numFmtId="0" fontId="65" fillId="0" borderId="1" xfId="22" quotePrefix="1" applyNumberFormat="1" applyFont="1" applyFill="1" applyBorder="1" applyAlignment="1">
      <alignment vertical="center"/>
    </xf>
    <xf numFmtId="0" fontId="65" fillId="0" borderId="0" xfId="2" applyFont="1" applyFill="1" applyBorder="1" applyAlignment="1">
      <alignment horizontal="center" vertical="center"/>
    </xf>
    <xf numFmtId="0" fontId="65" fillId="0" borderId="5" xfId="2" applyFont="1" applyFill="1" applyBorder="1" applyAlignment="1">
      <alignment horizontal="center" vertical="center"/>
    </xf>
    <xf numFmtId="43" fontId="65" fillId="3" borderId="1" xfId="1" applyFont="1" applyFill="1" applyBorder="1" applyAlignment="1" applyProtection="1">
      <alignment horizontal="center" vertical="center"/>
    </xf>
    <xf numFmtId="164" fontId="53" fillId="0" borderId="0" xfId="2" applyNumberFormat="1" applyFont="1" applyFill="1" applyAlignment="1">
      <alignment vertical="top"/>
    </xf>
    <xf numFmtId="43" fontId="53" fillId="0" borderId="0" xfId="3" applyNumberFormat="1" applyFont="1" applyFill="1" applyBorder="1" applyAlignment="1">
      <alignment horizontal="center" vertical="top"/>
    </xf>
    <xf numFmtId="43" fontId="58" fillId="0" borderId="10" xfId="1" applyFont="1" applyFill="1" applyBorder="1" applyAlignment="1" applyProtection="1">
      <alignment horizontal="right"/>
    </xf>
    <xf numFmtId="0" fontId="37" fillId="0" borderId="0" xfId="39" applyFont="1" applyBorder="1" applyAlignment="1" applyProtection="1">
      <alignment horizontal="centerContinuous"/>
    </xf>
    <xf numFmtId="0" fontId="48" fillId="0" borderId="0" xfId="39" applyNumberFormat="1" applyFont="1" applyFill="1" applyBorder="1" applyAlignment="1" applyProtection="1"/>
    <xf numFmtId="0" fontId="66" fillId="0" borderId="0" xfId="39" applyFont="1" applyAlignment="1">
      <alignment horizontal="center" vertical="center"/>
    </xf>
    <xf numFmtId="0" fontId="49" fillId="0" borderId="0" xfId="39" applyNumberFormat="1" applyFont="1" applyFill="1" applyBorder="1" applyAlignment="1" applyProtection="1">
      <alignment horizontal="center"/>
    </xf>
    <xf numFmtId="0" fontId="33" fillId="0" borderId="0" xfId="39" applyFont="1" applyFill="1" applyAlignment="1">
      <alignment vertical="center"/>
    </xf>
    <xf numFmtId="0" fontId="33" fillId="0" borderId="0" xfId="39" applyFont="1" applyAlignment="1">
      <alignment vertical="center"/>
    </xf>
    <xf numFmtId="0" fontId="67" fillId="0" borderId="0" xfId="39" applyFont="1" applyAlignment="1">
      <alignment vertical="center"/>
    </xf>
    <xf numFmtId="0" fontId="53" fillId="0" borderId="0" xfId="39" applyNumberFormat="1" applyFont="1" applyFill="1" applyBorder="1" applyAlignment="1" applyProtection="1"/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4" fillId="0" borderId="0" xfId="39" applyFont="1" applyAlignment="1">
      <alignment vertical="center"/>
    </xf>
    <xf numFmtId="0" fontId="33" fillId="0" borderId="0" xfId="39" applyFont="1" applyFill="1" applyAlignment="1">
      <alignment horizontal="center" vertical="center"/>
    </xf>
    <xf numFmtId="0" fontId="34" fillId="0" borderId="0" xfId="39" applyFont="1" applyAlignment="1">
      <alignment horizontal="center" vertical="center"/>
    </xf>
    <xf numFmtId="174" fontId="33" fillId="0" borderId="0" xfId="39" applyNumberFormat="1" applyFont="1" applyAlignment="1">
      <alignment horizontal="center" vertical="center"/>
    </xf>
    <xf numFmtId="0" fontId="33" fillId="0" borderId="0" xfId="39" quotePrefix="1" applyFont="1" applyAlignment="1">
      <alignment horizontal="center" vertical="center"/>
    </xf>
    <xf numFmtId="0" fontId="33" fillId="0" borderId="0" xfId="39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19" fillId="0" borderId="0" xfId="26" applyFont="1" applyAlignment="1">
      <alignment vertical="center"/>
    </xf>
    <xf numFmtId="0" fontId="27" fillId="0" borderId="0" xfId="0" applyFont="1" applyBorder="1"/>
    <xf numFmtId="0" fontId="26" fillId="0" borderId="0" xfId="0" applyFont="1"/>
    <xf numFmtId="0" fontId="33" fillId="0" borderId="0" xfId="2" applyFont="1" applyFill="1" applyBorder="1" applyAlignment="1">
      <alignment horizontal="left" vertical="center"/>
    </xf>
    <xf numFmtId="0" fontId="64" fillId="0" borderId="4" xfId="29" applyFont="1" applyBorder="1" applyAlignment="1">
      <alignment vertical="center"/>
    </xf>
    <xf numFmtId="167" fontId="58" fillId="0" borderId="10" xfId="1" applyNumberFormat="1" applyFont="1" applyBorder="1" applyAlignment="1">
      <alignment vertical="center"/>
    </xf>
    <xf numFmtId="43" fontId="58" fillId="0" borderId="10" xfId="1" applyFont="1" applyBorder="1" applyAlignment="1">
      <alignment vertical="center"/>
    </xf>
    <xf numFmtId="0" fontId="64" fillId="0" borderId="0" xfId="28" applyFont="1" applyAlignment="1">
      <alignment vertical="center"/>
    </xf>
    <xf numFmtId="0" fontId="64" fillId="0" borderId="14" xfId="29" quotePrefix="1" applyFont="1" applyBorder="1" applyAlignment="1">
      <alignment horizontal="center" vertical="center"/>
    </xf>
    <xf numFmtId="0" fontId="64" fillId="0" borderId="8" xfId="29" quotePrefix="1" applyFont="1" applyBorder="1" applyAlignment="1">
      <alignment horizontal="right" vertical="center"/>
    </xf>
    <xf numFmtId="0" fontId="64" fillId="0" borderId="0" xfId="29" applyFont="1" applyBorder="1" applyAlignment="1">
      <alignment vertical="center"/>
    </xf>
    <xf numFmtId="0" fontId="64" fillId="0" borderId="9" xfId="29" applyFont="1" applyBorder="1" applyAlignment="1">
      <alignment vertical="center"/>
    </xf>
    <xf numFmtId="167" fontId="64" fillId="0" borderId="14" xfId="1" applyNumberFormat="1" applyFont="1" applyBorder="1" applyAlignment="1">
      <alignment vertical="center"/>
    </xf>
    <xf numFmtId="43" fontId="64" fillId="0" borderId="14" xfId="1" applyFont="1" applyBorder="1" applyAlignment="1">
      <alignment vertical="center"/>
    </xf>
    <xf numFmtId="0" fontId="64" fillId="0" borderId="14" xfId="29" applyFont="1" applyBorder="1" applyAlignment="1">
      <alignment horizontal="center" vertical="center"/>
    </xf>
    <xf numFmtId="0" fontId="64" fillId="0" borderId="8" xfId="29" applyFont="1" applyBorder="1" applyAlignment="1">
      <alignment vertical="center"/>
    </xf>
    <xf numFmtId="167" fontId="64" fillId="0" borderId="9" xfId="1" applyNumberFormat="1" applyFont="1" applyBorder="1" applyAlignment="1">
      <alignment vertical="center"/>
    </xf>
    <xf numFmtId="0" fontId="68" fillId="0" borderId="9" xfId="29" applyFont="1" applyBorder="1" applyAlignment="1">
      <alignment vertical="center"/>
    </xf>
    <xf numFmtId="0" fontId="64" fillId="0" borderId="9" xfId="29" quotePrefix="1" applyFont="1" applyBorder="1" applyAlignment="1">
      <alignment horizontal="left" vertical="center"/>
    </xf>
    <xf numFmtId="0" fontId="64" fillId="0" borderId="0" xfId="29" quotePrefix="1" applyFont="1" applyBorder="1" applyAlignment="1">
      <alignment horizontal="left" vertical="center"/>
    </xf>
    <xf numFmtId="0" fontId="64" fillId="0" borderId="11" xfId="29" applyFont="1" applyBorder="1" applyAlignment="1">
      <alignment vertical="center"/>
    </xf>
    <xf numFmtId="0" fontId="64" fillId="0" borderId="2" xfId="29" applyFont="1" applyBorder="1" applyAlignment="1">
      <alignment vertical="center"/>
    </xf>
    <xf numFmtId="0" fontId="64" fillId="0" borderId="2" xfId="29" quotePrefix="1" applyFont="1" applyBorder="1" applyAlignment="1">
      <alignment horizontal="left" vertical="center"/>
    </xf>
    <xf numFmtId="167" fontId="64" fillId="0" borderId="13" xfId="1" applyNumberFormat="1" applyFont="1" applyBorder="1" applyAlignment="1">
      <alignment vertical="center"/>
    </xf>
    <xf numFmtId="43" fontId="64" fillId="0" borderId="13" xfId="1" applyFont="1" applyBorder="1" applyAlignment="1">
      <alignment vertical="center"/>
    </xf>
    <xf numFmtId="167" fontId="64" fillId="0" borderId="12" xfId="1" applyNumberFormat="1" applyFont="1" applyBorder="1" applyAlignment="1">
      <alignment vertical="center"/>
    </xf>
    <xf numFmtId="0" fontId="64" fillId="0" borderId="3" xfId="29" quotePrefix="1" applyFont="1" applyBorder="1" applyAlignment="1">
      <alignment horizontal="right" vertical="center"/>
    </xf>
    <xf numFmtId="0" fontId="64" fillId="0" borderId="16" xfId="29" applyFont="1" applyBorder="1" applyAlignment="1">
      <alignment vertical="center"/>
    </xf>
    <xf numFmtId="167" fontId="64" fillId="0" borderId="14" xfId="30" applyNumberFormat="1" applyFont="1" applyBorder="1" applyAlignment="1">
      <alignment vertical="center"/>
    </xf>
    <xf numFmtId="3" fontId="64" fillId="0" borderId="9" xfId="28" applyNumberFormat="1" applyFont="1" applyBorder="1" applyAlignment="1">
      <alignment vertical="center"/>
    </xf>
    <xf numFmtId="167" fontId="64" fillId="0" borderId="9" xfId="30" applyNumberFormat="1" applyFont="1" applyBorder="1" applyAlignment="1">
      <alignment vertical="center"/>
    </xf>
    <xf numFmtId="167" fontId="64" fillId="0" borderId="8" xfId="30" applyNumberFormat="1" applyFont="1" applyBorder="1" applyAlignment="1">
      <alignment vertical="center"/>
    </xf>
    <xf numFmtId="3" fontId="64" fillId="0" borderId="8" xfId="28" applyNumberFormat="1" applyFont="1" applyBorder="1" applyAlignment="1">
      <alignment vertical="center"/>
    </xf>
    <xf numFmtId="167" fontId="69" fillId="0" borderId="14" xfId="30" applyNumberFormat="1" applyFont="1" applyFill="1" applyBorder="1" applyAlignment="1">
      <alignment vertical="center"/>
    </xf>
    <xf numFmtId="3" fontId="69" fillId="0" borderId="14" xfId="28" applyNumberFormat="1" applyFont="1" applyFill="1" applyBorder="1" applyAlignment="1">
      <alignment vertical="center"/>
    </xf>
    <xf numFmtId="167" fontId="64" fillId="0" borderId="13" xfId="30" applyNumberFormat="1" applyFont="1" applyBorder="1" applyAlignment="1">
      <alignment vertical="center"/>
    </xf>
    <xf numFmtId="167" fontId="64" fillId="0" borderId="12" xfId="30" applyNumberFormat="1" applyFont="1" applyBorder="1" applyAlignment="1">
      <alignment vertical="center"/>
    </xf>
    <xf numFmtId="3" fontId="64" fillId="0" borderId="14" xfId="28" applyNumberFormat="1" applyFont="1" applyBorder="1" applyAlignment="1">
      <alignment vertical="center"/>
    </xf>
    <xf numFmtId="0" fontId="64" fillId="0" borderId="8" xfId="29" quotePrefix="1" applyFont="1" applyBorder="1" applyAlignment="1">
      <alignment horizontal="center" vertical="center"/>
    </xf>
    <xf numFmtId="0" fontId="64" fillId="0" borderId="8" xfId="29" applyFont="1" applyBorder="1" applyAlignment="1">
      <alignment horizontal="center" vertical="center"/>
    </xf>
    <xf numFmtId="167" fontId="64" fillId="0" borderId="0" xfId="30" applyNumberFormat="1" applyFont="1" applyBorder="1" applyAlignment="1">
      <alignment vertical="center"/>
    </xf>
    <xf numFmtId="43" fontId="64" fillId="0" borderId="9" xfId="1" applyFont="1" applyBorder="1" applyAlignment="1">
      <alignment vertical="center"/>
    </xf>
    <xf numFmtId="167" fontId="64" fillId="0" borderId="9" xfId="30" applyNumberFormat="1" applyFont="1" applyBorder="1" applyAlignment="1">
      <alignment horizontal="right" vertical="center"/>
    </xf>
    <xf numFmtId="0" fontId="58" fillId="0" borderId="14" xfId="29" quotePrefix="1" applyFont="1" applyBorder="1" applyAlignment="1">
      <alignment horizontal="center" vertical="center"/>
    </xf>
    <xf numFmtId="167" fontId="64" fillId="0" borderId="10" xfId="1" applyNumberFormat="1" applyFont="1" applyBorder="1" applyAlignment="1">
      <alignment vertical="center"/>
    </xf>
    <xf numFmtId="43" fontId="64" fillId="0" borderId="10" xfId="1" applyFont="1" applyBorder="1" applyAlignment="1">
      <alignment vertical="center"/>
    </xf>
    <xf numFmtId="0" fontId="64" fillId="0" borderId="14" xfId="28" applyFont="1" applyBorder="1" applyAlignment="1">
      <alignment horizontal="center" vertical="center"/>
    </xf>
    <xf numFmtId="167" fontId="64" fillId="0" borderId="14" xfId="1" quotePrefix="1" applyNumberFormat="1" applyFont="1" applyBorder="1" applyAlignment="1">
      <alignment vertical="center"/>
    </xf>
    <xf numFmtId="0" fontId="64" fillId="0" borderId="13" xfId="28" applyFont="1" applyBorder="1" applyAlignment="1">
      <alignment horizontal="center" vertical="center"/>
    </xf>
    <xf numFmtId="0" fontId="64" fillId="0" borderId="11" xfId="29" applyFont="1" applyBorder="1" applyAlignment="1">
      <alignment horizontal="center" vertical="center"/>
    </xf>
    <xf numFmtId="0" fontId="35" fillId="0" borderId="11" xfId="28" applyFont="1" applyBorder="1" applyAlignment="1">
      <alignment horizontal="center"/>
    </xf>
    <xf numFmtId="0" fontId="58" fillId="0" borderId="10" xfId="28" quotePrefix="1" applyFont="1" applyBorder="1" applyAlignment="1">
      <alignment horizontal="center" vertical="center"/>
    </xf>
    <xf numFmtId="0" fontId="64" fillId="0" borderId="13" xfId="29" applyFont="1" applyBorder="1" applyAlignment="1">
      <alignment horizontal="center" vertical="center"/>
    </xf>
    <xf numFmtId="0" fontId="58" fillId="0" borderId="3" xfId="29" quotePrefix="1" applyFont="1" applyBorder="1" applyAlignment="1">
      <alignment horizontal="center" vertical="center"/>
    </xf>
    <xf numFmtId="0" fontId="64" fillId="0" borderId="10" xfId="29" quotePrefix="1" applyFont="1" applyBorder="1" applyAlignment="1">
      <alignment horizontal="center" vertical="center"/>
    </xf>
    <xf numFmtId="0" fontId="64" fillId="0" borderId="6" xfId="29" applyFont="1" applyBorder="1" applyAlignment="1">
      <alignment vertical="center"/>
    </xf>
    <xf numFmtId="0" fontId="58" fillId="0" borderId="7" xfId="29" applyFont="1" applyBorder="1" applyAlignment="1">
      <alignment vertical="center"/>
    </xf>
    <xf numFmtId="0" fontId="64" fillId="0" borderId="6" xfId="29" quotePrefix="1" applyFont="1" applyBorder="1" applyAlignment="1">
      <alignment horizontal="left" vertical="center"/>
    </xf>
    <xf numFmtId="167" fontId="58" fillId="0" borderId="1" xfId="1" applyNumberFormat="1" applyFont="1" applyBorder="1" applyAlignment="1">
      <alignment vertical="center"/>
    </xf>
    <xf numFmtId="43" fontId="58" fillId="0" borderId="1" xfId="1" applyFont="1" applyBorder="1" applyAlignment="1">
      <alignment vertical="center"/>
    </xf>
    <xf numFmtId="0" fontId="35" fillId="0" borderId="16" xfId="29" applyFont="1" applyBorder="1" applyAlignment="1">
      <alignment horizontal="left" vertical="center"/>
    </xf>
    <xf numFmtId="0" fontId="35" fillId="0" borderId="16" xfId="29" applyFont="1" applyBorder="1"/>
    <xf numFmtId="167" fontId="35" fillId="0" borderId="10" xfId="31" applyNumberFormat="1" applyFont="1" applyBorder="1" applyAlignment="1" applyProtection="1">
      <alignment horizontal="right"/>
    </xf>
    <xf numFmtId="43" fontId="35" fillId="0" borderId="10" xfId="1" applyFont="1" applyBorder="1" applyAlignment="1" applyProtection="1">
      <alignment horizontal="right"/>
    </xf>
    <xf numFmtId="0" fontId="35" fillId="0" borderId="0" xfId="29" applyFont="1" applyBorder="1" applyAlignment="1">
      <alignment vertical="center"/>
    </xf>
    <xf numFmtId="167" fontId="33" fillId="0" borderId="0" xfId="31" applyNumberFormat="1" applyFont="1" applyBorder="1"/>
    <xf numFmtId="0" fontId="35" fillId="0" borderId="0" xfId="29" quotePrefix="1" applyFont="1" applyBorder="1" applyAlignment="1">
      <alignment horizontal="left" vertical="center"/>
    </xf>
    <xf numFmtId="167" fontId="64" fillId="0" borderId="14" xfId="1" quotePrefix="1" applyNumberFormat="1" applyFont="1" applyBorder="1" applyAlignment="1">
      <alignment horizontal="right" vertical="center"/>
    </xf>
    <xf numFmtId="196" fontId="64" fillId="0" borderId="14" xfId="1" quotePrefix="1" applyNumberFormat="1" applyFont="1" applyBorder="1" applyAlignment="1">
      <alignment horizontal="right" vertical="center"/>
    </xf>
    <xf numFmtId="0" fontId="71" fillId="0" borderId="14" xfId="35" applyFont="1" applyBorder="1" applyAlignment="1">
      <alignment vertical="center"/>
    </xf>
    <xf numFmtId="170" fontId="32" fillId="0" borderId="9" xfId="35" applyNumberFormat="1" applyFont="1" applyBorder="1" applyAlignment="1" applyProtection="1">
      <alignment horizontal="right" vertical="center"/>
    </xf>
    <xf numFmtId="170" fontId="31" fillId="3" borderId="9" xfId="35" applyNumberFormat="1" applyFont="1" applyFill="1" applyBorder="1" applyAlignment="1" applyProtection="1">
      <alignment horizontal="right" vertical="center"/>
    </xf>
    <xf numFmtId="171" fontId="32" fillId="0" borderId="9" xfId="35" applyNumberFormat="1" applyFont="1" applyBorder="1" applyAlignment="1" applyProtection="1">
      <alignment horizontal="right" vertical="center"/>
    </xf>
    <xf numFmtId="0" fontId="32" fillId="0" borderId="14" xfId="35" applyFont="1" applyBorder="1" applyAlignment="1">
      <alignment vertical="center"/>
    </xf>
    <xf numFmtId="0" fontId="71" fillId="0" borderId="13" xfId="35" applyFont="1" applyBorder="1" applyAlignment="1">
      <alignment vertical="center"/>
    </xf>
    <xf numFmtId="169" fontId="72" fillId="0" borderId="1" xfId="35" applyNumberFormat="1" applyFont="1" applyBorder="1" applyAlignment="1" applyProtection="1">
      <alignment horizontal="center" vertical="center" wrapText="1"/>
    </xf>
    <xf numFmtId="170" fontId="72" fillId="0" borderId="6" xfId="35" applyNumberFormat="1" applyFont="1" applyBorder="1" applyAlignment="1" applyProtection="1">
      <alignment horizontal="right" vertical="center"/>
    </xf>
    <xf numFmtId="43" fontId="72" fillId="3" borderId="1" xfId="1" applyFont="1" applyFill="1" applyBorder="1" applyAlignment="1" applyProtection="1">
      <alignment horizontal="right" vertical="center"/>
    </xf>
    <xf numFmtId="43" fontId="73" fillId="0" borderId="1" xfId="1" applyFont="1" applyBorder="1" applyAlignment="1" applyProtection="1">
      <alignment horizontal="right" vertical="center"/>
    </xf>
    <xf numFmtId="0" fontId="71" fillId="0" borderId="10" xfId="35" applyFont="1" applyBorder="1" applyAlignment="1">
      <alignment vertical="center"/>
    </xf>
    <xf numFmtId="169" fontId="76" fillId="0" borderId="1" xfId="35" applyNumberFormat="1" applyFont="1" applyBorder="1" applyAlignment="1" applyProtection="1">
      <alignment horizontal="center" vertical="center" wrapText="1"/>
    </xf>
    <xf numFmtId="170" fontId="76" fillId="0" borderId="6" xfId="35" applyNumberFormat="1" applyFont="1" applyBorder="1" applyAlignment="1" applyProtection="1">
      <alignment horizontal="right" vertical="center"/>
    </xf>
    <xf numFmtId="43" fontId="76" fillId="3" borderId="1" xfId="1" applyFont="1" applyFill="1" applyBorder="1" applyAlignment="1" applyProtection="1">
      <alignment horizontal="right" vertical="center"/>
    </xf>
    <xf numFmtId="43" fontId="76" fillId="0" borderId="1" xfId="1" applyFont="1" applyBorder="1" applyAlignment="1" applyProtection="1">
      <alignment horizontal="right" vertical="center"/>
    </xf>
    <xf numFmtId="171" fontId="76" fillId="0" borderId="1" xfId="35" applyNumberFormat="1" applyFont="1" applyBorder="1" applyAlignment="1" applyProtection="1">
      <alignment horizontal="right" vertical="center"/>
    </xf>
    <xf numFmtId="0" fontId="74" fillId="0" borderId="10" xfId="35" applyFont="1" applyBorder="1" applyAlignment="1">
      <alignment vertical="center"/>
    </xf>
    <xf numFmtId="170" fontId="75" fillId="0" borderId="9" xfId="35" applyNumberFormat="1" applyFont="1" applyBorder="1" applyAlignment="1" applyProtection="1">
      <alignment horizontal="right" vertical="center"/>
    </xf>
    <xf numFmtId="170" fontId="76" fillId="3" borderId="9" xfId="35" applyNumberFormat="1" applyFont="1" applyFill="1" applyBorder="1" applyAlignment="1" applyProtection="1">
      <alignment horizontal="right" vertical="center"/>
    </xf>
    <xf numFmtId="171" fontId="75" fillId="0" borderId="9" xfId="35" applyNumberFormat="1" applyFont="1" applyBorder="1" applyAlignment="1" applyProtection="1">
      <alignment horizontal="right" vertical="center"/>
    </xf>
    <xf numFmtId="167" fontId="20" fillId="0" borderId="0" xfId="1" applyNumberFormat="1" applyFont="1" applyAlignment="1">
      <alignment vertical="center"/>
    </xf>
    <xf numFmtId="0" fontId="20" fillId="0" borderId="0" xfId="35" applyFont="1" applyAlignment="1">
      <alignment vertical="center"/>
    </xf>
    <xf numFmtId="0" fontId="74" fillId="0" borderId="14" xfId="35" applyFont="1" applyBorder="1" applyAlignment="1">
      <alignment vertical="center"/>
    </xf>
    <xf numFmtId="0" fontId="74" fillId="0" borderId="14" xfId="35" applyFont="1" applyFill="1" applyBorder="1" applyAlignment="1">
      <alignment vertical="center"/>
    </xf>
    <xf numFmtId="0" fontId="75" fillId="0" borderId="14" xfId="35" applyFont="1" applyBorder="1" applyAlignment="1">
      <alignment vertical="center"/>
    </xf>
    <xf numFmtId="0" fontId="74" fillId="0" borderId="13" xfId="35" applyFont="1" applyBorder="1" applyAlignment="1">
      <alignment vertical="center"/>
    </xf>
    <xf numFmtId="0" fontId="21" fillId="0" borderId="0" xfId="35" applyFont="1" applyAlignment="1">
      <alignment vertical="center"/>
    </xf>
    <xf numFmtId="0" fontId="27" fillId="0" borderId="0" xfId="35" applyFont="1" applyAlignment="1">
      <alignment vertical="center"/>
    </xf>
    <xf numFmtId="0" fontId="77" fillId="0" borderId="0" xfId="35" applyFont="1" applyAlignment="1">
      <alignment vertical="center"/>
    </xf>
    <xf numFmtId="167" fontId="76" fillId="3" borderId="9" xfId="1" applyNumberFormat="1" applyFont="1" applyFill="1" applyBorder="1" applyAlignment="1" applyProtection="1">
      <alignment horizontal="right" vertical="center"/>
    </xf>
    <xf numFmtId="167" fontId="76" fillId="3" borderId="1" xfId="1" applyNumberFormat="1" applyFont="1" applyFill="1" applyBorder="1" applyAlignment="1" applyProtection="1">
      <alignment horizontal="right" vertical="center"/>
    </xf>
    <xf numFmtId="167" fontId="75" fillId="0" borderId="1" xfId="1" applyNumberFormat="1" applyFont="1" applyBorder="1" applyAlignment="1" applyProtection="1">
      <alignment horizontal="right" vertical="center"/>
    </xf>
    <xf numFmtId="0" fontId="71" fillId="0" borderId="10" xfId="28" applyFont="1" applyBorder="1" applyAlignment="1">
      <alignment vertical="center"/>
    </xf>
    <xf numFmtId="170" fontId="32" fillId="0" borderId="9" xfId="28" applyNumberFormat="1" applyFont="1" applyFill="1" applyBorder="1" applyAlignment="1" applyProtection="1">
      <alignment horizontal="right" vertical="center"/>
    </xf>
    <xf numFmtId="170" fontId="31" fillId="3" borderId="9" xfId="28" applyNumberFormat="1" applyFont="1" applyFill="1" applyBorder="1" applyAlignment="1" applyProtection="1">
      <alignment horizontal="right" vertical="center"/>
    </xf>
    <xf numFmtId="2" fontId="32" fillId="0" borderId="9" xfId="28" applyNumberFormat="1" applyFont="1" applyBorder="1" applyAlignment="1" applyProtection="1">
      <alignment horizontal="right" vertical="center"/>
    </xf>
    <xf numFmtId="167" fontId="31" fillId="3" borderId="9" xfId="1" applyNumberFormat="1" applyFont="1" applyFill="1" applyBorder="1" applyAlignment="1" applyProtection="1">
      <alignment horizontal="right" vertical="center"/>
    </xf>
    <xf numFmtId="43" fontId="32" fillId="0" borderId="9" xfId="36" applyFont="1" applyBorder="1" applyAlignment="1" applyProtection="1">
      <alignment horizontal="right" vertical="center"/>
    </xf>
    <xf numFmtId="0" fontId="71" fillId="0" borderId="14" xfId="28" applyFont="1" applyBorder="1" applyAlignment="1">
      <alignment vertical="center"/>
    </xf>
    <xf numFmtId="43" fontId="32" fillId="0" borderId="9" xfId="36" applyFont="1" applyFill="1" applyBorder="1" applyAlignment="1" applyProtection="1">
      <alignment horizontal="right" vertical="center"/>
    </xf>
    <xf numFmtId="0" fontId="32" fillId="0" borderId="14" xfId="28" applyFont="1" applyBorder="1" applyAlignment="1">
      <alignment vertical="center"/>
    </xf>
    <xf numFmtId="2" fontId="32" fillId="0" borderId="9" xfId="28" applyNumberFormat="1" applyFont="1" applyFill="1" applyBorder="1" applyAlignment="1" applyProtection="1">
      <alignment horizontal="right" vertical="center"/>
    </xf>
    <xf numFmtId="0" fontId="71" fillId="0" borderId="13" xfId="28" applyFont="1" applyBorder="1" applyAlignment="1">
      <alignment vertical="center"/>
    </xf>
    <xf numFmtId="169" fontId="31" fillId="0" borderId="1" xfId="28" applyNumberFormat="1" applyFont="1" applyBorder="1" applyAlignment="1" applyProtection="1">
      <alignment horizontal="left" vertical="center"/>
    </xf>
    <xf numFmtId="170" fontId="31" fillId="0" borderId="6" xfId="28" applyNumberFormat="1" applyFont="1" applyBorder="1" applyAlignment="1" applyProtection="1">
      <alignment horizontal="right" vertical="center"/>
    </xf>
    <xf numFmtId="170" fontId="31" fillId="0" borderId="6" xfId="28" applyNumberFormat="1" applyFont="1" applyFill="1" applyBorder="1" applyAlignment="1" applyProtection="1">
      <alignment horizontal="right" vertical="center"/>
    </xf>
    <xf numFmtId="170" fontId="31" fillId="3" borderId="6" xfId="28" applyNumberFormat="1" applyFont="1" applyFill="1" applyBorder="1" applyAlignment="1" applyProtection="1">
      <alignment horizontal="right" vertical="center"/>
    </xf>
    <xf numFmtId="2" fontId="31" fillId="0" borderId="1" xfId="28" applyNumberFormat="1" applyFont="1" applyBorder="1" applyAlignment="1" applyProtection="1">
      <alignment horizontal="right" vertical="center"/>
    </xf>
    <xf numFmtId="167" fontId="31" fillId="3" borderId="6" xfId="1" applyNumberFormat="1" applyFont="1" applyFill="1" applyBorder="1" applyAlignment="1" applyProtection="1">
      <alignment horizontal="right" vertical="center"/>
    </xf>
    <xf numFmtId="43" fontId="31" fillId="0" borderId="1" xfId="36" applyFont="1" applyBorder="1" applyAlignment="1" applyProtection="1">
      <alignment horizontal="right" vertical="center"/>
    </xf>
    <xf numFmtId="0" fontId="32" fillId="0" borderId="10" xfId="28" applyFont="1" applyBorder="1" applyAlignment="1">
      <alignment vertical="center"/>
    </xf>
    <xf numFmtId="170" fontId="32" fillId="0" borderId="9" xfId="28" applyNumberFormat="1" applyFont="1" applyBorder="1" applyAlignment="1" applyProtection="1">
      <alignment horizontal="right" vertical="center"/>
    </xf>
    <xf numFmtId="171" fontId="32" fillId="0" borderId="9" xfId="28" applyNumberFormat="1" applyFont="1" applyBorder="1" applyAlignment="1" applyProtection="1">
      <alignment horizontal="right" vertical="center"/>
    </xf>
    <xf numFmtId="0" fontId="32" fillId="0" borderId="0" xfId="28" applyFont="1" applyAlignment="1">
      <alignment vertical="center"/>
    </xf>
    <xf numFmtId="181" fontId="32" fillId="0" borderId="9" xfId="28" applyNumberFormat="1" applyFont="1" applyBorder="1" applyAlignment="1" applyProtection="1">
      <alignment horizontal="right" vertical="center"/>
    </xf>
    <xf numFmtId="171" fontId="32" fillId="0" borderId="9" xfId="28" applyNumberFormat="1" applyFont="1" applyFill="1" applyBorder="1" applyAlignment="1" applyProtection="1">
      <alignment horizontal="right" vertical="center"/>
    </xf>
    <xf numFmtId="0" fontId="32" fillId="0" borderId="0" xfId="28" applyFont="1" applyFill="1" applyAlignment="1">
      <alignment vertical="center"/>
    </xf>
    <xf numFmtId="182" fontId="32" fillId="0" borderId="9" xfId="28" applyNumberFormat="1" applyFont="1" applyBorder="1" applyAlignment="1" applyProtection="1">
      <alignment horizontal="right" vertical="center"/>
    </xf>
    <xf numFmtId="0" fontId="32" fillId="0" borderId="13" xfId="28" applyFont="1" applyBorder="1" applyAlignment="1">
      <alignment vertical="center"/>
    </xf>
    <xf numFmtId="171" fontId="31" fillId="0" borderId="6" xfId="28" applyNumberFormat="1" applyFont="1" applyBorder="1" applyAlignment="1" applyProtection="1">
      <alignment horizontal="right" vertical="center"/>
    </xf>
    <xf numFmtId="169" fontId="32" fillId="0" borderId="10" xfId="28" applyNumberFormat="1" applyFont="1" applyBorder="1" applyAlignment="1" applyProtection="1">
      <alignment horizontal="left" vertical="center"/>
    </xf>
    <xf numFmtId="169" fontId="32" fillId="0" borderId="14" xfId="28" applyNumberFormat="1" applyFont="1" applyBorder="1" applyAlignment="1" applyProtection="1">
      <alignment horizontal="left" vertical="center"/>
    </xf>
    <xf numFmtId="169" fontId="32" fillId="0" borderId="14" xfId="28" applyNumberFormat="1" applyFont="1" applyFill="1" applyBorder="1" applyAlignment="1" applyProtection="1">
      <alignment horizontal="left" vertical="center"/>
    </xf>
    <xf numFmtId="169" fontId="32" fillId="0" borderId="13" xfId="28" applyNumberFormat="1" applyFont="1" applyBorder="1" applyAlignment="1" applyProtection="1">
      <alignment horizontal="left" vertical="center"/>
    </xf>
    <xf numFmtId="170" fontId="31" fillId="3" borderId="1" xfId="28" applyNumberFormat="1" applyFont="1" applyFill="1" applyBorder="1" applyAlignment="1" applyProtection="1">
      <alignment horizontal="right" vertical="center"/>
    </xf>
    <xf numFmtId="171" fontId="31" fillId="0" borderId="1" xfId="28" applyNumberFormat="1" applyFont="1" applyBorder="1" applyAlignment="1" applyProtection="1">
      <alignment horizontal="right" vertical="center"/>
    </xf>
    <xf numFmtId="167" fontId="31" fillId="3" borderId="1" xfId="1" applyNumberFormat="1" applyFont="1" applyFill="1" applyBorder="1" applyAlignment="1" applyProtection="1">
      <alignment horizontal="right" vertical="center"/>
    </xf>
    <xf numFmtId="167" fontId="76" fillId="3" borderId="9" xfId="35" applyNumberFormat="1" applyFont="1" applyFill="1" applyBorder="1" applyAlignment="1" applyProtection="1">
      <alignment horizontal="right" vertical="center"/>
    </xf>
    <xf numFmtId="43" fontId="20" fillId="0" borderId="0" xfId="1" applyFont="1" applyAlignment="1">
      <alignment vertical="center"/>
    </xf>
    <xf numFmtId="169" fontId="75" fillId="0" borderId="1" xfId="35" applyNumberFormat="1" applyFont="1" applyBorder="1" applyAlignment="1" applyProtection="1">
      <alignment horizontal="center" vertical="center" wrapText="1"/>
    </xf>
    <xf numFmtId="170" fontId="28" fillId="0" borderId="1" xfId="0" applyNumberFormat="1" applyFont="1" applyBorder="1" applyAlignment="1" applyProtection="1">
      <alignment horizontal="right" vertical="center"/>
    </xf>
    <xf numFmtId="170" fontId="29" fillId="3" borderId="1" xfId="36" applyNumberFormat="1" applyFont="1" applyFill="1" applyBorder="1" applyAlignment="1">
      <alignment vertical="center"/>
    </xf>
    <xf numFmtId="171" fontId="28" fillId="0" borderId="1" xfId="36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7" fontId="28" fillId="0" borderId="1" xfId="1" applyNumberFormat="1" applyFont="1" applyBorder="1" applyAlignment="1" applyProtection="1">
      <alignment horizontal="right" vertical="center"/>
    </xf>
    <xf numFmtId="170" fontId="28" fillId="0" borderId="1" xfId="0" applyNumberFormat="1" applyFont="1" applyFill="1" applyBorder="1" applyAlignment="1" applyProtection="1">
      <alignment horizontal="right" vertical="center"/>
    </xf>
    <xf numFmtId="0" fontId="29" fillId="0" borderId="1" xfId="37" applyFont="1" applyBorder="1" applyAlignment="1">
      <alignment horizontal="center" vertical="center"/>
    </xf>
    <xf numFmtId="170" fontId="29" fillId="0" borderId="1" xfId="0" applyNumberFormat="1" applyFont="1" applyBorder="1" applyAlignment="1" applyProtection="1">
      <alignment horizontal="right" vertical="center"/>
    </xf>
    <xf numFmtId="0" fontId="29" fillId="0" borderId="7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70" fontId="28" fillId="0" borderId="1" xfId="36" applyNumberFormat="1" applyFont="1" applyBorder="1" applyAlignment="1">
      <alignment horizontal="right" vertical="center"/>
    </xf>
    <xf numFmtId="49" fontId="64" fillId="0" borderId="0" xfId="5" applyNumberFormat="1" applyFont="1" applyFill="1" applyBorder="1" applyAlignment="1">
      <alignment horizontal="left" vertical="center"/>
    </xf>
    <xf numFmtId="0" fontId="64" fillId="0" borderId="3" xfId="5" applyFont="1" applyFill="1" applyBorder="1" applyAlignment="1">
      <alignment horizontal="left" vertical="center"/>
    </xf>
    <xf numFmtId="40" fontId="64" fillId="0" borderId="10" xfId="5" applyNumberFormat="1" applyFont="1" applyFill="1" applyBorder="1" applyAlignment="1">
      <alignment horizontal="right" vertical="center"/>
    </xf>
    <xf numFmtId="40" fontId="64" fillId="3" borderId="10" xfId="5" applyNumberFormat="1" applyFont="1" applyFill="1" applyBorder="1" applyAlignment="1">
      <alignment horizontal="right" vertical="center"/>
    </xf>
    <xf numFmtId="0" fontId="64" fillId="0" borderId="0" xfId="5" applyFont="1" applyFill="1" applyBorder="1" applyAlignment="1">
      <alignment vertical="center"/>
    </xf>
    <xf numFmtId="0" fontId="64" fillId="0" borderId="8" xfId="5" applyFont="1" applyFill="1" applyBorder="1" applyAlignment="1">
      <alignment horizontal="left" vertical="center"/>
    </xf>
    <xf numFmtId="40" fontId="64" fillId="0" borderId="14" xfId="5" applyNumberFormat="1" applyFont="1" applyFill="1" applyBorder="1" applyAlignment="1">
      <alignment horizontal="right" vertical="center"/>
    </xf>
    <xf numFmtId="40" fontId="64" fillId="3" borderId="14" xfId="5" applyNumberFormat="1" applyFont="1" applyFill="1" applyBorder="1" applyAlignment="1">
      <alignment horizontal="right" vertical="center"/>
    </xf>
    <xf numFmtId="40" fontId="58" fillId="0" borderId="1" xfId="5" applyNumberFormat="1" applyFont="1" applyFill="1" applyBorder="1" applyAlignment="1">
      <alignment horizontal="right" vertical="center"/>
    </xf>
    <xf numFmtId="40" fontId="58" fillId="3" borderId="1" xfId="5" applyNumberFormat="1" applyFont="1" applyFill="1" applyBorder="1" applyAlignment="1">
      <alignment horizontal="right" vertical="center"/>
    </xf>
    <xf numFmtId="40" fontId="64" fillId="0" borderId="14" xfId="5" applyNumberFormat="1" applyFont="1" applyFill="1" applyBorder="1" applyAlignment="1">
      <alignment horizontal="right" vertical="center"/>
    </xf>
    <xf numFmtId="40" fontId="64" fillId="3" borderId="14" xfId="5" applyNumberFormat="1" applyFont="1" applyFill="1" applyBorder="1" applyAlignment="1">
      <alignment horizontal="right" vertical="center"/>
    </xf>
    <xf numFmtId="0" fontId="58" fillId="0" borderId="8" xfId="28" applyFont="1" applyBorder="1" applyAlignment="1">
      <alignment vertical="center" wrapText="1"/>
    </xf>
    <xf numFmtId="0" fontId="64" fillId="0" borderId="8" xfId="28" applyFont="1" applyBorder="1" applyAlignment="1">
      <alignment vertical="center" wrapText="1"/>
    </xf>
    <xf numFmtId="0" fontId="64" fillId="0" borderId="11" xfId="28" applyFont="1" applyBorder="1" applyAlignment="1">
      <alignment vertical="center" wrapText="1"/>
    </xf>
    <xf numFmtId="190" fontId="64" fillId="0" borderId="0" xfId="5" applyNumberFormat="1" applyFont="1" applyFill="1" applyBorder="1" applyAlignment="1">
      <alignment vertical="center"/>
    </xf>
    <xf numFmtId="0" fontId="64" fillId="0" borderId="12" xfId="28" applyFont="1" applyBorder="1" applyAlignment="1">
      <alignment vertical="center"/>
    </xf>
    <xf numFmtId="0" fontId="78" fillId="0" borderId="1" xfId="28" applyFont="1" applyBorder="1" applyAlignment="1">
      <alignment horizontal="center" vertical="center"/>
    </xf>
    <xf numFmtId="0" fontId="58" fillId="0" borderId="1" xfId="28" applyFont="1" applyBorder="1" applyAlignment="1">
      <alignment horizontal="center" vertical="center"/>
    </xf>
    <xf numFmtId="0" fontId="37" fillId="0" borderId="3" xfId="28" applyFont="1" applyBorder="1" applyAlignment="1">
      <alignment vertical="center"/>
    </xf>
    <xf numFmtId="0" fontId="37" fillId="0" borderId="9" xfId="28" applyFont="1" applyBorder="1" applyAlignment="1">
      <alignment vertical="center"/>
    </xf>
    <xf numFmtId="0" fontId="34" fillId="0" borderId="8" xfId="28" applyFont="1" applyBorder="1" applyAlignment="1">
      <alignment vertical="center"/>
    </xf>
    <xf numFmtId="0" fontId="34" fillId="0" borderId="9" xfId="28" applyFont="1" applyBorder="1" applyAlignment="1">
      <alignment vertical="center"/>
    </xf>
    <xf numFmtId="0" fontId="37" fillId="0" borderId="8" xfId="28" applyFont="1" applyBorder="1" applyAlignment="1">
      <alignment vertical="center"/>
    </xf>
    <xf numFmtId="0" fontId="34" fillId="0" borderId="11" xfId="28" applyFont="1" applyBorder="1" applyAlignment="1">
      <alignment vertical="center"/>
    </xf>
    <xf numFmtId="0" fontId="34" fillId="0" borderId="12" xfId="28" applyFont="1" applyBorder="1" applyAlignment="1">
      <alignment vertical="center"/>
    </xf>
    <xf numFmtId="43" fontId="34" fillId="0" borderId="0" xfId="36" applyFont="1" applyAlignment="1">
      <alignment vertical="center"/>
    </xf>
    <xf numFmtId="0" fontId="34" fillId="0" borderId="0" xfId="28" applyFont="1" applyAlignment="1">
      <alignment vertical="center"/>
    </xf>
    <xf numFmtId="43" fontId="34" fillId="0" borderId="0" xfId="28" applyNumberFormat="1" applyFont="1" applyAlignment="1">
      <alignment vertical="center"/>
    </xf>
    <xf numFmtId="43" fontId="34" fillId="0" borderId="0" xfId="28" applyNumberFormat="1" applyFont="1" applyAlignment="1"/>
    <xf numFmtId="0" fontId="34" fillId="0" borderId="0" xfId="28" applyFont="1" applyAlignment="1"/>
    <xf numFmtId="0" fontId="79" fillId="0" borderId="3" xfId="28" applyFont="1" applyBorder="1" applyAlignment="1">
      <alignment vertical="center"/>
    </xf>
    <xf numFmtId="0" fontId="79" fillId="0" borderId="9" xfId="28" applyFont="1" applyBorder="1" applyAlignment="1">
      <alignment vertical="center"/>
    </xf>
    <xf numFmtId="186" fontId="80" fillId="0" borderId="10" xfId="28" applyNumberFormat="1" applyFont="1" applyBorder="1" applyAlignment="1">
      <alignment vertical="center"/>
    </xf>
    <xf numFmtId="186" fontId="80" fillId="3" borderId="10" xfId="28" applyNumberFormat="1" applyFont="1" applyFill="1" applyBorder="1" applyAlignment="1">
      <alignment vertical="center"/>
    </xf>
    <xf numFmtId="0" fontId="81" fillId="0" borderId="0" xfId="28" applyFont="1" applyAlignment="1"/>
    <xf numFmtId="0" fontId="80" fillId="0" borderId="8" xfId="28" applyFont="1" applyBorder="1" applyAlignment="1">
      <alignment vertical="center"/>
    </xf>
    <xf numFmtId="0" fontId="80" fillId="0" borderId="9" xfId="28" applyFont="1" applyBorder="1" applyAlignment="1">
      <alignment vertical="center"/>
    </xf>
    <xf numFmtId="0" fontId="81" fillId="0" borderId="0" xfId="28" applyFont="1" applyAlignment="1">
      <alignment vertical="center"/>
    </xf>
    <xf numFmtId="0" fontId="79" fillId="0" borderId="8" xfId="28" applyFont="1" applyBorder="1" applyAlignment="1">
      <alignment vertical="center"/>
    </xf>
    <xf numFmtId="0" fontId="80" fillId="0" borderId="11" xfId="28" applyFont="1" applyBorder="1" applyAlignment="1">
      <alignment vertical="center"/>
    </xf>
    <xf numFmtId="0" fontId="80" fillId="0" borderId="12" xfId="28" applyFont="1" applyBorder="1" applyAlignment="1">
      <alignment vertical="center"/>
    </xf>
    <xf numFmtId="186" fontId="64" fillId="0" borderId="10" xfId="28" applyNumberFormat="1" applyFont="1" applyBorder="1" applyAlignment="1">
      <alignment vertical="center"/>
    </xf>
    <xf numFmtId="186" fontId="64" fillId="3" borderId="10" xfId="28" applyNumberFormat="1" applyFont="1" applyFill="1" applyBorder="1" applyAlignment="1">
      <alignment vertical="center"/>
    </xf>
    <xf numFmtId="186" fontId="82" fillId="0" borderId="10" xfId="28" applyNumberFormat="1" applyFont="1" applyBorder="1" applyAlignment="1">
      <alignment vertical="center" wrapText="1"/>
    </xf>
    <xf numFmtId="186" fontId="82" fillId="3" borderId="10" xfId="28" applyNumberFormat="1" applyFont="1" applyFill="1" applyBorder="1" applyAlignment="1">
      <alignment vertical="center" wrapText="1"/>
    </xf>
    <xf numFmtId="43" fontId="82" fillId="0" borderId="10" xfId="1" applyFont="1" applyBorder="1" applyAlignment="1">
      <alignment vertical="center"/>
    </xf>
    <xf numFmtId="186" fontId="82" fillId="0" borderId="10" xfId="28" applyNumberFormat="1" applyFont="1" applyBorder="1" applyAlignment="1">
      <alignment vertical="center"/>
    </xf>
    <xf numFmtId="186" fontId="82" fillId="3" borderId="10" xfId="28" applyNumberFormat="1" applyFont="1" applyFill="1" applyBorder="1" applyAlignment="1">
      <alignment vertical="center"/>
    </xf>
    <xf numFmtId="167" fontId="82" fillId="0" borderId="14" xfId="1" applyNumberFormat="1" applyFont="1" applyBorder="1" applyAlignment="1">
      <alignment vertical="center"/>
    </xf>
    <xf numFmtId="167" fontId="83" fillId="0" borderId="1" xfId="1" applyNumberFormat="1" applyFont="1" applyBorder="1" applyAlignment="1">
      <alignment vertical="center"/>
    </xf>
    <xf numFmtId="43" fontId="65" fillId="2" borderId="1" xfId="1" applyFont="1" applyFill="1" applyBorder="1" applyAlignment="1" applyProtection="1">
      <alignment vertical="center"/>
    </xf>
    <xf numFmtId="164" fontId="65" fillId="2" borderId="1" xfId="6" applyNumberFormat="1" applyFont="1" applyFill="1" applyBorder="1" applyAlignment="1" applyProtection="1">
      <alignment vertical="center"/>
    </xf>
    <xf numFmtId="0" fontId="86" fillId="0" borderId="0" xfId="2" applyFont="1" applyFill="1" applyAlignment="1">
      <alignment vertical="top"/>
    </xf>
    <xf numFmtId="0" fontId="86" fillId="0" borderId="0" xfId="2" applyFont="1" applyFill="1" applyBorder="1" applyAlignment="1">
      <alignment vertical="top"/>
    </xf>
    <xf numFmtId="0" fontId="53" fillId="0" borderId="1" xfId="6" applyFont="1" applyFill="1" applyBorder="1" applyAlignment="1" applyProtection="1">
      <alignment vertical="center" wrapText="1"/>
    </xf>
    <xf numFmtId="40" fontId="40" fillId="0" borderId="10" xfId="1" applyNumberFormat="1" applyFont="1" applyFill="1" applyBorder="1" applyAlignment="1">
      <alignment horizontal="left" vertical="center" wrapText="1"/>
    </xf>
    <xf numFmtId="40" fontId="40" fillId="0" borderId="1" xfId="1" applyNumberFormat="1" applyFont="1" applyFill="1" applyBorder="1" applyAlignment="1">
      <alignment horizontal="left" vertical="center"/>
    </xf>
    <xf numFmtId="40" fontId="40" fillId="0" borderId="14" xfId="1" applyNumberFormat="1" applyFont="1" applyFill="1" applyBorder="1" applyAlignment="1">
      <alignment horizontal="left" vertical="center"/>
    </xf>
    <xf numFmtId="40" fontId="40" fillId="0" borderId="14" xfId="1" applyNumberFormat="1" applyFont="1" applyFill="1" applyBorder="1" applyAlignment="1">
      <alignment horizontal="left" vertical="center"/>
    </xf>
    <xf numFmtId="40" fontId="40" fillId="0" borderId="13" xfId="1" applyNumberFormat="1" applyFont="1" applyFill="1" applyBorder="1" applyAlignment="1">
      <alignment horizontal="left" vertical="center"/>
    </xf>
    <xf numFmtId="40" fontId="40" fillId="0" borderId="10" xfId="1" applyNumberFormat="1" applyFont="1" applyFill="1" applyBorder="1" applyAlignment="1">
      <alignment horizontal="left" vertical="center"/>
    </xf>
    <xf numFmtId="40" fontId="40" fillId="0" borderId="1" xfId="1" applyNumberFormat="1" applyFont="1" applyFill="1" applyBorder="1" applyAlignment="1">
      <alignment horizontal="left" vertical="center" wrapText="1"/>
    </xf>
    <xf numFmtId="40" fontId="40" fillId="0" borderId="15" xfId="1" applyNumberFormat="1" applyFont="1" applyFill="1" applyBorder="1" applyAlignment="1">
      <alignment horizontal="left" vertical="center"/>
    </xf>
    <xf numFmtId="0" fontId="39" fillId="0" borderId="10" xfId="5" applyFont="1" applyFill="1" applyBorder="1" applyAlignment="1">
      <alignment horizontal="left" vertical="center"/>
    </xf>
    <xf numFmtId="0" fontId="40" fillId="0" borderId="14" xfId="5" applyFont="1" applyFill="1" applyBorder="1" applyAlignment="1">
      <alignment horizontal="left" vertical="center"/>
    </xf>
    <xf numFmtId="0" fontId="39" fillId="0" borderId="14" xfId="5" applyFont="1" applyFill="1" applyBorder="1" applyAlignment="1">
      <alignment horizontal="left" vertical="center"/>
    </xf>
    <xf numFmtId="0" fontId="52" fillId="0" borderId="0" xfId="0" applyFont="1" applyAlignment="1">
      <alignment vertical="center"/>
    </xf>
    <xf numFmtId="0" fontId="40" fillId="0" borderId="14" xfId="5" applyFont="1" applyFill="1" applyBorder="1" applyAlignment="1">
      <alignment horizontal="left" vertical="center" wrapText="1"/>
    </xf>
    <xf numFmtId="0" fontId="31" fillId="0" borderId="0" xfId="29" quotePrefix="1" applyFont="1" applyAlignment="1" applyProtection="1">
      <alignment horizontal="left" vertical="center"/>
    </xf>
    <xf numFmtId="0" fontId="35" fillId="0" borderId="9" xfId="28" applyFont="1" applyBorder="1" applyAlignment="1">
      <alignment vertical="center" wrapText="1"/>
    </xf>
    <xf numFmtId="0" fontId="33" fillId="0" borderId="9" xfId="28" applyFont="1" applyBorder="1" applyAlignment="1">
      <alignment horizontal="left" vertical="center" wrapText="1"/>
    </xf>
    <xf numFmtId="0" fontId="35" fillId="0" borderId="0" xfId="29" quotePrefix="1" applyFont="1" applyBorder="1" applyAlignment="1">
      <alignment horizontal="left" vertical="center" wrapText="1"/>
    </xf>
    <xf numFmtId="0" fontId="35" fillId="0" borderId="9" xfId="29" quotePrefix="1" applyFont="1" applyBorder="1" applyAlignment="1">
      <alignment horizontal="left" vertical="center" wrapText="1"/>
    </xf>
    <xf numFmtId="49" fontId="54" fillId="3" borderId="1" xfId="2" applyNumberFormat="1" applyFont="1" applyFill="1" applyBorder="1" applyAlignment="1" applyProtection="1">
      <alignment horizontal="center" vertical="center" wrapText="1"/>
    </xf>
    <xf numFmtId="0" fontId="54" fillId="0" borderId="9" xfId="5" applyFont="1" applyFill="1" applyBorder="1" applyAlignment="1" applyProtection="1">
      <alignment vertical="center"/>
    </xf>
    <xf numFmtId="1" fontId="53" fillId="0" borderId="0" xfId="4" applyFont="1" applyFill="1" applyAlignment="1">
      <alignment vertical="center"/>
    </xf>
    <xf numFmtId="0" fontId="53" fillId="0" borderId="9" xfId="3" applyFont="1" applyFill="1" applyBorder="1" applyAlignment="1" applyProtection="1">
      <alignment horizontal="center" vertical="center"/>
    </xf>
    <xf numFmtId="0" fontId="53" fillId="0" borderId="9" xfId="3" applyFont="1" applyFill="1" applyBorder="1" applyAlignment="1">
      <alignment horizontal="center" vertical="center"/>
    </xf>
    <xf numFmtId="0" fontId="54" fillId="0" borderId="9" xfId="3" applyFont="1" applyFill="1" applyBorder="1" applyAlignment="1" applyProtection="1">
      <alignment horizontal="center" vertical="center"/>
    </xf>
    <xf numFmtId="0" fontId="53" fillId="0" borderId="9" xfId="7" applyFont="1" applyFill="1" applyBorder="1" applyAlignment="1" applyProtection="1">
      <alignment horizontal="center" vertical="center"/>
    </xf>
    <xf numFmtId="0" fontId="53" fillId="0" borderId="9" xfId="5" applyFont="1" applyFill="1" applyBorder="1" applyAlignment="1" applyProtection="1">
      <alignment horizontal="center" vertical="center"/>
    </xf>
    <xf numFmtId="0" fontId="53" fillId="0" borderId="9" xfId="5" applyFont="1" applyFill="1" applyBorder="1" applyAlignment="1" applyProtection="1">
      <alignment vertical="center"/>
    </xf>
    <xf numFmtId="0" fontId="53" fillId="0" borderId="9" xfId="6" applyFont="1" applyFill="1" applyBorder="1" applyAlignment="1" applyProtection="1">
      <alignment vertical="center" wrapText="1"/>
    </xf>
    <xf numFmtId="0" fontId="53" fillId="0" borderId="9" xfId="3" quotePrefix="1" applyFont="1" applyFill="1" applyBorder="1" applyAlignment="1" applyProtection="1">
      <alignment horizontal="center" vertical="center"/>
    </xf>
    <xf numFmtId="0" fontId="54" fillId="0" borderId="9" xfId="3" quotePrefix="1" applyFont="1" applyFill="1" applyBorder="1" applyAlignment="1" applyProtection="1">
      <alignment horizontal="center" vertical="center"/>
    </xf>
    <xf numFmtId="0" fontId="54" fillId="0" borderId="0" xfId="3" applyFont="1" applyFill="1" applyAlignment="1">
      <alignment vertical="center"/>
    </xf>
    <xf numFmtId="0" fontId="53" fillId="0" borderId="12" xfId="3" quotePrefix="1" applyFont="1" applyFill="1" applyBorder="1" applyAlignment="1" applyProtection="1">
      <alignment horizontal="center" vertical="center"/>
    </xf>
    <xf numFmtId="0" fontId="53" fillId="0" borderId="0" xfId="3" applyFont="1" applyFill="1" applyBorder="1" applyAlignment="1">
      <alignment horizontal="left" vertical="center"/>
    </xf>
    <xf numFmtId="0" fontId="53" fillId="0" borderId="0" xfId="3" applyFont="1" applyFill="1" applyBorder="1" applyAlignment="1">
      <alignment horizontal="center" vertical="center"/>
    </xf>
    <xf numFmtId="0" fontId="65" fillId="0" borderId="8" xfId="5" applyFont="1" applyFill="1" applyBorder="1" applyAlignment="1" applyProtection="1">
      <alignment horizontal="left" vertical="center"/>
    </xf>
    <xf numFmtId="0" fontId="86" fillId="0" borderId="8" xfId="5" applyFont="1" applyFill="1" applyBorder="1" applyAlignment="1" applyProtection="1">
      <alignment horizontal="left" vertical="center" wrapText="1"/>
    </xf>
    <xf numFmtId="0" fontId="86" fillId="0" borderId="8" xfId="6" applyFont="1" applyFill="1" applyBorder="1" applyAlignment="1" applyProtection="1">
      <alignment horizontal="left" vertical="center"/>
    </xf>
    <xf numFmtId="0" fontId="86" fillId="0" borderId="8" xfId="5" applyFont="1" applyFill="1" applyBorder="1" applyAlignment="1" applyProtection="1">
      <alignment horizontal="left" vertical="center"/>
    </xf>
    <xf numFmtId="0" fontId="86" fillId="0" borderId="8" xfId="6" applyFont="1" applyFill="1" applyBorder="1" applyAlignment="1" applyProtection="1">
      <alignment horizontal="left" vertical="center" wrapText="1"/>
    </xf>
    <xf numFmtId="0" fontId="86" fillId="0" borderId="8" xfId="8" applyFont="1" applyFill="1" applyBorder="1" applyAlignment="1">
      <alignment horizontal="left" vertical="center"/>
    </xf>
    <xf numFmtId="0" fontId="87" fillId="0" borderId="8" xfId="8" applyFont="1" applyFill="1" applyBorder="1" applyAlignment="1">
      <alignment horizontal="left" vertical="center"/>
    </xf>
    <xf numFmtId="0" fontId="86" fillId="0" borderId="8" xfId="8" quotePrefix="1" applyFont="1" applyFill="1" applyBorder="1" applyAlignment="1">
      <alignment horizontal="left" vertical="center"/>
    </xf>
    <xf numFmtId="0" fontId="86" fillId="0" borderId="11" xfId="8" quotePrefix="1" applyFont="1" applyFill="1" applyBorder="1" applyAlignment="1">
      <alignment horizontal="left" vertical="center"/>
    </xf>
    <xf numFmtId="0" fontId="86" fillId="0" borderId="0" xfId="3" applyFont="1" applyFill="1" applyBorder="1" applyAlignment="1">
      <alignment horizontal="left" vertical="center"/>
    </xf>
    <xf numFmtId="49" fontId="65" fillId="3" borderId="1" xfId="2" applyNumberFormat="1" applyFont="1" applyFill="1" applyBorder="1" applyAlignment="1" applyProtection="1">
      <alignment horizontal="center" vertical="center" wrapText="1"/>
    </xf>
    <xf numFmtId="0" fontId="86" fillId="0" borderId="11" xfId="6" applyFont="1" applyFill="1" applyBorder="1" applyAlignment="1" applyProtection="1">
      <alignment horizontal="left" vertical="center"/>
    </xf>
    <xf numFmtId="43" fontId="53" fillId="0" borderId="4" xfId="1" applyFont="1" applyFill="1" applyBorder="1" applyAlignment="1">
      <alignment horizontal="right" vertical="center"/>
    </xf>
    <xf numFmtId="43" fontId="53" fillId="3" borderId="4" xfId="1" applyFont="1" applyFill="1" applyBorder="1" applyAlignment="1">
      <alignment horizontal="right" vertical="center"/>
    </xf>
    <xf numFmtId="43" fontId="53" fillId="0" borderId="14" xfId="1" applyFont="1" applyFill="1" applyBorder="1" applyAlignment="1">
      <alignment horizontal="right" vertical="center"/>
    </xf>
    <xf numFmtId="43" fontId="53" fillId="3" borderId="14" xfId="1" applyFont="1" applyFill="1" applyBorder="1" applyAlignment="1">
      <alignment horizontal="right" vertical="center"/>
    </xf>
    <xf numFmtId="43" fontId="53" fillId="3" borderId="13" xfId="1" applyFont="1" applyFill="1" applyBorder="1" applyAlignment="1">
      <alignment horizontal="right" vertical="center"/>
    </xf>
    <xf numFmtId="43" fontId="54" fillId="0" borderId="12" xfId="1" applyFont="1" applyFill="1" applyBorder="1" applyAlignment="1">
      <alignment horizontal="right" vertical="center"/>
    </xf>
    <xf numFmtId="43" fontId="54" fillId="3" borderId="12" xfId="1" applyFont="1" applyFill="1" applyBorder="1" applyAlignment="1">
      <alignment horizontal="right" vertical="center"/>
    </xf>
    <xf numFmtId="43" fontId="53" fillId="0" borderId="10" xfId="1" applyFont="1" applyFill="1" applyBorder="1" applyAlignment="1">
      <alignment horizontal="right" vertical="center"/>
    </xf>
    <xf numFmtId="43" fontId="53" fillId="3" borderId="10" xfId="1" applyFont="1" applyFill="1" applyBorder="1" applyAlignment="1">
      <alignment horizontal="right" vertical="center"/>
    </xf>
    <xf numFmtId="43" fontId="53" fillId="0" borderId="14" xfId="1" applyFont="1" applyFill="1" applyBorder="1" applyAlignment="1">
      <alignment horizontal="right" vertical="center" wrapText="1"/>
    </xf>
    <xf numFmtId="43" fontId="53" fillId="3" borderId="14" xfId="1" applyFont="1" applyFill="1" applyBorder="1" applyAlignment="1">
      <alignment horizontal="right" vertical="center" wrapText="1"/>
    </xf>
    <xf numFmtId="43" fontId="54" fillId="0" borderId="6" xfId="1" applyFont="1" applyFill="1" applyBorder="1" applyAlignment="1">
      <alignment horizontal="right" vertical="center"/>
    </xf>
    <xf numFmtId="43" fontId="54" fillId="3" borderId="6" xfId="1" applyFont="1" applyFill="1" applyBorder="1" applyAlignment="1">
      <alignment horizontal="right" vertical="center"/>
    </xf>
    <xf numFmtId="43" fontId="53" fillId="0" borderId="9" xfId="1" applyFont="1" applyFill="1" applyBorder="1" applyAlignment="1">
      <alignment horizontal="right" vertical="center"/>
    </xf>
    <xf numFmtId="43" fontId="53" fillId="3" borderId="9" xfId="1" applyFont="1" applyFill="1" applyBorder="1" applyAlignment="1">
      <alignment horizontal="right" vertical="center"/>
    </xf>
    <xf numFmtId="0" fontId="39" fillId="0" borderId="1" xfId="5" applyFont="1" applyFill="1" applyBorder="1" applyAlignment="1">
      <alignment horizontal="left" vertical="center"/>
    </xf>
    <xf numFmtId="0" fontId="49" fillId="0" borderId="1" xfId="5" applyFont="1" applyFill="1" applyBorder="1" applyAlignment="1">
      <alignment horizontal="left" vertical="center"/>
    </xf>
    <xf numFmtId="196" fontId="33" fillId="0" borderId="14" xfId="1" applyNumberFormat="1" applyFont="1" applyBorder="1"/>
    <xf numFmtId="43" fontId="33" fillId="0" borderId="4" xfId="1" applyFont="1" applyBorder="1"/>
    <xf numFmtId="43" fontId="33" fillId="0" borderId="9" xfId="1" applyFont="1" applyBorder="1"/>
    <xf numFmtId="43" fontId="35" fillId="3" borderId="10" xfId="1" applyFont="1" applyFill="1" applyBorder="1" applyAlignment="1">
      <alignment vertical="center"/>
    </xf>
    <xf numFmtId="43" fontId="35" fillId="3" borderId="14" xfId="1" applyFont="1" applyFill="1" applyBorder="1" applyAlignment="1">
      <alignment vertical="center"/>
    </xf>
    <xf numFmtId="0" fontId="58" fillId="0" borderId="3" xfId="28" applyFont="1" applyBorder="1" applyAlignment="1">
      <alignment vertical="center"/>
    </xf>
    <xf numFmtId="0" fontId="64" fillId="0" borderId="8" xfId="28" applyFont="1" applyBorder="1" applyAlignment="1">
      <alignment vertical="center"/>
    </xf>
    <xf numFmtId="0" fontId="58" fillId="0" borderId="8" xfId="28" applyFont="1" applyBorder="1" applyAlignment="1">
      <alignment vertical="center"/>
    </xf>
    <xf numFmtId="0" fontId="58" fillId="0" borderId="8" xfId="28" applyFont="1" applyBorder="1" applyAlignment="1">
      <alignment horizontal="left" vertical="center" wrapText="1"/>
    </xf>
    <xf numFmtId="0" fontId="64" fillId="0" borderId="11" xfId="28" applyFont="1" applyBorder="1" applyAlignment="1">
      <alignment vertical="center"/>
    </xf>
    <xf numFmtId="170" fontId="29" fillId="0" borderId="0" xfId="0" applyNumberFormat="1" applyFont="1" applyBorder="1" applyAlignment="1" applyProtection="1">
      <alignment horizontal="right" vertical="center"/>
    </xf>
    <xf numFmtId="170" fontId="28" fillId="0" borderId="0" xfId="36" applyNumberFormat="1" applyFont="1" applyBorder="1" applyAlignment="1">
      <alignment horizontal="right" vertical="center"/>
    </xf>
    <xf numFmtId="0" fontId="77" fillId="0" borderId="0" xfId="35" quotePrefix="1" applyFont="1"/>
    <xf numFmtId="0" fontId="88" fillId="0" borderId="0" xfId="35" applyFont="1"/>
    <xf numFmtId="0" fontId="88" fillId="0" borderId="0" xfId="35" applyFont="1" applyFill="1" applyAlignment="1">
      <alignment horizontal="center"/>
    </xf>
    <xf numFmtId="0" fontId="33" fillId="0" borderId="0" xfId="28" applyFont="1" applyBorder="1" applyAlignment="1">
      <alignment horizontal="left" vertical="center"/>
    </xf>
    <xf numFmtId="0" fontId="33" fillId="0" borderId="0" xfId="28" applyFont="1" applyBorder="1" applyAlignment="1">
      <alignment horizontal="left" vertical="center" wrapText="1"/>
    </xf>
    <xf numFmtId="167" fontId="33" fillId="0" borderId="0" xfId="36" applyNumberFormat="1" applyFont="1" applyBorder="1" applyAlignment="1">
      <alignment vertical="center"/>
    </xf>
    <xf numFmtId="43" fontId="33" fillId="0" borderId="0" xfId="36" applyNumberFormat="1" applyFont="1" applyBorder="1" applyAlignment="1">
      <alignment horizontal="center" vertical="center"/>
    </xf>
    <xf numFmtId="172" fontId="33" fillId="0" borderId="0" xfId="36" applyNumberFormat="1" applyFont="1" applyBorder="1" applyAlignment="1">
      <alignment horizontal="center" vertical="center"/>
    </xf>
    <xf numFmtId="171" fontId="33" fillId="0" borderId="0" xfId="36" applyNumberFormat="1" applyFont="1" applyBorder="1" applyAlignment="1">
      <alignment horizontal="center" vertical="center"/>
    </xf>
    <xf numFmtId="0" fontId="33" fillId="0" borderId="0" xfId="28" applyFont="1" applyBorder="1" applyAlignment="1">
      <alignment vertical="center"/>
    </xf>
    <xf numFmtId="169" fontId="57" fillId="0" borderId="0" xfId="28" applyNumberFormat="1" applyFont="1" applyFill="1" applyBorder="1" applyAlignment="1" applyProtection="1">
      <alignment horizontal="left" vertical="center"/>
    </xf>
    <xf numFmtId="0" fontId="33" fillId="0" borderId="0" xfId="28" quotePrefix="1" applyFont="1" applyBorder="1" applyAlignment="1">
      <alignment horizontal="left" vertical="center"/>
    </xf>
    <xf numFmtId="167" fontId="64" fillId="0" borderId="0" xfId="1" applyNumberFormat="1" applyFont="1" applyBorder="1" applyAlignment="1"/>
    <xf numFmtId="43" fontId="64" fillId="0" borderId="0" xfId="1" applyFont="1" applyBorder="1" applyAlignment="1"/>
    <xf numFmtId="0" fontId="64" fillId="0" borderId="0" xfId="28" applyFont="1" applyAlignment="1"/>
    <xf numFmtId="4" fontId="64" fillId="0" borderId="0" xfId="28" applyNumberFormat="1" applyFont="1" applyBorder="1" applyAlignment="1">
      <alignment horizontal="right"/>
    </xf>
    <xf numFmtId="0" fontId="89" fillId="0" borderId="0" xfId="29" quotePrefix="1" applyFont="1" applyAlignment="1" applyProtection="1">
      <alignment horizontal="center" vertical="center"/>
    </xf>
    <xf numFmtId="43" fontId="33" fillId="0" borderId="14" xfId="1" applyNumberFormat="1" applyFont="1" applyBorder="1"/>
    <xf numFmtId="0" fontId="91" fillId="0" borderId="0" xfId="35" applyFont="1" applyAlignment="1">
      <alignment vertical="center"/>
    </xf>
    <xf numFmtId="0" fontId="35" fillId="0" borderId="1" xfId="28" applyFont="1" applyBorder="1" applyAlignment="1">
      <alignment horizontal="center" vertical="center" wrapText="1"/>
    </xf>
    <xf numFmtId="0" fontId="32" fillId="0" borderId="0" xfId="29" applyFont="1" applyAlignment="1">
      <alignment horizontal="centerContinuous" vertical="center"/>
    </xf>
    <xf numFmtId="0" fontId="32" fillId="0" borderId="0" xfId="29" applyFont="1" applyAlignment="1">
      <alignment vertical="center"/>
    </xf>
    <xf numFmtId="0" fontId="32" fillId="0" borderId="0" xfId="29" applyFont="1" applyAlignment="1" applyProtection="1">
      <alignment horizontal="left" vertical="center"/>
    </xf>
    <xf numFmtId="0" fontId="35" fillId="0" borderId="0" xfId="29" applyFont="1" applyBorder="1" applyAlignment="1">
      <alignment vertical="center" wrapText="1"/>
    </xf>
    <xf numFmtId="167" fontId="35" fillId="0" borderId="14" xfId="31" applyNumberFormat="1" applyFont="1" applyBorder="1" applyAlignment="1" applyProtection="1">
      <alignment horizontal="right" vertical="center"/>
    </xf>
    <xf numFmtId="167" fontId="33" fillId="0" borderId="14" xfId="31" applyNumberFormat="1" applyFont="1" applyBorder="1" applyAlignment="1" applyProtection="1">
      <alignment horizontal="right" vertical="center"/>
    </xf>
    <xf numFmtId="167" fontId="33" fillId="0" borderId="0" xfId="31" applyNumberFormat="1" applyFont="1" applyBorder="1" applyAlignment="1">
      <alignment horizontal="right" vertical="center"/>
    </xf>
    <xf numFmtId="167" fontId="35" fillId="0" borderId="14" xfId="31" quotePrefix="1" applyNumberFormat="1" applyFont="1" applyBorder="1" applyAlignment="1" applyProtection="1">
      <alignment horizontal="right" vertical="center"/>
    </xf>
    <xf numFmtId="167" fontId="33" fillId="0" borderId="13" xfId="31" applyNumberFormat="1" applyFont="1" applyBorder="1" applyAlignment="1" applyProtection="1">
      <alignment horizontal="right" vertical="center"/>
    </xf>
    <xf numFmtId="167" fontId="35" fillId="0" borderId="13" xfId="31" quotePrefix="1" applyNumberFormat="1" applyFont="1" applyBorder="1" applyAlignment="1" applyProtection="1">
      <alignment horizontal="right" vertical="center"/>
    </xf>
    <xf numFmtId="43" fontId="33" fillId="0" borderId="0" xfId="1" applyFont="1" applyAlignment="1">
      <alignment vertical="center"/>
    </xf>
    <xf numFmtId="164" fontId="33" fillId="0" borderId="0" xfId="28" applyNumberFormat="1" applyFont="1" applyAlignment="1">
      <alignment vertical="center"/>
    </xf>
    <xf numFmtId="167" fontId="35" fillId="0" borderId="14" xfId="31" applyNumberFormat="1" applyFont="1" applyBorder="1" applyAlignment="1">
      <alignment vertical="center"/>
    </xf>
    <xf numFmtId="167" fontId="33" fillId="0" borderId="14" xfId="31" applyNumberFormat="1" applyFont="1" applyBorder="1" applyAlignment="1">
      <alignment vertical="center"/>
    </xf>
    <xf numFmtId="167" fontId="33" fillId="0" borderId="0" xfId="31" applyNumberFormat="1" applyFont="1" applyBorder="1" applyAlignment="1" applyProtection="1">
      <alignment horizontal="right" vertical="center"/>
    </xf>
    <xf numFmtId="3" fontId="33" fillId="0" borderId="0" xfId="28" applyNumberFormat="1" applyFont="1" applyAlignment="1">
      <alignment vertical="center"/>
    </xf>
    <xf numFmtId="167" fontId="33" fillId="0" borderId="13" xfId="31" applyNumberFormat="1" applyFont="1" applyBorder="1" applyAlignment="1">
      <alignment vertical="center"/>
    </xf>
    <xf numFmtId="167" fontId="33" fillId="0" borderId="2" xfId="31" applyNumberFormat="1" applyFont="1" applyBorder="1" applyAlignment="1">
      <alignment horizontal="right" vertical="center"/>
    </xf>
    <xf numFmtId="167" fontId="33" fillId="0" borderId="0" xfId="31" applyNumberFormat="1" applyFont="1" applyBorder="1" applyAlignment="1">
      <alignment vertical="center"/>
    </xf>
    <xf numFmtId="43" fontId="33" fillId="0" borderId="14" xfId="1" applyNumberFormat="1" applyFont="1" applyBorder="1" applyAlignment="1">
      <alignment vertical="center"/>
    </xf>
    <xf numFmtId="43" fontId="33" fillId="0" borderId="0" xfId="1" applyNumberFormat="1" applyFont="1" applyBorder="1" applyAlignment="1">
      <alignment vertical="center"/>
    </xf>
    <xf numFmtId="167" fontId="33" fillId="0" borderId="0" xfId="31" applyNumberFormat="1" applyFont="1" applyBorder="1" applyAlignment="1" applyProtection="1">
      <alignment horizontal="left" vertical="center"/>
    </xf>
    <xf numFmtId="167" fontId="35" fillId="0" borderId="0" xfId="31" applyNumberFormat="1" applyFont="1" applyBorder="1" applyAlignment="1" applyProtection="1">
      <alignment horizontal="left" vertical="center"/>
    </xf>
    <xf numFmtId="167" fontId="35" fillId="0" borderId="13" xfId="31" applyNumberFormat="1" applyFont="1" applyBorder="1" applyAlignment="1">
      <alignment vertical="center"/>
    </xf>
    <xf numFmtId="167" fontId="35" fillId="0" borderId="2" xfId="31" applyNumberFormat="1" applyFont="1" applyBorder="1" applyAlignment="1" applyProtection="1">
      <alignment horizontal="left" vertical="center"/>
    </xf>
    <xf numFmtId="0" fontId="33" fillId="0" borderId="0" xfId="29" applyFont="1" applyBorder="1" applyAlignment="1">
      <alignment vertical="center" wrapText="1"/>
    </xf>
    <xf numFmtId="0" fontId="33" fillId="0" borderId="0" xfId="29" applyFont="1" applyBorder="1" applyAlignment="1">
      <alignment horizontal="left" vertical="center" wrapText="1"/>
    </xf>
    <xf numFmtId="0" fontId="33" fillId="0" borderId="2" xfId="29" applyFont="1" applyBorder="1" applyAlignment="1">
      <alignment horizontal="left" vertical="center" wrapText="1"/>
    </xf>
    <xf numFmtId="0" fontId="35" fillId="0" borderId="0" xfId="29" applyFont="1" applyBorder="1" applyAlignment="1">
      <alignment horizontal="left" vertical="center" wrapText="1"/>
    </xf>
    <xf numFmtId="0" fontId="35" fillId="0" borderId="0" xfId="29" applyFont="1" applyBorder="1" applyAlignment="1" applyProtection="1">
      <alignment horizontal="left" vertical="center" wrapText="1"/>
    </xf>
    <xf numFmtId="0" fontId="33" fillId="0" borderId="0" xfId="29" applyFont="1" applyBorder="1" applyAlignment="1" applyProtection="1">
      <alignment horizontal="left" vertical="center" wrapText="1"/>
    </xf>
    <xf numFmtId="0" fontId="33" fillId="0" borderId="2" xfId="29" applyFont="1" applyBorder="1" applyAlignment="1">
      <alignment vertical="center" wrapText="1"/>
    </xf>
    <xf numFmtId="0" fontId="35" fillId="0" borderId="9" xfId="29" applyFont="1" applyBorder="1" applyAlignment="1">
      <alignment vertical="center" wrapText="1"/>
    </xf>
    <xf numFmtId="168" fontId="35" fillId="0" borderId="9" xfId="29" applyNumberFormat="1" applyFont="1" applyBorder="1" applyAlignment="1">
      <alignment horizontal="left" vertical="center" wrapText="1"/>
    </xf>
    <xf numFmtId="0" fontId="35" fillId="0" borderId="2" xfId="29" applyFont="1" applyBorder="1" applyAlignment="1" applyProtection="1">
      <alignment horizontal="left" vertical="center" wrapText="1"/>
    </xf>
    <xf numFmtId="0" fontId="33" fillId="0" borderId="14" xfId="29" quotePrefix="1" applyFont="1" applyBorder="1" applyAlignment="1">
      <alignment horizontal="center" vertical="center"/>
    </xf>
    <xf numFmtId="0" fontId="33" fillId="0" borderId="0" xfId="29" quotePrefix="1" applyFont="1" applyBorder="1" applyAlignment="1">
      <alignment vertical="center" wrapText="1"/>
    </xf>
    <xf numFmtId="167" fontId="33" fillId="0" borderId="14" xfId="31" applyNumberFormat="1" applyFont="1" applyBorder="1" applyAlignment="1">
      <alignment horizontal="right" vertical="center"/>
    </xf>
    <xf numFmtId="0" fontId="33" fillId="0" borderId="0" xfId="29" quotePrefix="1" applyFont="1" applyBorder="1" applyAlignment="1">
      <alignment horizontal="left" vertical="center" wrapText="1"/>
    </xf>
    <xf numFmtId="167" fontId="33" fillId="0" borderId="14" xfId="31" applyNumberFormat="1" applyFont="1" applyBorder="1" applyAlignment="1" applyProtection="1">
      <alignment vertical="center"/>
    </xf>
    <xf numFmtId="167" fontId="33" fillId="0" borderId="0" xfId="31" quotePrefix="1" applyNumberFormat="1" applyFont="1" applyBorder="1" applyAlignment="1">
      <alignment vertical="center"/>
    </xf>
    <xf numFmtId="167" fontId="33" fillId="0" borderId="9" xfId="31" applyNumberFormat="1" applyFont="1" applyBorder="1" applyAlignment="1">
      <alignment horizontal="right" vertical="center"/>
    </xf>
    <xf numFmtId="0" fontId="33" fillId="0" borderId="2" xfId="29" quotePrefix="1" applyFont="1" applyBorder="1" applyAlignment="1">
      <alignment horizontal="left" vertical="center" wrapText="1"/>
    </xf>
    <xf numFmtId="0" fontId="35" fillId="3" borderId="1" xfId="28" applyFont="1" applyFill="1" applyBorder="1" applyAlignment="1">
      <alignment horizontal="center" vertical="center"/>
    </xf>
    <xf numFmtId="0" fontId="35" fillId="3" borderId="1" xfId="28" applyFont="1" applyFill="1" applyBorder="1" applyAlignment="1">
      <alignment horizontal="center" vertical="center" wrapText="1"/>
    </xf>
    <xf numFmtId="0" fontId="33" fillId="0" borderId="0" xfId="29" quotePrefix="1" applyFont="1" applyBorder="1" applyAlignment="1" applyProtection="1">
      <alignment horizontal="left" vertical="center" wrapText="1"/>
    </xf>
    <xf numFmtId="167" fontId="33" fillId="0" borderId="13" xfId="31" applyNumberFormat="1" applyFont="1" applyBorder="1" applyAlignment="1">
      <alignment horizontal="right" vertical="center"/>
    </xf>
    <xf numFmtId="167" fontId="33" fillId="0" borderId="14" xfId="31" quotePrefix="1" applyNumberFormat="1" applyFont="1" applyBorder="1" applyAlignment="1" applyProtection="1">
      <alignment horizontal="right" vertical="center"/>
    </xf>
    <xf numFmtId="0" fontId="33" fillId="0" borderId="13" xfId="29" quotePrefix="1" applyFont="1" applyBorder="1" applyAlignment="1">
      <alignment horizontal="center" vertical="center"/>
    </xf>
    <xf numFmtId="0" fontId="35" fillId="3" borderId="7" xfId="28" applyFont="1" applyFill="1" applyBorder="1" applyAlignment="1">
      <alignment horizontal="center" vertical="center" wrapText="1"/>
    </xf>
    <xf numFmtId="167" fontId="33" fillId="0" borderId="14" xfId="31" quotePrefix="1" applyNumberFormat="1" applyFont="1" applyBorder="1" applyAlignment="1">
      <alignment vertical="center"/>
    </xf>
    <xf numFmtId="197" fontId="54" fillId="3" borderId="1" xfId="1" applyNumberFormat="1" applyFont="1" applyFill="1" applyBorder="1" applyAlignment="1">
      <alignment horizontal="right" vertical="center"/>
    </xf>
    <xf numFmtId="197" fontId="54" fillId="2" borderId="1" xfId="1" applyNumberFormat="1" applyFont="1" applyFill="1" applyBorder="1" applyAlignment="1" applyProtection="1">
      <alignment vertical="center" wrapText="1"/>
    </xf>
    <xf numFmtId="0" fontId="33" fillId="0" borderId="10" xfId="29" quotePrefix="1" applyFont="1" applyBorder="1" applyAlignment="1">
      <alignment horizontal="center" vertical="center"/>
    </xf>
    <xf numFmtId="0" fontId="33" fillId="0" borderId="16" xfId="29" applyFont="1" applyBorder="1" applyAlignment="1">
      <alignment vertical="center" wrapText="1"/>
    </xf>
    <xf numFmtId="167" fontId="33" fillId="0" borderId="10" xfId="31" applyNumberFormat="1" applyFont="1" applyBorder="1" applyAlignment="1" applyProtection="1">
      <alignment vertical="center"/>
    </xf>
    <xf numFmtId="0" fontId="33" fillId="0" borderId="0" xfId="39" applyNumberFormat="1" applyFont="1" applyFill="1" applyBorder="1" applyAlignment="1" applyProtection="1">
      <alignment horizontal="center" vertical="center"/>
    </xf>
    <xf numFmtId="0" fontId="93" fillId="0" borderId="0" xfId="39" applyFont="1"/>
    <xf numFmtId="0" fontId="93" fillId="0" borderId="16" xfId="39" applyFont="1" applyBorder="1"/>
    <xf numFmtId="0" fontId="67" fillId="0" borderId="0" xfId="39" applyFont="1" applyBorder="1" applyAlignment="1">
      <alignment vertical="center"/>
    </xf>
    <xf numFmtId="0" fontId="93" fillId="0" borderId="0" xfId="39" applyFont="1" applyBorder="1"/>
    <xf numFmtId="0" fontId="53" fillId="0" borderId="0" xfId="39" applyFont="1" applyBorder="1"/>
    <xf numFmtId="0" fontId="53" fillId="0" borderId="0" xfId="39" applyFont="1" applyBorder="1" applyAlignment="1">
      <alignment vertical="center"/>
    </xf>
    <xf numFmtId="0" fontId="67" fillId="0" borderId="0" xfId="39" applyFont="1" applyBorder="1" applyAlignment="1">
      <alignment vertical="center" wrapText="1"/>
    </xf>
    <xf numFmtId="0" fontId="93" fillId="0" borderId="2" xfId="39" applyFont="1" applyBorder="1"/>
    <xf numFmtId="0" fontId="67" fillId="0" borderId="10" xfId="39" applyFont="1" applyBorder="1" applyAlignment="1">
      <alignment vertical="center"/>
    </xf>
    <xf numFmtId="0" fontId="67" fillId="0" borderId="14" xfId="39" applyFont="1" applyFill="1" applyBorder="1" applyAlignment="1">
      <alignment vertical="center"/>
    </xf>
    <xf numFmtId="0" fontId="53" fillId="0" borderId="14" xfId="39" applyNumberFormat="1" applyFont="1" applyFill="1" applyBorder="1" applyAlignment="1" applyProtection="1"/>
    <xf numFmtId="0" fontId="67" fillId="0" borderId="14" xfId="39" applyFont="1" applyBorder="1" applyAlignment="1">
      <alignment vertical="center"/>
    </xf>
    <xf numFmtId="0" fontId="53" fillId="0" borderId="14" xfId="39" applyFont="1" applyFill="1" applyBorder="1" applyAlignment="1">
      <alignment vertical="center"/>
    </xf>
    <xf numFmtId="0" fontId="67" fillId="0" borderId="13" xfId="39" applyFont="1" applyBorder="1" applyAlignment="1">
      <alignment vertical="center"/>
    </xf>
    <xf numFmtId="0" fontId="53" fillId="0" borderId="14" xfId="39" applyFont="1" applyBorder="1" applyAlignment="1">
      <alignment vertical="center"/>
    </xf>
    <xf numFmtId="0" fontId="35" fillId="3" borderId="1" xfId="39" applyNumberFormat="1" applyFont="1" applyFill="1" applyBorder="1" applyAlignment="1" applyProtection="1">
      <alignment horizontal="center" vertical="center"/>
    </xf>
    <xf numFmtId="0" fontId="33" fillId="0" borderId="2" xfId="29" quotePrefix="1" applyFont="1" applyBorder="1" applyAlignment="1" applyProtection="1">
      <alignment horizontal="left" vertical="center" wrapText="1"/>
    </xf>
    <xf numFmtId="0" fontId="65" fillId="2" borderId="13" xfId="6" applyFont="1" applyFill="1" applyBorder="1" applyAlignment="1" applyProtection="1">
      <alignment vertical="center"/>
    </xf>
    <xf numFmtId="43" fontId="65" fillId="3" borderId="13" xfId="1" applyFont="1" applyFill="1" applyBorder="1" applyAlignment="1">
      <alignment horizontal="right" vertical="center"/>
    </xf>
    <xf numFmtId="43" fontId="54" fillId="3" borderId="13" xfId="1" applyFont="1" applyFill="1" applyBorder="1" applyAlignment="1">
      <alignment horizontal="right" vertical="center"/>
    </xf>
    <xf numFmtId="0" fontId="65" fillId="0" borderId="2" xfId="3" applyFont="1" applyFill="1" applyBorder="1" applyAlignment="1" applyProtection="1">
      <alignment horizontal="center" vertical="center"/>
    </xf>
    <xf numFmtId="0" fontId="53" fillId="0" borderId="12" xfId="3" applyFont="1" applyFill="1" applyBorder="1" applyAlignment="1" applyProtection="1">
      <alignment horizontal="center" vertical="center"/>
    </xf>
    <xf numFmtId="0" fontId="35" fillId="0" borderId="10" xfId="28" applyFont="1" applyBorder="1" applyAlignment="1">
      <alignment horizontal="center" vertical="center" wrapText="1"/>
    </xf>
    <xf numFmtId="0" fontId="35" fillId="0" borderId="13" xfId="28" applyFont="1" applyBorder="1" applyAlignment="1">
      <alignment horizontal="center" vertical="center" wrapText="1"/>
    </xf>
    <xf numFmtId="3" fontId="64" fillId="0" borderId="12" xfId="28" applyNumberFormat="1" applyFont="1" applyBorder="1" applyAlignment="1">
      <alignment vertical="center"/>
    </xf>
    <xf numFmtId="167" fontId="64" fillId="0" borderId="13" xfId="1" quotePrefix="1" applyNumberFormat="1" applyFont="1" applyBorder="1" applyAlignment="1">
      <alignment horizontal="right" vertical="center"/>
    </xf>
    <xf numFmtId="43" fontId="64" fillId="0" borderId="14" xfId="1" quotePrefix="1" applyNumberFormat="1" applyFont="1" applyBorder="1" applyAlignment="1">
      <alignment horizontal="right" vertical="center"/>
    </xf>
    <xf numFmtId="0" fontId="58" fillId="0" borderId="7" xfId="29" quotePrefix="1" applyFont="1" applyBorder="1" applyAlignment="1">
      <alignment horizontal="left" vertical="center"/>
    </xf>
    <xf numFmtId="0" fontId="58" fillId="0" borderId="5" xfId="29" applyFont="1" applyBorder="1" applyAlignment="1">
      <alignment vertical="center"/>
    </xf>
    <xf numFmtId="0" fontId="58" fillId="0" borderId="6" xfId="29" applyFont="1" applyBorder="1" applyAlignment="1">
      <alignment vertical="center"/>
    </xf>
    <xf numFmtId="0" fontId="58" fillId="0" borderId="5" xfId="29" quotePrefix="1" applyFont="1" applyBorder="1" applyAlignment="1">
      <alignment horizontal="left" vertical="center"/>
    </xf>
    <xf numFmtId="0" fontId="28" fillId="0" borderId="0" xfId="28" applyFont="1" applyFill="1" applyAlignment="1">
      <alignment vertical="center"/>
    </xf>
    <xf numFmtId="167" fontId="28" fillId="0" borderId="0" xfId="1" applyNumberFormat="1" applyFont="1" applyAlignment="1">
      <alignment vertical="center"/>
    </xf>
    <xf numFmtId="169" fontId="28" fillId="0" borderId="0" xfId="28" quotePrefix="1" applyNumberFormat="1" applyFont="1" applyAlignment="1" applyProtection="1">
      <alignment horizontal="left" vertical="center"/>
    </xf>
    <xf numFmtId="167" fontId="33" fillId="0" borderId="9" xfId="1" applyNumberFormat="1" applyFont="1" applyBorder="1"/>
    <xf numFmtId="43" fontId="33" fillId="0" borderId="9" xfId="1" applyFont="1" applyBorder="1" applyAlignment="1">
      <alignment vertical="center"/>
    </xf>
    <xf numFmtId="0" fontId="33" fillId="0" borderId="12" xfId="0" quotePrefix="1" applyFont="1" applyBorder="1" applyAlignment="1">
      <alignment horizontal="left" vertical="center"/>
    </xf>
    <xf numFmtId="167" fontId="33" fillId="0" borderId="13" xfId="1" applyNumberFormat="1" applyFont="1" applyBorder="1" applyAlignment="1">
      <alignment vertical="center"/>
    </xf>
    <xf numFmtId="43" fontId="33" fillId="0" borderId="10" xfId="1" applyFont="1" applyBorder="1" applyAlignment="1">
      <alignment vertical="center"/>
    </xf>
    <xf numFmtId="3" fontId="67" fillId="0" borderId="10" xfId="39" applyNumberFormat="1" applyFont="1" applyBorder="1" applyAlignment="1">
      <alignment horizontal="center" vertical="center"/>
    </xf>
    <xf numFmtId="3" fontId="67" fillId="0" borderId="14" xfId="39" applyNumberFormat="1" applyFont="1" applyBorder="1" applyAlignment="1">
      <alignment horizontal="center" vertical="center"/>
    </xf>
    <xf numFmtId="3" fontId="67" fillId="0" borderId="13" xfId="39" applyNumberFormat="1" applyFont="1" applyBorder="1" applyAlignment="1">
      <alignment horizontal="center" vertical="center"/>
    </xf>
    <xf numFmtId="43" fontId="35" fillId="0" borderId="10" xfId="1" applyFont="1" applyBorder="1" applyAlignment="1">
      <alignment horizontal="right" vertical="center"/>
    </xf>
    <xf numFmtId="43" fontId="35" fillId="0" borderId="14" xfId="1" applyFont="1" applyBorder="1" applyAlignment="1">
      <alignment horizontal="right" vertical="center"/>
    </xf>
    <xf numFmtId="43" fontId="35" fillId="0" borderId="13" xfId="1" applyFont="1" applyBorder="1" applyAlignment="1">
      <alignment horizontal="right" vertical="center"/>
    </xf>
    <xf numFmtId="167" fontId="33" fillId="0" borderId="2" xfId="1" applyNumberFormat="1" applyFont="1" applyBorder="1" applyAlignment="1">
      <alignment vertical="center"/>
    </xf>
    <xf numFmtId="167" fontId="33" fillId="0" borderId="8" xfId="1" applyNumberFormat="1" applyFont="1" applyBorder="1" applyAlignment="1">
      <alignment vertical="center"/>
    </xf>
    <xf numFmtId="167" fontId="35" fillId="3" borderId="8" xfId="1" applyNumberFormat="1" applyFont="1" applyFill="1" applyBorder="1" applyAlignment="1">
      <alignment vertical="center"/>
    </xf>
    <xf numFmtId="167" fontId="35" fillId="3" borderId="9" xfId="1" applyNumberFormat="1" applyFont="1" applyFill="1" applyBorder="1" applyAlignment="1">
      <alignment vertical="center"/>
    </xf>
    <xf numFmtId="167" fontId="35" fillId="3" borderId="11" xfId="1" applyNumberFormat="1" applyFont="1" applyFill="1" applyBorder="1" applyAlignment="1">
      <alignment vertical="center"/>
    </xf>
    <xf numFmtId="167" fontId="35" fillId="3" borderId="12" xfId="1" applyNumberFormat="1" applyFont="1" applyFill="1" applyBorder="1" applyAlignment="1">
      <alignment vertical="center"/>
    </xf>
    <xf numFmtId="0" fontId="33" fillId="0" borderId="9" xfId="28" applyFont="1" applyBorder="1" applyAlignment="1">
      <alignment horizontal="left" vertical="center" wrapText="1"/>
    </xf>
    <xf numFmtId="0" fontId="29" fillId="0" borderId="0" xfId="37" quotePrefix="1" applyFont="1" applyAlignment="1">
      <alignment horizontal="left"/>
    </xf>
    <xf numFmtId="0" fontId="77" fillId="0" borderId="0" xfId="35" quotePrefix="1" applyFont="1" applyAlignment="1">
      <alignment horizontal="left" vertical="center"/>
    </xf>
    <xf numFmtId="169" fontId="77" fillId="0" borderId="0" xfId="35" quotePrefix="1" applyNumberFormat="1" applyFont="1" applyAlignment="1" applyProtection="1">
      <alignment horizontal="left" vertical="center"/>
    </xf>
    <xf numFmtId="0" fontId="29" fillId="0" borderId="0" xfId="28" quotePrefix="1" applyFont="1" applyAlignment="1">
      <alignment horizontal="left" vertical="center"/>
    </xf>
    <xf numFmtId="0" fontId="35" fillId="0" borderId="13" xfId="28" applyFont="1" applyBorder="1" applyAlignment="1">
      <alignment horizontal="center" vertical="center" wrapText="1"/>
    </xf>
    <xf numFmtId="169" fontId="28" fillId="0" borderId="9" xfId="35" applyNumberFormat="1" applyFont="1" applyBorder="1" applyAlignment="1" applyProtection="1">
      <alignment horizontal="center" vertical="center" wrapText="1"/>
    </xf>
    <xf numFmtId="0" fontId="33" fillId="0" borderId="8" xfId="28" applyFont="1" applyBorder="1" applyAlignment="1">
      <alignment horizontal="right" vertical="center" wrapText="1"/>
    </xf>
    <xf numFmtId="0" fontId="33" fillId="0" borderId="11" xfId="28" applyFont="1" applyBorder="1" applyAlignment="1">
      <alignment horizontal="right" vertical="center" wrapText="1"/>
    </xf>
    <xf numFmtId="0" fontId="33" fillId="0" borderId="12" xfId="28" applyFont="1" applyBorder="1" applyAlignment="1">
      <alignment horizontal="left" vertical="center" wrapText="1"/>
    </xf>
    <xf numFmtId="174" fontId="33" fillId="0" borderId="0" xfId="36" applyNumberFormat="1" applyFont="1" applyBorder="1" applyAlignment="1">
      <alignment vertical="center"/>
    </xf>
    <xf numFmtId="167" fontId="33" fillId="0" borderId="0" xfId="1" applyNumberFormat="1" applyFont="1" applyBorder="1" applyAlignment="1">
      <alignment vertical="center"/>
    </xf>
    <xf numFmtId="171" fontId="33" fillId="0" borderId="14" xfId="36" applyNumberFormat="1" applyFont="1" applyBorder="1" applyAlignment="1">
      <alignment horizontal="center" vertical="center"/>
    </xf>
    <xf numFmtId="176" fontId="33" fillId="0" borderId="9" xfId="36" applyNumberFormat="1" applyFont="1" applyBorder="1" applyAlignment="1">
      <alignment vertical="center"/>
    </xf>
    <xf numFmtId="173" fontId="33" fillId="0" borderId="8" xfId="36" applyNumberFormat="1" applyFont="1" applyBorder="1" applyAlignment="1">
      <alignment horizontal="right" vertical="center"/>
    </xf>
    <xf numFmtId="177" fontId="33" fillId="0" borderId="2" xfId="36" applyNumberFormat="1" applyFont="1" applyBorder="1" applyAlignment="1">
      <alignment horizontal="right" vertical="center"/>
    </xf>
    <xf numFmtId="171" fontId="33" fillId="0" borderId="13" xfId="36" applyNumberFormat="1" applyFont="1" applyBorder="1" applyAlignment="1">
      <alignment horizontal="center" vertical="center"/>
    </xf>
    <xf numFmtId="171" fontId="33" fillId="0" borderId="0" xfId="36" applyNumberFormat="1" applyFont="1" applyFill="1" applyBorder="1" applyAlignment="1">
      <alignment horizontal="center" vertical="center"/>
    </xf>
    <xf numFmtId="174" fontId="33" fillId="0" borderId="0" xfId="28" applyNumberFormat="1" applyFont="1" applyAlignment="1">
      <alignment vertical="center"/>
    </xf>
    <xf numFmtId="175" fontId="33" fillId="0" borderId="0" xfId="28" applyNumberFormat="1" applyFont="1" applyAlignment="1">
      <alignment vertical="center"/>
    </xf>
    <xf numFmtId="176" fontId="46" fillId="0" borderId="12" xfId="36" applyNumberFormat="1" applyFont="1" applyBorder="1" applyAlignment="1">
      <alignment vertical="center"/>
    </xf>
    <xf numFmtId="173" fontId="46" fillId="0" borderId="8" xfId="36" applyNumberFormat="1" applyFont="1" applyBorder="1" applyAlignment="1">
      <alignment horizontal="right" vertical="center"/>
    </xf>
    <xf numFmtId="178" fontId="46" fillId="0" borderId="0" xfId="28" applyNumberFormat="1" applyFont="1" applyAlignment="1">
      <alignment vertical="center"/>
    </xf>
    <xf numFmtId="0" fontId="46" fillId="0" borderId="0" xfId="28" applyFont="1" applyAlignment="1">
      <alignment vertical="center"/>
    </xf>
    <xf numFmtId="176" fontId="46" fillId="0" borderId="0" xfId="36" applyNumberFormat="1" applyFont="1" applyBorder="1" applyAlignment="1">
      <alignment vertical="center"/>
    </xf>
    <xf numFmtId="173" fontId="46" fillId="0" borderId="0" xfId="36" applyNumberFormat="1" applyFont="1" applyBorder="1" applyAlignment="1">
      <alignment horizontal="right" vertical="center"/>
    </xf>
    <xf numFmtId="171" fontId="33" fillId="0" borderId="2" xfId="36" applyNumberFormat="1" applyFont="1" applyFill="1" applyBorder="1" applyAlignment="1">
      <alignment horizontal="center" vertical="center"/>
    </xf>
    <xf numFmtId="167" fontId="34" fillId="0" borderId="14" xfId="1" applyNumberFormat="1" applyFont="1" applyBorder="1" applyAlignment="1">
      <alignment vertical="center"/>
    </xf>
    <xf numFmtId="167" fontId="31" fillId="3" borderId="9" xfId="35" applyNumberFormat="1" applyFont="1" applyFill="1" applyBorder="1" applyAlignment="1" applyProtection="1">
      <alignment horizontal="right" vertical="center"/>
    </xf>
    <xf numFmtId="169" fontId="31" fillId="0" borderId="1" xfId="35" applyNumberFormat="1" applyFont="1" applyBorder="1" applyAlignment="1" applyProtection="1">
      <alignment horizontal="center" vertical="center" wrapText="1"/>
    </xf>
    <xf numFmtId="170" fontId="31" fillId="0" borderId="6" xfId="35" applyNumberFormat="1" applyFont="1" applyBorder="1" applyAlignment="1" applyProtection="1">
      <alignment horizontal="right" vertical="center"/>
    </xf>
    <xf numFmtId="43" fontId="31" fillId="0" borderId="1" xfId="1" applyFont="1" applyBorder="1" applyAlignment="1" applyProtection="1">
      <alignment horizontal="right" vertical="center"/>
    </xf>
    <xf numFmtId="167" fontId="80" fillId="0" borderId="14" xfId="1" applyNumberFormat="1" applyFont="1" applyBorder="1" applyAlignment="1">
      <alignment vertical="center"/>
    </xf>
    <xf numFmtId="167" fontId="79" fillId="3" borderId="14" xfId="1" applyNumberFormat="1" applyFont="1" applyFill="1" applyBorder="1" applyAlignment="1">
      <alignment vertical="center"/>
    </xf>
    <xf numFmtId="167" fontId="79" fillId="0" borderId="1" xfId="1" applyNumberFormat="1" applyFont="1" applyBorder="1" applyAlignment="1">
      <alignment vertical="center"/>
    </xf>
    <xf numFmtId="167" fontId="79" fillId="3" borderId="1" xfId="1" applyNumberFormat="1" applyFont="1" applyFill="1" applyBorder="1" applyAlignment="1">
      <alignment vertical="center"/>
    </xf>
    <xf numFmtId="167" fontId="80" fillId="3" borderId="14" xfId="1" applyNumberFormat="1" applyFont="1" applyFill="1" applyBorder="1" applyAlignment="1">
      <alignment vertical="center"/>
    </xf>
    <xf numFmtId="167" fontId="82" fillId="0" borderId="14" xfId="1" applyNumberFormat="1" applyFont="1" applyBorder="1" applyAlignment="1">
      <alignment vertical="center" wrapText="1"/>
    </xf>
    <xf numFmtId="167" fontId="83" fillId="3" borderId="14" xfId="1" applyNumberFormat="1" applyFont="1" applyFill="1" applyBorder="1" applyAlignment="1">
      <alignment vertical="center" wrapText="1"/>
    </xf>
    <xf numFmtId="167" fontId="83" fillId="0" borderId="1" xfId="1" applyNumberFormat="1" applyFont="1" applyBorder="1" applyAlignment="1">
      <alignment vertical="center" wrapText="1"/>
    </xf>
    <xf numFmtId="167" fontId="83" fillId="3" borderId="1" xfId="1" applyNumberFormat="1" applyFont="1" applyFill="1" applyBorder="1" applyAlignment="1">
      <alignment vertical="center" wrapText="1"/>
    </xf>
    <xf numFmtId="167" fontId="82" fillId="3" borderId="14" xfId="1" applyNumberFormat="1" applyFont="1" applyFill="1" applyBorder="1" applyAlignment="1">
      <alignment vertical="center" wrapText="1"/>
    </xf>
    <xf numFmtId="167" fontId="83" fillId="0" borderId="1" xfId="1" applyNumberFormat="1" applyFont="1" applyFill="1" applyBorder="1" applyAlignment="1">
      <alignment vertical="center" wrapText="1"/>
    </xf>
    <xf numFmtId="167" fontId="58" fillId="3" borderId="14" xfId="1" applyNumberFormat="1" applyFont="1" applyFill="1" applyBorder="1" applyAlignment="1">
      <alignment vertical="center"/>
    </xf>
    <xf numFmtId="167" fontId="58" fillId="3" borderId="1" xfId="1" applyNumberFormat="1" applyFont="1" applyFill="1" applyBorder="1" applyAlignment="1">
      <alignment vertical="center"/>
    </xf>
    <xf numFmtId="167" fontId="64" fillId="3" borderId="14" xfId="1" applyNumberFormat="1" applyFont="1" applyFill="1" applyBorder="1" applyAlignment="1">
      <alignment vertical="center"/>
    </xf>
    <xf numFmtId="167" fontId="58" fillId="0" borderId="1" xfId="1" applyNumberFormat="1" applyFont="1" applyFill="1" applyBorder="1" applyAlignment="1">
      <alignment vertical="center"/>
    </xf>
    <xf numFmtId="167" fontId="35" fillId="0" borderId="1" xfId="1" applyNumberFormat="1" applyFont="1" applyFill="1" applyBorder="1" applyAlignment="1">
      <alignment vertical="center"/>
    </xf>
    <xf numFmtId="167" fontId="83" fillId="3" borderId="14" xfId="1" applyNumberFormat="1" applyFont="1" applyFill="1" applyBorder="1" applyAlignment="1">
      <alignment vertical="center"/>
    </xf>
    <xf numFmtId="167" fontId="83" fillId="3" borderId="1" xfId="1" applyNumberFormat="1" applyFont="1" applyFill="1" applyBorder="1" applyAlignment="1">
      <alignment vertical="center"/>
    </xf>
    <xf numFmtId="167" fontId="82" fillId="3" borderId="14" xfId="1" applyNumberFormat="1" applyFont="1" applyFill="1" applyBorder="1" applyAlignment="1">
      <alignment vertical="center"/>
    </xf>
    <xf numFmtId="167" fontId="83" fillId="0" borderId="1" xfId="1" applyNumberFormat="1" applyFont="1" applyFill="1" applyBorder="1" applyAlignment="1">
      <alignment vertical="center"/>
    </xf>
    <xf numFmtId="40" fontId="39" fillId="0" borderId="14" xfId="1" applyNumberFormat="1" applyFont="1" applyFill="1" applyBorder="1" applyAlignment="1">
      <alignment horizontal="left" vertical="top" wrapText="1"/>
    </xf>
    <xf numFmtId="0" fontId="52" fillId="0" borderId="0" xfId="0" applyFont="1"/>
    <xf numFmtId="167" fontId="48" fillId="0" borderId="1" xfId="1" applyNumberFormat="1" applyFont="1" applyFill="1" applyBorder="1" applyAlignment="1">
      <alignment horizontal="center" vertical="center"/>
    </xf>
    <xf numFmtId="167" fontId="49" fillId="3" borderId="1" xfId="1" applyNumberFormat="1" applyFont="1" applyFill="1" applyBorder="1" applyAlignment="1">
      <alignment horizontal="center" vertical="center"/>
    </xf>
    <xf numFmtId="167" fontId="84" fillId="0" borderId="1" xfId="1" applyNumberFormat="1" applyFont="1" applyFill="1" applyBorder="1" applyAlignment="1">
      <alignment horizontal="center" vertical="center"/>
    </xf>
    <xf numFmtId="167" fontId="49" fillId="3" borderId="1" xfId="1" applyNumberFormat="1" applyFont="1" applyFill="1" applyBorder="1" applyAlignment="1">
      <alignment horizontal="center" vertical="center" wrapText="1"/>
    </xf>
    <xf numFmtId="167" fontId="49" fillId="0" borderId="1" xfId="1" applyNumberFormat="1" applyFont="1" applyFill="1" applyBorder="1" applyAlignment="1">
      <alignment horizontal="center" vertical="center"/>
    </xf>
    <xf numFmtId="167" fontId="85" fillId="0" borderId="1" xfId="1" applyNumberFormat="1" applyFont="1" applyFill="1" applyBorder="1" applyAlignment="1">
      <alignment horizontal="center" vertical="center"/>
    </xf>
    <xf numFmtId="167" fontId="48" fillId="0" borderId="14" xfId="1" applyNumberFormat="1" applyFont="1" applyFill="1" applyBorder="1" applyAlignment="1">
      <alignment horizontal="center" vertical="center"/>
    </xf>
    <xf numFmtId="167" fontId="49" fillId="3" borderId="14" xfId="1" applyNumberFormat="1" applyFont="1" applyFill="1" applyBorder="1" applyAlignment="1">
      <alignment horizontal="center" vertical="center"/>
    </xf>
    <xf numFmtId="167" fontId="48" fillId="0" borderId="13" xfId="1" applyNumberFormat="1" applyFont="1" applyFill="1" applyBorder="1" applyAlignment="1">
      <alignment horizontal="center" vertical="center"/>
    </xf>
    <xf numFmtId="167" fontId="49" fillId="3" borderId="13" xfId="1" applyNumberFormat="1" applyFont="1" applyFill="1" applyBorder="1" applyAlignment="1">
      <alignment horizontal="center" vertical="center"/>
    </xf>
    <xf numFmtId="167" fontId="48" fillId="0" borderId="10" xfId="1" applyNumberFormat="1" applyFont="1" applyFill="1" applyBorder="1" applyAlignment="1">
      <alignment horizontal="center" vertical="center"/>
    </xf>
    <xf numFmtId="167" fontId="49" fillId="3" borderId="10" xfId="1" applyNumberFormat="1" applyFont="1" applyFill="1" applyBorder="1" applyAlignment="1">
      <alignment horizontal="center" vertical="center"/>
    </xf>
    <xf numFmtId="167" fontId="54" fillId="0" borderId="14" xfId="1" applyNumberFormat="1" applyFont="1" applyFill="1" applyBorder="1" applyAlignment="1">
      <alignment horizontal="center" vertical="center"/>
    </xf>
    <xf numFmtId="167" fontId="49" fillId="0" borderId="14" xfId="1" applyNumberFormat="1" applyFont="1" applyFill="1" applyBorder="1" applyAlignment="1">
      <alignment horizontal="center" vertical="center"/>
    </xf>
    <xf numFmtId="167" fontId="48" fillId="0" borderId="10" xfId="1" applyNumberFormat="1" applyFont="1" applyFill="1" applyBorder="1" applyAlignment="1">
      <alignment horizontal="center" vertical="center" wrapText="1"/>
    </xf>
    <xf numFmtId="167" fontId="49" fillId="3" borderId="10" xfId="1" applyNumberFormat="1" applyFont="1" applyFill="1" applyBorder="1" applyAlignment="1">
      <alignment horizontal="center" vertical="center" wrapText="1"/>
    </xf>
    <xf numFmtId="167" fontId="48" fillId="0" borderId="15" xfId="1" applyNumberFormat="1" applyFont="1" applyFill="1" applyBorder="1" applyAlignment="1">
      <alignment horizontal="center" vertical="center"/>
    </xf>
    <xf numFmtId="167" fontId="49" fillId="3" borderId="15" xfId="1" applyNumberFormat="1" applyFont="1" applyFill="1" applyBorder="1" applyAlignment="1">
      <alignment horizontal="center" vertical="center"/>
    </xf>
    <xf numFmtId="167" fontId="64" fillId="0" borderId="14" xfId="1" applyNumberFormat="1" applyFont="1" applyBorder="1" applyAlignment="1">
      <alignment vertical="center" wrapText="1"/>
    </xf>
    <xf numFmtId="167" fontId="58" fillId="0" borderId="1" xfId="1" applyNumberFormat="1" applyFont="1" applyBorder="1" applyAlignment="1">
      <alignment vertical="center" wrapText="1"/>
    </xf>
    <xf numFmtId="167" fontId="58" fillId="0" borderId="1" xfId="1" applyNumberFormat="1" applyFont="1" applyFill="1" applyBorder="1" applyAlignment="1">
      <alignment vertical="center" wrapText="1"/>
    </xf>
    <xf numFmtId="167" fontId="58" fillId="3" borderId="14" xfId="1" applyNumberFormat="1" applyFont="1" applyFill="1" applyBorder="1" applyAlignment="1">
      <alignment vertical="center" wrapText="1"/>
    </xf>
    <xf numFmtId="167" fontId="58" fillId="3" borderId="1" xfId="1" applyNumberFormat="1" applyFont="1" applyFill="1" applyBorder="1" applyAlignment="1">
      <alignment vertical="center" wrapText="1"/>
    </xf>
    <xf numFmtId="167" fontId="64" fillId="3" borderId="14" xfId="1" applyNumberFormat="1" applyFont="1" applyFill="1" applyBorder="1" applyAlignment="1">
      <alignment vertical="center" wrapText="1"/>
    </xf>
    <xf numFmtId="167" fontId="94" fillId="0" borderId="14" xfId="1" applyNumberFormat="1" applyFont="1" applyFill="1" applyBorder="1" applyAlignment="1">
      <alignment horizontal="center" vertical="center"/>
    </xf>
    <xf numFmtId="43" fontId="35" fillId="0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 applyProtection="1">
      <alignment vertical="center"/>
    </xf>
    <xf numFmtId="43" fontId="33" fillId="0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>
      <alignment horizontal="center" vertical="center"/>
    </xf>
    <xf numFmtId="43" fontId="35" fillId="3" borderId="1" xfId="1" applyFont="1" applyFill="1" applyBorder="1" applyAlignment="1">
      <alignment horizontal="center" vertical="center"/>
    </xf>
    <xf numFmtId="43" fontId="33" fillId="0" borderId="1" xfId="1" applyFont="1" applyFill="1" applyBorder="1" applyAlignment="1" applyProtection="1">
      <alignment vertical="center" wrapText="1"/>
    </xf>
    <xf numFmtId="43" fontId="35" fillId="3" borderId="1" xfId="1" applyFont="1" applyFill="1" applyBorder="1" applyAlignment="1" applyProtection="1">
      <alignment vertical="center" wrapText="1"/>
    </xf>
    <xf numFmtId="43" fontId="35" fillId="3" borderId="13" xfId="1" applyFont="1" applyFill="1" applyBorder="1" applyAlignment="1" applyProtection="1">
      <alignment vertical="center"/>
    </xf>
    <xf numFmtId="43" fontId="35" fillId="3" borderId="13" xfId="1" applyFont="1" applyFill="1" applyBorder="1" applyAlignment="1" applyProtection="1">
      <alignment horizontal="center" vertical="center"/>
    </xf>
    <xf numFmtId="43" fontId="35" fillId="3" borderId="1" xfId="1" quotePrefix="1" applyFont="1" applyFill="1" applyBorder="1" applyAlignment="1" applyProtection="1">
      <alignment horizontal="center" vertical="center"/>
    </xf>
    <xf numFmtId="43" fontId="33" fillId="0" borderId="1" xfId="1" quotePrefix="1" applyFont="1" applyFill="1" applyBorder="1" applyAlignment="1" applyProtection="1">
      <alignment horizontal="center" vertical="center"/>
    </xf>
    <xf numFmtId="43" fontId="64" fillId="0" borderId="1" xfId="1" applyFont="1" applyFill="1" applyBorder="1" applyAlignment="1" applyProtection="1">
      <alignment vertical="center"/>
    </xf>
    <xf numFmtId="43" fontId="64" fillId="0" borderId="13" xfId="1" applyFont="1" applyFill="1" applyBorder="1" applyAlignment="1" applyProtection="1">
      <alignment vertical="center"/>
    </xf>
    <xf numFmtId="43" fontId="58" fillId="0" borderId="1" xfId="1" applyFont="1" applyFill="1" applyBorder="1" applyAlignment="1" applyProtection="1">
      <alignment horizontal="center" vertical="center"/>
    </xf>
    <xf numFmtId="43" fontId="35" fillId="0" borderId="1" xfId="1" applyFont="1" applyFill="1" applyBorder="1" applyAlignment="1" applyProtection="1">
      <alignment horizontal="center" vertical="center"/>
    </xf>
    <xf numFmtId="43" fontId="35" fillId="0" borderId="13" xfId="1" applyFont="1" applyFill="1" applyBorder="1" applyAlignment="1">
      <alignment horizontal="right" vertical="center"/>
    </xf>
    <xf numFmtId="43" fontId="35" fillId="0" borderId="13" xfId="1" applyFont="1" applyFill="1" applyBorder="1" applyAlignment="1" applyProtection="1">
      <alignment horizontal="center" vertical="center"/>
    </xf>
    <xf numFmtId="43" fontId="35" fillId="3" borderId="1" xfId="1" applyFont="1" applyFill="1" applyBorder="1" applyAlignment="1">
      <alignment horizontal="right" vertical="center"/>
    </xf>
    <xf numFmtId="167" fontId="84" fillId="0" borderId="14" xfId="1" applyNumberFormat="1" applyFont="1" applyFill="1" applyBorder="1" applyAlignment="1">
      <alignment horizontal="center" vertical="center"/>
    </xf>
    <xf numFmtId="198" fontId="64" fillId="0" borderId="14" xfId="28" applyNumberFormat="1" applyFont="1" applyBorder="1" applyAlignment="1">
      <alignment horizontal="center"/>
    </xf>
    <xf numFmtId="198" fontId="64" fillId="0" borderId="13" xfId="28" applyNumberFormat="1" applyFont="1" applyBorder="1" applyAlignment="1">
      <alignment horizontal="center"/>
    </xf>
    <xf numFmtId="167" fontId="51" fillId="0" borderId="1" xfId="1" applyNumberFormat="1" applyFont="1" applyFill="1" applyBorder="1" applyAlignment="1">
      <alignment horizontal="center" vertical="center"/>
    </xf>
    <xf numFmtId="43" fontId="64" fillId="0" borderId="9" xfId="1" applyFont="1" applyBorder="1" applyAlignment="1" applyProtection="1">
      <alignment horizontal="right"/>
    </xf>
    <xf numFmtId="170" fontId="64" fillId="0" borderId="9" xfId="28" applyNumberFormat="1" applyFont="1" applyBorder="1" applyAlignment="1" applyProtection="1">
      <alignment horizontal="right"/>
    </xf>
    <xf numFmtId="170" fontId="95" fillId="0" borderId="9" xfId="28" applyNumberFormat="1" applyFont="1" applyBorder="1" applyAlignment="1" applyProtection="1">
      <alignment horizontal="right"/>
    </xf>
    <xf numFmtId="197" fontId="64" fillId="0" borderId="9" xfId="1" applyNumberFormat="1" applyFont="1" applyBorder="1" applyAlignment="1" applyProtection="1">
      <alignment horizontal="right"/>
    </xf>
    <xf numFmtId="0" fontId="40" fillId="0" borderId="13" xfId="3" applyFont="1" applyFill="1" applyBorder="1" applyAlignment="1">
      <alignment vertical="center"/>
    </xf>
    <xf numFmtId="167" fontId="84" fillId="0" borderId="10" xfId="1" applyNumberFormat="1" applyFont="1" applyFill="1" applyBorder="1" applyAlignment="1">
      <alignment horizontal="center" vertical="center"/>
    </xf>
    <xf numFmtId="167" fontId="84" fillId="0" borderId="10" xfId="1" applyNumberFormat="1" applyFont="1" applyFill="1" applyBorder="1" applyAlignment="1">
      <alignment horizontal="center" vertical="center" wrapText="1"/>
    </xf>
    <xf numFmtId="167" fontId="84" fillId="0" borderId="13" xfId="1" applyNumberFormat="1" applyFont="1" applyFill="1" applyBorder="1" applyAlignment="1">
      <alignment horizontal="center" vertical="center"/>
    </xf>
    <xf numFmtId="167" fontId="84" fillId="0" borderId="15" xfId="1" applyNumberFormat="1" applyFont="1" applyFill="1" applyBorder="1" applyAlignment="1">
      <alignment horizontal="center" vertical="center"/>
    </xf>
    <xf numFmtId="43" fontId="46" fillId="0" borderId="1" xfId="1" applyFont="1" applyFill="1" applyBorder="1" applyAlignment="1" applyProtection="1">
      <alignment vertical="center"/>
    </xf>
    <xf numFmtId="43" fontId="54" fillId="0" borderId="14" xfId="1" applyFont="1" applyFill="1" applyBorder="1" applyAlignment="1">
      <alignment horizontal="center" vertical="center"/>
    </xf>
    <xf numFmtId="43" fontId="48" fillId="0" borderId="14" xfId="1" applyFont="1" applyFill="1" applyBorder="1" applyAlignment="1">
      <alignment horizontal="center" vertical="center"/>
    </xf>
    <xf numFmtId="43" fontId="84" fillId="0" borderId="14" xfId="1" applyFont="1" applyFill="1" applyBorder="1" applyAlignment="1">
      <alignment horizontal="center" vertical="center"/>
    </xf>
    <xf numFmtId="43" fontId="96" fillId="0" borderId="1" xfId="1" applyFont="1" applyFill="1" applyBorder="1" applyAlignment="1" applyProtection="1">
      <alignment vertical="center"/>
    </xf>
    <xf numFmtId="43" fontId="64" fillId="0" borderId="1" xfId="1" applyFont="1" applyFill="1" applyBorder="1" applyAlignment="1" applyProtection="1">
      <alignment horizontal="center" vertical="center"/>
    </xf>
    <xf numFmtId="43" fontId="46" fillId="0" borderId="1" xfId="1" applyFont="1" applyFill="1" applyBorder="1" applyAlignment="1" applyProtection="1">
      <alignment horizontal="center" vertical="center"/>
    </xf>
    <xf numFmtId="167" fontId="46" fillId="0" borderId="14" xfId="1" applyNumberFormat="1" applyFont="1" applyBorder="1" applyAlignment="1">
      <alignment vertical="center"/>
    </xf>
    <xf numFmtId="167" fontId="95" fillId="0" borderId="14" xfId="1" applyNumberFormat="1" applyFont="1" applyBorder="1" applyAlignment="1">
      <alignment vertical="center" wrapText="1"/>
    </xf>
    <xf numFmtId="167" fontId="97" fillId="0" borderId="1" xfId="1" applyNumberFormat="1" applyFont="1" applyBorder="1" applyAlignment="1">
      <alignment vertical="center" wrapText="1"/>
    </xf>
    <xf numFmtId="167" fontId="95" fillId="0" borderId="14" xfId="1" applyNumberFormat="1" applyFont="1" applyBorder="1" applyAlignment="1">
      <alignment vertical="center"/>
    </xf>
    <xf numFmtId="167" fontId="97" fillId="0" borderId="1" xfId="1" applyNumberFormat="1" applyFont="1" applyBorder="1" applyAlignment="1">
      <alignment vertical="center"/>
    </xf>
    <xf numFmtId="167" fontId="48" fillId="0" borderId="8" xfId="1" applyNumberFormat="1" applyFont="1" applyFill="1" applyBorder="1" applyAlignment="1">
      <alignment horizontal="center" vertical="center"/>
    </xf>
    <xf numFmtId="167" fontId="49" fillId="0" borderId="7" xfId="1" applyNumberFormat="1" applyFont="1" applyFill="1" applyBorder="1" applyAlignment="1">
      <alignment horizontal="center" vertical="center"/>
    </xf>
    <xf numFmtId="167" fontId="48" fillId="0" borderId="7" xfId="1" applyNumberFormat="1" applyFont="1" applyFill="1" applyBorder="1" applyAlignment="1">
      <alignment horizontal="center" vertical="center"/>
    </xf>
    <xf numFmtId="167" fontId="48" fillId="0" borderId="11" xfId="1" applyNumberFormat="1" applyFont="1" applyFill="1" applyBorder="1" applyAlignment="1">
      <alignment horizontal="center" vertical="center"/>
    </xf>
    <xf numFmtId="167" fontId="48" fillId="0" borderId="3" xfId="1" applyNumberFormat="1" applyFont="1" applyFill="1" applyBorder="1" applyAlignment="1">
      <alignment horizontal="center" vertical="center"/>
    </xf>
    <xf numFmtId="167" fontId="54" fillId="0" borderId="8" xfId="1" applyNumberFormat="1" applyFont="1" applyFill="1" applyBorder="1" applyAlignment="1">
      <alignment horizontal="center" vertical="center"/>
    </xf>
    <xf numFmtId="167" fontId="48" fillId="0" borderId="3" xfId="1" applyNumberFormat="1" applyFont="1" applyFill="1" applyBorder="1" applyAlignment="1">
      <alignment horizontal="center" vertical="center" wrapText="1"/>
    </xf>
    <xf numFmtId="167" fontId="48" fillId="0" borderId="17" xfId="1" applyNumberFormat="1" applyFont="1" applyFill="1" applyBorder="1" applyAlignment="1">
      <alignment horizontal="center" vertical="center"/>
    </xf>
    <xf numFmtId="167" fontId="48" fillId="0" borderId="9" xfId="1" applyNumberFormat="1" applyFont="1" applyFill="1" applyBorder="1" applyAlignment="1">
      <alignment horizontal="center" vertical="center"/>
    </xf>
    <xf numFmtId="167" fontId="49" fillId="0" borderId="6" xfId="1" applyNumberFormat="1" applyFont="1" applyFill="1" applyBorder="1" applyAlignment="1">
      <alignment horizontal="center" vertical="center"/>
    </xf>
    <xf numFmtId="167" fontId="84" fillId="0" borderId="9" xfId="1" applyNumberFormat="1" applyFont="1" applyFill="1" applyBorder="1" applyAlignment="1">
      <alignment horizontal="center" vertical="center"/>
    </xf>
    <xf numFmtId="167" fontId="48" fillId="0" borderId="6" xfId="1" applyNumberFormat="1" applyFont="1" applyFill="1" applyBorder="1" applyAlignment="1">
      <alignment horizontal="center" vertical="center"/>
    </xf>
    <xf numFmtId="167" fontId="48" fillId="0" borderId="12" xfId="1" applyNumberFormat="1" applyFont="1" applyFill="1" applyBorder="1" applyAlignment="1">
      <alignment horizontal="center" vertical="center"/>
    </xf>
    <xf numFmtId="167" fontId="84" fillId="0" borderId="4" xfId="1" applyNumberFormat="1" applyFont="1" applyFill="1" applyBorder="1" applyAlignment="1">
      <alignment horizontal="center" vertical="center"/>
    </xf>
    <xf numFmtId="167" fontId="54" fillId="0" borderId="9" xfId="1" applyNumberFormat="1" applyFont="1" applyFill="1" applyBorder="1" applyAlignment="1">
      <alignment horizontal="center" vertical="center"/>
    </xf>
    <xf numFmtId="167" fontId="48" fillId="0" borderId="4" xfId="1" applyNumberFormat="1" applyFont="1" applyFill="1" applyBorder="1" applyAlignment="1">
      <alignment horizontal="center" vertical="center" wrapText="1"/>
    </xf>
    <xf numFmtId="167" fontId="48" fillId="0" borderId="18" xfId="1" applyNumberFormat="1" applyFont="1" applyFill="1" applyBorder="1" applyAlignment="1">
      <alignment horizontal="center" vertical="center"/>
    </xf>
    <xf numFmtId="0" fontId="42" fillId="0" borderId="10" xfId="28" applyFont="1" applyBorder="1" applyAlignment="1">
      <alignment horizontal="center" vertical="center"/>
    </xf>
    <xf numFmtId="167" fontId="48" fillId="0" borderId="14" xfId="1" applyNumberFormat="1" applyFont="1" applyFill="1" applyBorder="1" applyAlignment="1">
      <alignment horizontal="center" vertical="center" wrapText="1"/>
    </xf>
    <xf numFmtId="167" fontId="84" fillId="0" borderId="8" xfId="1" applyNumberFormat="1" applyFont="1" applyFill="1" applyBorder="1" applyAlignment="1">
      <alignment horizontal="center" vertical="center"/>
    </xf>
    <xf numFmtId="167" fontId="84" fillId="0" borderId="7" xfId="1" applyNumberFormat="1" applyFont="1" applyFill="1" applyBorder="1" applyAlignment="1">
      <alignment horizontal="center" vertical="center"/>
    </xf>
    <xf numFmtId="167" fontId="85" fillId="3" borderId="14" xfId="1" applyNumberFormat="1" applyFont="1" applyFill="1" applyBorder="1" applyAlignment="1">
      <alignment horizontal="center" vertical="center"/>
    </xf>
    <xf numFmtId="0" fontId="35" fillId="0" borderId="10" xfId="28" applyFont="1" applyBorder="1" applyAlignment="1">
      <alignment horizontal="center" vertical="center" wrapText="1"/>
    </xf>
    <xf numFmtId="0" fontId="35" fillId="0" borderId="13" xfId="28" applyFont="1" applyBorder="1" applyAlignment="1">
      <alignment horizontal="center" vertical="center" wrapText="1"/>
    </xf>
    <xf numFmtId="167" fontId="98" fillId="0" borderId="14" xfId="1" applyNumberFormat="1" applyFont="1" applyBorder="1" applyAlignment="1">
      <alignment vertical="center"/>
    </xf>
    <xf numFmtId="167" fontId="99" fillId="0" borderId="1" xfId="1" applyNumberFormat="1" applyFont="1" applyBorder="1" applyAlignment="1">
      <alignment vertical="center"/>
    </xf>
    <xf numFmtId="167" fontId="34" fillId="0" borderId="10" xfId="1" applyNumberFormat="1" applyFont="1" applyBorder="1" applyAlignment="1">
      <alignment vertical="center"/>
    </xf>
    <xf numFmtId="167" fontId="34" fillId="3" borderId="10" xfId="1" applyNumberFormat="1" applyFont="1" applyFill="1" applyBorder="1" applyAlignment="1">
      <alignment vertical="center"/>
    </xf>
    <xf numFmtId="167" fontId="34" fillId="3" borderId="14" xfId="1" applyNumberFormat="1" applyFont="1" applyFill="1" applyBorder="1" applyAlignment="1">
      <alignment vertical="center"/>
    </xf>
    <xf numFmtId="167" fontId="37" fillId="0" borderId="1" xfId="1" applyNumberFormat="1" applyFont="1" applyBorder="1" applyAlignment="1">
      <alignment vertical="center"/>
    </xf>
    <xf numFmtId="167" fontId="37" fillId="3" borderId="1" xfId="1" applyNumberFormat="1" applyFont="1" applyFill="1" applyBorder="1" applyAlignment="1">
      <alignment vertical="center"/>
    </xf>
    <xf numFmtId="167" fontId="64" fillId="0" borderId="14" xfId="1" applyNumberFormat="1" applyFont="1" applyBorder="1" applyAlignment="1">
      <alignment horizontal="center" vertical="center"/>
    </xf>
    <xf numFmtId="167" fontId="58" fillId="0" borderId="1" xfId="1" applyNumberFormat="1" applyFont="1" applyBorder="1" applyAlignment="1">
      <alignment horizontal="center" vertical="center"/>
    </xf>
    <xf numFmtId="167" fontId="100" fillId="0" borderId="1" xfId="1" applyNumberFormat="1" applyFont="1" applyBorder="1" applyAlignment="1">
      <alignment vertical="center"/>
    </xf>
    <xf numFmtId="43" fontId="58" fillId="3" borderId="1" xfId="1" applyFont="1" applyFill="1" applyBorder="1" applyAlignment="1">
      <alignment horizontal="right" vertical="center"/>
    </xf>
    <xf numFmtId="167" fontId="101" fillId="0" borderId="14" xfId="1" applyNumberFormat="1" applyFont="1" applyBorder="1" applyAlignment="1">
      <alignment vertical="center"/>
    </xf>
    <xf numFmtId="43" fontId="102" fillId="0" borderId="1" xfId="1" applyFont="1" applyFill="1" applyBorder="1" applyAlignment="1" applyProtection="1">
      <alignment horizontal="center" vertical="center"/>
    </xf>
    <xf numFmtId="43" fontId="103" fillId="0" borderId="14" xfId="1" applyFont="1" applyBorder="1" applyAlignment="1">
      <alignment horizontal="center"/>
    </xf>
    <xf numFmtId="170" fontId="34" fillId="0" borderId="13" xfId="28" applyNumberFormat="1" applyFont="1" applyBorder="1" applyAlignment="1">
      <alignment horizontal="center"/>
    </xf>
    <xf numFmtId="43" fontId="103" fillId="0" borderId="13" xfId="1" applyFont="1" applyBorder="1" applyAlignment="1">
      <alignment horizontal="center"/>
    </xf>
    <xf numFmtId="167" fontId="34" fillId="0" borderId="13" xfId="1" applyNumberFormat="1" applyFont="1" applyBorder="1" applyAlignment="1">
      <alignment vertical="center"/>
    </xf>
    <xf numFmtId="167" fontId="33" fillId="0" borderId="2" xfId="1" applyNumberFormat="1" applyFont="1" applyBorder="1" applyAlignment="1">
      <alignment horizontal="center" vertical="center"/>
    </xf>
    <xf numFmtId="43" fontId="33" fillId="0" borderId="10" xfId="1" applyFont="1" applyBorder="1" applyAlignment="1">
      <alignment horizontal="right" vertical="center"/>
    </xf>
    <xf numFmtId="43" fontId="33" fillId="0" borderId="12" xfId="1" applyFont="1" applyBorder="1" applyAlignment="1">
      <alignment vertical="center"/>
    </xf>
    <xf numFmtId="43" fontId="33" fillId="0" borderId="9" xfId="1" applyFont="1" applyBorder="1" applyAlignment="1">
      <alignment horizontal="center" vertical="center"/>
    </xf>
    <xf numFmtId="171" fontId="33" fillId="0" borderId="10" xfId="36" applyNumberFormat="1" applyFont="1" applyBorder="1" applyAlignment="1">
      <alignment horizontal="center" vertical="center"/>
    </xf>
    <xf numFmtId="174" fontId="33" fillId="0" borderId="2" xfId="36" applyNumberFormat="1" applyFont="1" applyBorder="1" applyAlignment="1">
      <alignment vertical="center"/>
    </xf>
    <xf numFmtId="175" fontId="33" fillId="0" borderId="9" xfId="36" applyNumberFormat="1" applyFont="1" applyBorder="1" applyAlignment="1">
      <alignment horizontal="right" vertical="center"/>
    </xf>
    <xf numFmtId="175" fontId="33" fillId="0" borderId="12" xfId="36" applyNumberFormat="1" applyFont="1" applyBorder="1" applyAlignment="1">
      <alignment horizontal="right" vertical="center"/>
    </xf>
    <xf numFmtId="43" fontId="64" fillId="0" borderId="14" xfId="1" applyFont="1" applyBorder="1" applyAlignment="1" applyProtection="1">
      <alignment horizontal="right"/>
    </xf>
    <xf numFmtId="43" fontId="46" fillId="0" borderId="14" xfId="1" applyFont="1" applyBorder="1" applyAlignment="1" applyProtection="1">
      <alignment horizontal="right"/>
    </xf>
    <xf numFmtId="43" fontId="46" fillId="0" borderId="14" xfId="1" applyFont="1" applyBorder="1" applyAlignment="1" applyProtection="1">
      <alignment horizontal="right" vertical="center"/>
    </xf>
    <xf numFmtId="167" fontId="33" fillId="0" borderId="14" xfId="1" quotePrefix="1" applyNumberFormat="1" applyFont="1" applyBorder="1" applyAlignment="1">
      <alignment horizontal="right" vertical="center"/>
    </xf>
    <xf numFmtId="167" fontId="35" fillId="0" borderId="3" xfId="31" applyNumberFormat="1" applyFont="1" applyBorder="1" applyAlignment="1" applyProtection="1">
      <alignment horizontal="right"/>
    </xf>
    <xf numFmtId="167" fontId="35" fillId="0" borderId="8" xfId="31" applyNumberFormat="1" applyFont="1" applyBorder="1" applyAlignment="1" applyProtection="1">
      <alignment horizontal="right"/>
    </xf>
    <xf numFmtId="167" fontId="35" fillId="0" borderId="8" xfId="31" quotePrefix="1" applyNumberFormat="1" applyFont="1" applyBorder="1" applyAlignment="1" applyProtection="1">
      <alignment horizontal="right"/>
    </xf>
    <xf numFmtId="167" fontId="35" fillId="0" borderId="8" xfId="31" applyNumberFormat="1" applyFont="1" applyBorder="1"/>
    <xf numFmtId="167" fontId="33" fillId="0" borderId="8" xfId="31" quotePrefix="1" applyNumberFormat="1" applyFont="1" applyBorder="1" applyAlignment="1" applyProtection="1">
      <alignment horizontal="right"/>
    </xf>
    <xf numFmtId="167" fontId="33" fillId="0" borderId="11" xfId="31" quotePrefix="1" applyNumberFormat="1" applyFont="1" applyBorder="1" applyAlignment="1" applyProtection="1">
      <alignment horizontal="right"/>
    </xf>
    <xf numFmtId="167" fontId="82" fillId="0" borderId="14" xfId="31" applyNumberFormat="1" applyFont="1" applyBorder="1"/>
    <xf numFmtId="167" fontId="82" fillId="0" borderId="0" xfId="31" applyNumberFormat="1" applyFont="1" applyBorder="1" applyAlignment="1" applyProtection="1">
      <alignment horizontal="right"/>
    </xf>
    <xf numFmtId="167" fontId="82" fillId="0" borderId="14" xfId="31" applyNumberFormat="1" applyFont="1" applyBorder="1" applyAlignment="1" applyProtection="1">
      <alignment horizontal="right"/>
    </xf>
    <xf numFmtId="167" fontId="82" fillId="0" borderId="0" xfId="31" applyNumberFormat="1" applyFont="1" applyBorder="1" applyAlignment="1">
      <alignment horizontal="right"/>
    </xf>
    <xf numFmtId="43" fontId="82" fillId="0" borderId="14" xfId="1" applyFont="1" applyBorder="1" applyAlignment="1" applyProtection="1">
      <alignment horizontal="right"/>
    </xf>
    <xf numFmtId="15" fontId="22" fillId="0" borderId="0" xfId="27" applyNumberFormat="1" applyFont="1" applyAlignment="1">
      <alignment horizontal="centerContinuous"/>
    </xf>
    <xf numFmtId="43" fontId="95" fillId="0" borderId="14" xfId="1" applyFont="1" applyBorder="1" applyAlignment="1">
      <alignment vertical="center"/>
    </xf>
    <xf numFmtId="43" fontId="97" fillId="0" borderId="10" xfId="1" applyFont="1" applyBorder="1" applyAlignment="1">
      <alignment vertical="center"/>
    </xf>
    <xf numFmtId="199" fontId="64" fillId="0" borderId="0" xfId="30" applyNumberFormat="1" applyFont="1" applyBorder="1" applyAlignment="1">
      <alignment vertical="center"/>
    </xf>
    <xf numFmtId="43" fontId="95" fillId="0" borderId="13" xfId="1" applyFont="1" applyBorder="1" applyAlignment="1">
      <alignment vertical="center"/>
    </xf>
    <xf numFmtId="43" fontId="95" fillId="0" borderId="10" xfId="1" applyFont="1" applyBorder="1" applyAlignment="1">
      <alignment vertical="center"/>
    </xf>
    <xf numFmtId="43" fontId="64" fillId="0" borderId="9" xfId="30" applyNumberFormat="1" applyFont="1" applyBorder="1" applyAlignment="1">
      <alignment vertical="center"/>
    </xf>
    <xf numFmtId="4" fontId="64" fillId="0" borderId="9" xfId="28" applyNumberFormat="1" applyFont="1" applyBorder="1" applyAlignment="1">
      <alignment vertical="center"/>
    </xf>
    <xf numFmtId="43" fontId="64" fillId="0" borderId="14" xfId="1" quotePrefix="1" applyFont="1" applyBorder="1" applyAlignment="1">
      <alignment horizontal="right" vertical="center"/>
    </xf>
    <xf numFmtId="43" fontId="64" fillId="0" borderId="13" xfId="1" quotePrefix="1" applyFont="1" applyBorder="1" applyAlignment="1">
      <alignment horizontal="right" vertical="center"/>
    </xf>
    <xf numFmtId="167" fontId="72" fillId="3" borderId="1" xfId="1" applyNumberFormat="1" applyFont="1" applyFill="1" applyBorder="1" applyAlignment="1" applyProtection="1">
      <alignment horizontal="right" vertical="center"/>
    </xf>
    <xf numFmtId="0" fontId="40" fillId="0" borderId="13" xfId="5" applyFont="1" applyFill="1" applyBorder="1" applyAlignment="1">
      <alignment horizontal="left" vertical="center"/>
    </xf>
    <xf numFmtId="199" fontId="35" fillId="3" borderId="1" xfId="1" applyNumberFormat="1" applyFont="1" applyFill="1" applyBorder="1" applyAlignment="1" applyProtection="1">
      <alignment horizontal="center" vertical="center"/>
    </xf>
    <xf numFmtId="43" fontId="35" fillId="3" borderId="1" xfId="1" applyNumberFormat="1" applyFont="1" applyFill="1" applyBorder="1" applyAlignment="1" applyProtection="1">
      <alignment horizontal="center" vertical="center"/>
    </xf>
    <xf numFmtId="0" fontId="86" fillId="3" borderId="7" xfId="5" applyFont="1" applyFill="1" applyBorder="1" applyAlignment="1" applyProtection="1">
      <alignment horizontal="left" vertical="center"/>
    </xf>
    <xf numFmtId="0" fontId="53" fillId="3" borderId="6" xfId="5" applyFont="1" applyFill="1" applyBorder="1" applyAlignment="1" applyProtection="1">
      <alignment vertical="center"/>
    </xf>
    <xf numFmtId="43" fontId="33" fillId="3" borderId="1" xfId="1" applyFont="1" applyFill="1" applyBorder="1" applyAlignment="1" applyProtection="1">
      <alignment vertical="center"/>
    </xf>
    <xf numFmtId="43" fontId="35" fillId="3" borderId="1" xfId="1" applyNumberFormat="1" applyFont="1" applyFill="1" applyBorder="1" applyAlignment="1" applyProtection="1">
      <alignment vertical="center"/>
    </xf>
    <xf numFmtId="0" fontId="65" fillId="3" borderId="7" xfId="5" applyFont="1" applyFill="1" applyBorder="1" applyAlignment="1" applyProtection="1">
      <alignment horizontal="left" vertical="center"/>
    </xf>
    <xf numFmtId="0" fontId="65" fillId="3" borderId="7" xfId="6" applyFont="1" applyFill="1" applyBorder="1" applyAlignment="1" applyProtection="1">
      <alignment horizontal="left" vertical="center"/>
    </xf>
    <xf numFmtId="0" fontId="53" fillId="3" borderId="6" xfId="6" applyFont="1" applyFill="1" applyBorder="1" applyAlignment="1" applyProtection="1">
      <alignment vertical="center"/>
    </xf>
    <xf numFmtId="167" fontId="35" fillId="3" borderId="13" xfId="1" applyNumberFormat="1" applyFont="1" applyFill="1" applyBorder="1" applyAlignment="1">
      <alignment vertical="center"/>
    </xf>
    <xf numFmtId="0" fontId="31" fillId="0" borderId="0" xfId="29" quotePrefix="1" applyFont="1" applyAlignment="1" applyProtection="1">
      <alignment horizontal="left" vertical="center"/>
    </xf>
    <xf numFmtId="0" fontId="32" fillId="0" borderId="0" xfId="29" applyFont="1" applyBorder="1" applyAlignment="1" applyProtection="1">
      <alignment horizontal="left" vertical="center"/>
    </xf>
    <xf numFmtId="0" fontId="64" fillId="0" borderId="0" xfId="28" applyFont="1" applyBorder="1" applyAlignment="1">
      <alignment horizontal="left" vertical="center"/>
    </xf>
    <xf numFmtId="0" fontId="12" fillId="0" borderId="0" xfId="27" applyFont="1" applyAlignment="1">
      <alignment horizontal="center"/>
    </xf>
    <xf numFmtId="0" fontId="14" fillId="0" borderId="0" xfId="27" applyFont="1" applyAlignment="1">
      <alignment horizontal="center"/>
    </xf>
    <xf numFmtId="0" fontId="31" fillId="0" borderId="0" xfId="29" applyFont="1" applyBorder="1" applyAlignment="1" applyProtection="1">
      <alignment horizontal="left" vertical="center"/>
    </xf>
    <xf numFmtId="0" fontId="64" fillId="0" borderId="0" xfId="28" applyFont="1" applyBorder="1" applyAlignment="1">
      <alignment horizontal="left"/>
    </xf>
    <xf numFmtId="0" fontId="35" fillId="0" borderId="4" xfId="28" applyFont="1" applyBorder="1" applyAlignment="1">
      <alignment horizontal="center" vertical="center"/>
    </xf>
    <xf numFmtId="0" fontId="35" fillId="0" borderId="10" xfId="28" applyFont="1" applyBorder="1" applyAlignment="1">
      <alignment horizontal="center" vertical="center"/>
    </xf>
    <xf numFmtId="0" fontId="35" fillId="0" borderId="7" xfId="28" applyFont="1" applyBorder="1" applyAlignment="1">
      <alignment horizontal="center" vertical="center" wrapText="1"/>
    </xf>
    <xf numFmtId="0" fontId="35" fillId="0" borderId="6" xfId="28" applyFont="1" applyBorder="1" applyAlignment="1">
      <alignment horizontal="center" vertical="center" wrapText="1"/>
    </xf>
    <xf numFmtId="0" fontId="35" fillId="0" borderId="2" xfId="28" applyFont="1" applyBorder="1" applyAlignment="1">
      <alignment horizontal="center" vertical="center"/>
    </xf>
    <xf numFmtId="0" fontId="35" fillId="0" borderId="12" xfId="28" applyFont="1" applyBorder="1" applyAlignment="1">
      <alignment horizontal="center" vertical="center"/>
    </xf>
    <xf numFmtId="0" fontId="31" fillId="0" borderId="2" xfId="29" applyFont="1" applyBorder="1" applyAlignment="1" applyProtection="1">
      <alignment horizontal="left" vertical="center"/>
    </xf>
    <xf numFmtId="0" fontId="35" fillId="0" borderId="8" xfId="29" applyFont="1" applyBorder="1" applyAlignment="1">
      <alignment vertical="center" wrapText="1"/>
    </xf>
    <xf numFmtId="0" fontId="35" fillId="0" borderId="0" xfId="28" applyFont="1" applyBorder="1" applyAlignment="1">
      <alignment vertical="center" wrapText="1"/>
    </xf>
    <xf numFmtId="0" fontId="35" fillId="0" borderId="9" xfId="28" applyFont="1" applyBorder="1" applyAlignment="1">
      <alignment vertical="center" wrapText="1"/>
    </xf>
    <xf numFmtId="0" fontId="33" fillId="0" borderId="0" xfId="28" quotePrefix="1" applyFont="1" applyBorder="1" applyAlignment="1" applyProtection="1">
      <alignment horizontal="left" vertical="center" wrapText="1"/>
    </xf>
    <xf numFmtId="0" fontId="33" fillId="0" borderId="9" xfId="28" applyFont="1" applyBorder="1" applyAlignment="1">
      <alignment horizontal="left" vertical="center" wrapText="1"/>
    </xf>
    <xf numFmtId="0" fontId="35" fillId="0" borderId="8" xfId="29" quotePrefix="1" applyFont="1" applyBorder="1" applyAlignment="1">
      <alignment horizontal="left" vertical="center" wrapText="1"/>
    </xf>
    <xf numFmtId="0" fontId="35" fillId="0" borderId="0" xfId="29" quotePrefix="1" applyFont="1" applyBorder="1" applyAlignment="1">
      <alignment horizontal="left" vertical="center" wrapText="1"/>
    </xf>
    <xf numFmtId="0" fontId="35" fillId="0" borderId="9" xfId="29" quotePrefix="1" applyFont="1" applyBorder="1" applyAlignment="1">
      <alignment horizontal="left" vertical="center" wrapText="1"/>
    </xf>
    <xf numFmtId="168" fontId="35" fillId="0" borderId="8" xfId="29" applyNumberFormat="1" applyFont="1" applyBorder="1" applyAlignment="1">
      <alignment horizontal="left" vertical="center"/>
    </xf>
    <xf numFmtId="168" fontId="35" fillId="0" borderId="0" xfId="29" applyNumberFormat="1" applyFont="1" applyBorder="1" applyAlignment="1">
      <alignment horizontal="left" vertical="center"/>
    </xf>
    <xf numFmtId="168" fontId="35" fillId="0" borderId="9" xfId="29" applyNumberFormat="1" applyFont="1" applyBorder="1" applyAlignment="1">
      <alignment horizontal="left" vertical="center"/>
    </xf>
    <xf numFmtId="0" fontId="31" fillId="0" borderId="0" xfId="29" quotePrefix="1" applyFont="1" applyAlignment="1" applyProtection="1">
      <alignment horizontal="left"/>
    </xf>
    <xf numFmtId="0" fontId="32" fillId="0" borderId="2" xfId="29" applyFont="1" applyBorder="1" applyAlignment="1" applyProtection="1">
      <alignment horizontal="left"/>
    </xf>
    <xf numFmtId="0" fontId="35" fillId="0" borderId="3" xfId="28" applyFont="1" applyBorder="1" applyAlignment="1">
      <alignment horizontal="center" vertical="center"/>
    </xf>
    <xf numFmtId="0" fontId="28" fillId="0" borderId="10" xfId="35" applyFont="1" applyBorder="1" applyAlignment="1">
      <alignment horizontal="center" vertical="center"/>
    </xf>
    <xf numFmtId="0" fontId="28" fillId="0" borderId="14" xfId="35" applyFont="1" applyBorder="1" applyAlignment="1">
      <alignment horizontal="center" vertical="center"/>
    </xf>
    <xf numFmtId="0" fontId="28" fillId="0" borderId="1" xfId="35" applyFont="1" applyBorder="1" applyAlignment="1">
      <alignment horizontal="center" vertical="center" wrapText="1"/>
    </xf>
    <xf numFmtId="0" fontId="29" fillId="0" borderId="1" xfId="35" applyFont="1" applyBorder="1" applyAlignment="1">
      <alignment horizontal="center" vertical="center"/>
    </xf>
    <xf numFmtId="169" fontId="29" fillId="0" borderId="1" xfId="35" quotePrefix="1" applyNumberFormat="1" applyFont="1" applyBorder="1" applyAlignment="1" applyProtection="1">
      <alignment horizontal="center" vertical="center" wrapText="1"/>
    </xf>
    <xf numFmtId="169" fontId="29" fillId="0" borderId="5" xfId="35" applyNumberFormat="1" applyFont="1" applyBorder="1" applyAlignment="1" applyProtection="1">
      <alignment horizontal="center" vertical="center" wrapText="1"/>
    </xf>
    <xf numFmtId="169" fontId="29" fillId="0" borderId="6" xfId="35" applyNumberFormat="1" applyFont="1" applyBorder="1" applyAlignment="1" applyProtection="1">
      <alignment horizontal="center" vertical="center" wrapText="1"/>
    </xf>
    <xf numFmtId="169" fontId="29" fillId="0" borderId="7" xfId="35" quotePrefix="1" applyNumberFormat="1" applyFont="1" applyBorder="1" applyAlignment="1" applyProtection="1">
      <alignment horizontal="center" vertical="center" wrapText="1"/>
    </xf>
    <xf numFmtId="169" fontId="29" fillId="0" borderId="6" xfId="35" quotePrefix="1" applyNumberFormat="1" applyFont="1" applyBorder="1" applyAlignment="1" applyProtection="1">
      <alignment horizontal="center" vertical="center" wrapText="1"/>
    </xf>
    <xf numFmtId="0" fontId="28" fillId="0" borderId="5" xfId="35" quotePrefix="1" applyFont="1" applyBorder="1" applyAlignment="1">
      <alignment horizontal="center" vertical="center"/>
    </xf>
    <xf numFmtId="0" fontId="28" fillId="0" borderId="6" xfId="35" quotePrefix="1" applyFont="1" applyBorder="1" applyAlignment="1">
      <alignment horizontal="center" vertical="center"/>
    </xf>
    <xf numFmtId="0" fontId="28" fillId="0" borderId="7" xfId="35" quotePrefix="1" applyFont="1" applyBorder="1" applyAlignment="1">
      <alignment horizontal="center" vertical="center"/>
    </xf>
    <xf numFmtId="0" fontId="90" fillId="0" borderId="0" xfId="35" quotePrefix="1" applyFont="1" applyAlignment="1">
      <alignment horizontal="left" vertical="center"/>
    </xf>
    <xf numFmtId="169" fontId="92" fillId="0" borderId="0" xfId="35" quotePrefix="1" applyNumberFormat="1" applyFont="1" applyAlignment="1" applyProtection="1">
      <alignment horizontal="left" vertical="center"/>
    </xf>
    <xf numFmtId="0" fontId="28" fillId="0" borderId="0" xfId="35" applyFont="1" applyBorder="1" applyAlignment="1">
      <alignment horizontal="right" vertical="center"/>
    </xf>
    <xf numFmtId="169" fontId="29" fillId="0" borderId="1" xfId="35" applyNumberFormat="1" applyFont="1" applyBorder="1" applyAlignment="1" applyProtection="1">
      <alignment horizontal="center" vertical="center" wrapText="1"/>
    </xf>
    <xf numFmtId="0" fontId="61" fillId="0" borderId="0" xfId="35" quotePrefix="1" applyFont="1" applyAlignment="1">
      <alignment horizontal="left" vertical="center"/>
    </xf>
    <xf numFmtId="169" fontId="62" fillId="0" borderId="0" xfId="35" quotePrefix="1" applyNumberFormat="1" applyFont="1" applyAlignment="1" applyProtection="1">
      <alignment horizontal="left" vertical="center"/>
    </xf>
    <xf numFmtId="0" fontId="28" fillId="0" borderId="5" xfId="35" quotePrefix="1" applyFont="1" applyBorder="1" applyAlignment="1">
      <alignment horizontal="center"/>
    </xf>
    <xf numFmtId="0" fontId="28" fillId="0" borderId="6" xfId="35" quotePrefix="1" applyFont="1" applyBorder="1" applyAlignment="1">
      <alignment horizontal="center"/>
    </xf>
    <xf numFmtId="0" fontId="28" fillId="0" borderId="7" xfId="35" quotePrefix="1" applyFont="1" applyBorder="1" applyAlignment="1">
      <alignment horizontal="center"/>
    </xf>
    <xf numFmtId="0" fontId="29" fillId="0" borderId="1" xfId="35" applyFont="1" applyBorder="1" applyAlignment="1">
      <alignment horizontal="center"/>
    </xf>
    <xf numFmtId="0" fontId="35" fillId="0" borderId="7" xfId="28" quotePrefix="1" applyFont="1" applyBorder="1" applyAlignment="1">
      <alignment horizontal="center" vertical="center" wrapText="1"/>
    </xf>
    <xf numFmtId="0" fontId="35" fillId="0" borderId="6" xfId="28" quotePrefix="1" applyFont="1" applyBorder="1" applyAlignment="1">
      <alignment horizontal="center" vertical="center" wrapText="1"/>
    </xf>
    <xf numFmtId="0" fontId="33" fillId="3" borderId="10" xfId="37" applyFont="1" applyFill="1" applyBorder="1" applyAlignment="1">
      <alignment horizontal="center" vertical="center" wrapText="1"/>
    </xf>
    <xf numFmtId="0" fontId="33" fillId="3" borderId="13" xfId="37" applyFont="1" applyFill="1" applyBorder="1" applyAlignment="1">
      <alignment horizontal="center" vertical="center" wrapText="1"/>
    </xf>
    <xf numFmtId="0" fontId="29" fillId="0" borderId="0" xfId="37" quotePrefix="1" applyFont="1" applyAlignment="1">
      <alignment horizontal="left"/>
    </xf>
    <xf numFmtId="0" fontId="28" fillId="0" borderId="2" xfId="37" quotePrefix="1" applyFont="1" applyBorder="1" applyAlignment="1">
      <alignment horizontal="left"/>
    </xf>
    <xf numFmtId="0" fontId="33" fillId="0" borderId="2" xfId="37" applyFont="1" applyBorder="1" applyAlignment="1">
      <alignment horizontal="right" vertical="center"/>
    </xf>
    <xf numFmtId="0" fontId="28" fillId="0" borderId="10" xfId="35" applyFont="1" applyBorder="1" applyAlignment="1">
      <alignment horizontal="center" vertical="center" wrapText="1"/>
    </xf>
    <xf numFmtId="0" fontId="28" fillId="0" borderId="14" xfId="35" applyFont="1" applyBorder="1" applyAlignment="1">
      <alignment horizontal="center" vertical="center" wrapText="1"/>
    </xf>
    <xf numFmtId="0" fontId="28" fillId="0" borderId="13" xfId="35" applyFont="1" applyBorder="1" applyAlignment="1">
      <alignment horizontal="center" vertical="center" wrapText="1"/>
    </xf>
    <xf numFmtId="0" fontId="29" fillId="0" borderId="7" xfId="35" applyFont="1" applyBorder="1" applyAlignment="1">
      <alignment horizontal="center" vertical="center" wrapText="1"/>
    </xf>
    <xf numFmtId="0" fontId="29" fillId="0" borderId="5" xfId="35" applyFont="1" applyBorder="1" applyAlignment="1">
      <alignment horizontal="center" vertical="center"/>
    </xf>
    <xf numFmtId="0" fontId="29" fillId="0" borderId="6" xfId="35" applyFont="1" applyBorder="1" applyAlignment="1">
      <alignment horizontal="center" vertical="center"/>
    </xf>
    <xf numFmtId="169" fontId="29" fillId="0" borderId="3" xfId="35" quotePrefix="1" applyNumberFormat="1" applyFont="1" applyBorder="1" applyAlignment="1" applyProtection="1">
      <alignment horizontal="center" vertical="center" wrapText="1"/>
    </xf>
    <xf numFmtId="169" fontId="29" fillId="0" borderId="4" xfId="35" quotePrefix="1" applyNumberFormat="1" applyFont="1" applyBorder="1" applyAlignment="1" applyProtection="1">
      <alignment horizontal="center" vertical="center" wrapText="1"/>
    </xf>
    <xf numFmtId="169" fontId="29" fillId="0" borderId="11" xfId="35" quotePrefix="1" applyNumberFormat="1" applyFont="1" applyBorder="1" applyAlignment="1" applyProtection="1">
      <alignment horizontal="center" vertical="center" wrapText="1"/>
    </xf>
    <xf numFmtId="169" fontId="29" fillId="0" borderId="12" xfId="35" quotePrefix="1" applyNumberFormat="1" applyFont="1" applyBorder="1" applyAlignment="1" applyProtection="1">
      <alignment horizontal="center" vertical="center" wrapText="1"/>
    </xf>
    <xf numFmtId="169" fontId="29" fillId="0" borderId="7" xfId="35" applyNumberFormat="1" applyFont="1" applyBorder="1" applyAlignment="1" applyProtection="1">
      <alignment horizontal="center" vertical="center" wrapText="1"/>
    </xf>
    <xf numFmtId="0" fontId="31" fillId="0" borderId="0" xfId="35" quotePrefix="1" applyFont="1" applyAlignment="1">
      <alignment horizontal="left" vertical="center"/>
    </xf>
    <xf numFmtId="169" fontId="31" fillId="0" borderId="0" xfId="35" quotePrefix="1" applyNumberFormat="1" applyFont="1" applyAlignment="1" applyProtection="1">
      <alignment horizontal="left" vertical="center"/>
    </xf>
    <xf numFmtId="169" fontId="29" fillId="0" borderId="3" xfId="35" applyNumberFormat="1" applyFont="1" applyBorder="1" applyAlignment="1" applyProtection="1">
      <alignment horizontal="center" vertical="center" wrapText="1"/>
    </xf>
    <xf numFmtId="169" fontId="29" fillId="0" borderId="16" xfId="35" applyNumberFormat="1" applyFont="1" applyBorder="1" applyAlignment="1" applyProtection="1">
      <alignment horizontal="center" vertical="center" wrapText="1"/>
    </xf>
    <xf numFmtId="169" fontId="29" fillId="0" borderId="4" xfId="35" applyNumberFormat="1" applyFont="1" applyBorder="1" applyAlignment="1" applyProtection="1">
      <alignment horizontal="center" vertical="center" wrapText="1"/>
    </xf>
    <xf numFmtId="169" fontId="29" fillId="0" borderId="11" xfId="35" applyNumberFormat="1" applyFont="1" applyBorder="1" applyAlignment="1" applyProtection="1">
      <alignment horizontal="center" vertical="center" wrapText="1"/>
    </xf>
    <xf numFmtId="169" fontId="29" fillId="0" borderId="2" xfId="35" applyNumberFormat="1" applyFont="1" applyBorder="1" applyAlignment="1" applyProtection="1">
      <alignment horizontal="center" vertical="center" wrapText="1"/>
    </xf>
    <xf numFmtId="169" fontId="29" fillId="0" borderId="12" xfId="35" applyNumberFormat="1" applyFont="1" applyBorder="1" applyAlignment="1" applyProtection="1">
      <alignment horizontal="center" vertical="center" wrapText="1"/>
    </xf>
    <xf numFmtId="0" fontId="28" fillId="0" borderId="2" xfId="28" applyFont="1" applyBorder="1" applyAlignment="1">
      <alignment horizontal="right"/>
    </xf>
    <xf numFmtId="0" fontId="29" fillId="0" borderId="7" xfId="35" applyFont="1" applyBorder="1" applyAlignment="1">
      <alignment horizontal="center" vertical="center"/>
    </xf>
    <xf numFmtId="0" fontId="32" fillId="0" borderId="7" xfId="35" quotePrefix="1" applyFont="1" applyBorder="1" applyAlignment="1">
      <alignment horizontal="center" vertical="center"/>
    </xf>
    <xf numFmtId="0" fontId="32" fillId="0" borderId="6" xfId="35" quotePrefix="1" applyFont="1" applyBorder="1" applyAlignment="1">
      <alignment horizontal="center" vertical="center"/>
    </xf>
    <xf numFmtId="0" fontId="77" fillId="0" borderId="0" xfId="35" quotePrefix="1" applyFont="1" applyAlignment="1">
      <alignment horizontal="left" vertical="center"/>
    </xf>
    <xf numFmtId="169" fontId="77" fillId="0" borderId="0" xfId="35" quotePrefix="1" applyNumberFormat="1" applyFont="1" applyAlignment="1" applyProtection="1">
      <alignment horizontal="left" vertical="center"/>
    </xf>
    <xf numFmtId="0" fontId="31" fillId="0" borderId="7" xfId="35" applyFont="1" applyBorder="1" applyAlignment="1">
      <alignment horizontal="center" vertical="center"/>
    </xf>
    <xf numFmtId="0" fontId="31" fillId="0" borderId="5" xfId="35" applyFont="1" applyBorder="1" applyAlignment="1">
      <alignment horizontal="center" vertical="center"/>
    </xf>
    <xf numFmtId="0" fontId="31" fillId="0" borderId="6" xfId="35" applyFont="1" applyBorder="1" applyAlignment="1">
      <alignment horizontal="center" vertical="center"/>
    </xf>
    <xf numFmtId="169" fontId="31" fillId="0" borderId="7" xfId="35" applyNumberFormat="1" applyFont="1" applyBorder="1" applyAlignment="1" applyProtection="1">
      <alignment horizontal="center" vertical="center" wrapText="1"/>
    </xf>
    <xf numFmtId="169" fontId="31" fillId="0" borderId="5" xfId="35" applyNumberFormat="1" applyFont="1" applyBorder="1" applyAlignment="1" applyProtection="1">
      <alignment horizontal="center" vertical="center" wrapText="1"/>
    </xf>
    <xf numFmtId="169" fontId="31" fillId="0" borderId="6" xfId="35" applyNumberFormat="1" applyFont="1" applyBorder="1" applyAlignment="1" applyProtection="1">
      <alignment horizontal="center" vertical="center" wrapText="1"/>
    </xf>
    <xf numFmtId="0" fontId="33" fillId="0" borderId="2" xfId="0" applyFont="1" applyBorder="1" applyAlignment="1">
      <alignment horizontal="right"/>
    </xf>
    <xf numFmtId="0" fontId="37" fillId="0" borderId="1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5" fillId="0" borderId="10" xfId="5" applyFont="1" applyFill="1" applyBorder="1" applyAlignment="1">
      <alignment horizontal="center" vertical="center" wrapText="1"/>
    </xf>
    <xf numFmtId="0" fontId="35" fillId="0" borderId="14" xfId="5" applyFont="1" applyFill="1" applyBorder="1" applyAlignment="1">
      <alignment horizontal="center" vertical="center" wrapText="1"/>
    </xf>
    <xf numFmtId="0" fontId="35" fillId="3" borderId="10" xfId="5" applyFont="1" applyFill="1" applyBorder="1" applyAlignment="1">
      <alignment horizontal="center" vertical="center" wrapText="1"/>
    </xf>
    <xf numFmtId="0" fontId="35" fillId="3" borderId="14" xfId="5" applyFont="1" applyFill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 vertical="center"/>
    </xf>
    <xf numFmtId="0" fontId="32" fillId="0" borderId="0" xfId="0" quotePrefix="1" applyFont="1" applyAlignment="1" applyProtection="1">
      <alignment horizontal="left"/>
    </xf>
    <xf numFmtId="0" fontId="35" fillId="0" borderId="14" xfId="5" applyFont="1" applyFill="1" applyBorder="1" applyAlignment="1">
      <alignment horizontal="center" vertical="center"/>
    </xf>
    <xf numFmtId="0" fontId="35" fillId="0" borderId="7" xfId="5" applyFont="1" applyFill="1" applyBorder="1" applyAlignment="1">
      <alignment horizontal="center" vertical="top"/>
    </xf>
    <xf numFmtId="0" fontId="35" fillId="0" borderId="5" xfId="5" applyFont="1" applyFill="1" applyBorder="1" applyAlignment="1">
      <alignment horizontal="center" vertical="top"/>
    </xf>
    <xf numFmtId="0" fontId="35" fillId="0" borderId="6" xfId="5" applyFont="1" applyFill="1" applyBorder="1" applyAlignment="1">
      <alignment horizontal="center" vertical="top"/>
    </xf>
    <xf numFmtId="0" fontId="35" fillId="0" borderId="7" xfId="5" applyFont="1" applyFill="1" applyBorder="1" applyAlignment="1">
      <alignment horizontal="center" vertical="center" wrapText="1"/>
    </xf>
    <xf numFmtId="0" fontId="35" fillId="0" borderId="5" xfId="5" applyFont="1" applyFill="1" applyBorder="1" applyAlignment="1">
      <alignment horizontal="center" vertical="center" wrapText="1"/>
    </xf>
    <xf numFmtId="0" fontId="35" fillId="0" borderId="6" xfId="5" applyFont="1" applyFill="1" applyBorder="1" applyAlignment="1">
      <alignment horizontal="center" vertical="center" wrapText="1"/>
    </xf>
    <xf numFmtId="0" fontId="33" fillId="0" borderId="2" xfId="28" applyFont="1" applyBorder="1" applyAlignment="1">
      <alignment horizontal="right"/>
    </xf>
    <xf numFmtId="0" fontId="35" fillId="0" borderId="11" xfId="5" applyFont="1" applyFill="1" applyBorder="1" applyAlignment="1">
      <alignment horizontal="center" vertical="center"/>
    </xf>
    <xf numFmtId="0" fontId="35" fillId="0" borderId="2" xfId="5" applyFont="1" applyFill="1" applyBorder="1" applyAlignment="1">
      <alignment horizontal="center" vertical="center"/>
    </xf>
    <xf numFmtId="0" fontId="35" fillId="0" borderId="12" xfId="5" applyFont="1" applyFill="1" applyBorder="1" applyAlignment="1">
      <alignment horizontal="center" vertical="center"/>
    </xf>
    <xf numFmtId="0" fontId="31" fillId="0" borderId="0" xfId="28" quotePrefix="1" applyFont="1" applyAlignment="1" applyProtection="1">
      <alignment horizontal="left" vertical="center"/>
    </xf>
    <xf numFmtId="0" fontId="58" fillId="0" borderId="1" xfId="28" applyFont="1" applyBorder="1" applyAlignment="1">
      <alignment horizontal="center" vertical="center"/>
    </xf>
    <xf numFmtId="0" fontId="58" fillId="3" borderId="10" xfId="28" applyFont="1" applyFill="1" applyBorder="1" applyAlignment="1">
      <alignment horizontal="center" vertical="center" wrapText="1"/>
    </xf>
    <xf numFmtId="0" fontId="58" fillId="3" borderId="13" xfId="28" applyFont="1" applyFill="1" applyBorder="1" applyAlignment="1">
      <alignment horizontal="center" vertical="center"/>
    </xf>
    <xf numFmtId="0" fontId="58" fillId="0" borderId="10" xfId="28" applyFont="1" applyBorder="1" applyAlignment="1">
      <alignment horizontal="center" vertical="center"/>
    </xf>
    <xf numFmtId="0" fontId="64" fillId="0" borderId="13" xfId="28" applyFont="1" applyBorder="1" applyAlignment="1">
      <alignment vertical="center"/>
    </xf>
    <xf numFmtId="0" fontId="58" fillId="3" borderId="13" xfId="28" applyFont="1" applyFill="1" applyBorder="1" applyAlignment="1">
      <alignment horizontal="center" vertical="center" wrapText="1"/>
    </xf>
    <xf numFmtId="0" fontId="29" fillId="0" borderId="3" xfId="28" applyFont="1" applyBorder="1" applyAlignment="1">
      <alignment horizontal="center" vertical="center" wrapText="1"/>
    </xf>
    <xf numFmtId="0" fontId="29" fillId="0" borderId="11" xfId="28" applyFont="1" applyBorder="1" applyAlignment="1">
      <alignment horizontal="center" vertical="center" wrapText="1"/>
    </xf>
    <xf numFmtId="0" fontId="33" fillId="0" borderId="11" xfId="28" applyFont="1" applyBorder="1" applyAlignment="1">
      <alignment horizontal="center"/>
    </xf>
    <xf numFmtId="0" fontId="33" fillId="0" borderId="12" xfId="28" applyFont="1" applyBorder="1" applyAlignment="1">
      <alignment horizontal="center"/>
    </xf>
    <xf numFmtId="0" fontId="35" fillId="0" borderId="1" xfId="28" applyFont="1" applyBorder="1" applyAlignment="1">
      <alignment horizontal="center"/>
    </xf>
    <xf numFmtId="0" fontId="35" fillId="3" borderId="10" xfId="28" applyFont="1" applyFill="1" applyBorder="1" applyAlignment="1">
      <alignment horizontal="center" vertical="center" wrapText="1"/>
    </xf>
    <xf numFmtId="0" fontId="35" fillId="3" borderId="13" xfId="28" applyFont="1" applyFill="1" applyBorder="1" applyAlignment="1">
      <alignment horizontal="center" vertical="center"/>
    </xf>
    <xf numFmtId="0" fontId="33" fillId="0" borderId="13" xfId="28" applyFont="1" applyBorder="1" applyAlignment="1">
      <alignment vertical="center"/>
    </xf>
    <xf numFmtId="0" fontId="35" fillId="3" borderId="13" xfId="28" applyFont="1" applyFill="1" applyBorder="1" applyAlignment="1">
      <alignment horizontal="center" vertical="center" wrapText="1"/>
    </xf>
    <xf numFmtId="167" fontId="35" fillId="3" borderId="10" xfId="1" applyNumberFormat="1" applyFont="1" applyFill="1" applyBorder="1" applyAlignment="1">
      <alignment horizontal="center" vertical="center" wrapText="1"/>
    </xf>
    <xf numFmtId="167" fontId="35" fillId="3" borderId="13" xfId="1" applyNumberFormat="1" applyFont="1" applyFill="1" applyBorder="1" applyAlignment="1">
      <alignment horizontal="center" vertical="center"/>
    </xf>
    <xf numFmtId="0" fontId="35" fillId="0" borderId="3" xfId="28" applyFont="1" applyBorder="1" applyAlignment="1">
      <alignment horizontal="center" vertical="center" wrapText="1"/>
    </xf>
    <xf numFmtId="0" fontId="35" fillId="0" borderId="4" xfId="28" applyFont="1" applyBorder="1" applyAlignment="1">
      <alignment horizontal="center" vertical="center" wrapText="1"/>
    </xf>
    <xf numFmtId="0" fontId="35" fillId="0" borderId="11" xfId="28" applyFont="1" applyBorder="1" applyAlignment="1">
      <alignment horizontal="center" vertical="center" wrapText="1"/>
    </xf>
    <xf numFmtId="0" fontId="35" fillId="0" borderId="12" xfId="28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/>
    </xf>
    <xf numFmtId="0" fontId="34" fillId="0" borderId="2" xfId="0" applyFont="1" applyBorder="1" applyAlignment="1">
      <alignment horizontal="right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3" borderId="4" xfId="0" quotePrefix="1" applyFont="1" applyFill="1" applyBorder="1" applyAlignment="1">
      <alignment horizontal="center" vertical="center" wrapText="1"/>
    </xf>
    <xf numFmtId="0" fontId="35" fillId="3" borderId="9" xfId="0" quotePrefix="1" applyFont="1" applyFill="1" applyBorder="1" applyAlignment="1">
      <alignment horizontal="center" vertical="center" wrapText="1"/>
    </xf>
    <xf numFmtId="0" fontId="35" fillId="3" borderId="12" xfId="0" quotePrefix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6" xfId="0" quotePrefix="1" applyFont="1" applyBorder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0" fontId="33" fillId="0" borderId="14" xfId="0" quotePrefix="1" applyFont="1" applyBorder="1" applyAlignment="1">
      <alignment horizontal="center" vertical="center" wrapText="1"/>
    </xf>
    <xf numFmtId="0" fontId="33" fillId="0" borderId="13" xfId="0" quotePrefix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3" borderId="1" xfId="0" quotePrefix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right" vertical="center"/>
    </xf>
    <xf numFmtId="171" fontId="33" fillId="0" borderId="1" xfId="28" applyNumberFormat="1" applyFont="1" applyBorder="1" applyAlignment="1" applyProtection="1">
      <alignment horizontal="center"/>
    </xf>
    <xf numFmtId="0" fontId="33" fillId="0" borderId="2" xfId="28" applyFont="1" applyBorder="1" applyAlignment="1">
      <alignment horizontal="right" vertical="center"/>
    </xf>
    <xf numFmtId="0" fontId="35" fillId="0" borderId="10" xfId="28" applyFont="1" applyBorder="1" applyAlignment="1" applyProtection="1">
      <alignment horizontal="center" vertical="center" wrapText="1"/>
    </xf>
    <xf numFmtId="0" fontId="35" fillId="0" borderId="14" xfId="28" applyFont="1" applyBorder="1" applyAlignment="1" applyProtection="1">
      <alignment horizontal="center" vertical="center"/>
    </xf>
    <xf numFmtId="0" fontId="35" fillId="0" borderId="13" xfId="28" applyFont="1" applyBorder="1" applyAlignment="1" applyProtection="1">
      <alignment horizontal="center" vertical="center"/>
    </xf>
    <xf numFmtId="0" fontId="35" fillId="0" borderId="7" xfId="28" applyFont="1" applyBorder="1" applyAlignment="1" applyProtection="1">
      <alignment horizontal="center" vertical="center"/>
    </xf>
    <xf numFmtId="0" fontId="35" fillId="0" borderId="5" xfId="28" applyFont="1" applyBorder="1" applyAlignment="1" applyProtection="1">
      <alignment horizontal="center" vertical="center"/>
    </xf>
    <xf numFmtId="0" fontId="35" fillId="0" borderId="14" xfId="28" applyFont="1" applyBorder="1" applyAlignment="1" applyProtection="1">
      <alignment horizontal="center" vertical="center" wrapText="1"/>
    </xf>
    <xf numFmtId="0" fontId="35" fillId="0" borderId="13" xfId="28" applyFont="1" applyBorder="1" applyAlignment="1" applyProtection="1">
      <alignment horizontal="center" vertical="center" wrapText="1"/>
    </xf>
    <xf numFmtId="0" fontId="35" fillId="0" borderId="6" xfId="28" applyFont="1" applyBorder="1" applyAlignment="1" applyProtection="1">
      <alignment horizontal="center" vertical="center"/>
    </xf>
    <xf numFmtId="0" fontId="35" fillId="0" borderId="8" xfId="28" applyFont="1" applyBorder="1" applyAlignment="1">
      <alignment horizontal="center" vertical="center" wrapText="1"/>
    </xf>
    <xf numFmtId="0" fontId="35" fillId="0" borderId="9" xfId="28" applyFont="1" applyBorder="1" applyAlignment="1">
      <alignment horizontal="center" vertical="center" wrapText="1"/>
    </xf>
    <xf numFmtId="0" fontId="35" fillId="0" borderId="5" xfId="28" applyFont="1" applyBorder="1" applyAlignment="1">
      <alignment horizontal="center" vertical="center" wrapText="1"/>
    </xf>
    <xf numFmtId="0" fontId="35" fillId="3" borderId="9" xfId="28" applyFont="1" applyFill="1" applyBorder="1" applyAlignment="1">
      <alignment horizontal="center" vertical="center" wrapText="1"/>
    </xf>
    <xf numFmtId="0" fontId="35" fillId="3" borderId="12" xfId="28" applyFont="1" applyFill="1" applyBorder="1" applyAlignment="1">
      <alignment horizontal="center" vertical="center" wrapText="1"/>
    </xf>
    <xf numFmtId="0" fontId="33" fillId="0" borderId="10" xfId="28" quotePrefix="1" applyFont="1" applyBorder="1" applyAlignment="1">
      <alignment horizontal="center" vertical="center" wrapText="1"/>
    </xf>
    <xf numFmtId="0" fontId="33" fillId="0" borderId="13" xfId="28" quotePrefix="1" applyFont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/>
    </xf>
    <xf numFmtId="0" fontId="39" fillId="0" borderId="0" xfId="3" applyFont="1" applyFill="1" applyBorder="1" applyAlignment="1">
      <alignment horizontal="center" vertical="top"/>
    </xf>
    <xf numFmtId="0" fontId="47" fillId="0" borderId="2" xfId="0" applyFont="1" applyBorder="1" applyAlignment="1">
      <alignment horizontal="right"/>
    </xf>
    <xf numFmtId="49" fontId="39" fillId="0" borderId="1" xfId="3" applyNumberFormat="1" applyFont="1" applyFill="1" applyBorder="1" applyAlignment="1">
      <alignment horizontal="center" vertical="center"/>
    </xf>
    <xf numFmtId="49" fontId="39" fillId="0" borderId="10" xfId="3" applyNumberFormat="1" applyFont="1" applyFill="1" applyBorder="1" applyAlignment="1">
      <alignment horizontal="center" vertical="center"/>
    </xf>
    <xf numFmtId="0" fontId="39" fillId="0" borderId="1" xfId="28" applyFont="1" applyBorder="1" applyAlignment="1">
      <alignment horizontal="center"/>
    </xf>
    <xf numFmtId="0" fontId="39" fillId="0" borderId="10" xfId="28" applyFont="1" applyBorder="1" applyAlignment="1">
      <alignment horizontal="center" vertical="center" wrapText="1"/>
    </xf>
    <xf numFmtId="0" fontId="39" fillId="0" borderId="13" xfId="28" applyFont="1" applyBorder="1" applyAlignment="1">
      <alignment horizontal="center" vertical="center"/>
    </xf>
    <xf numFmtId="0" fontId="39" fillId="0" borderId="10" xfId="28" applyFont="1" applyBorder="1" applyAlignment="1">
      <alignment horizontal="center" vertical="center"/>
    </xf>
    <xf numFmtId="0" fontId="40" fillId="0" borderId="13" xfId="28" applyFont="1" applyBorder="1" applyAlignment="1">
      <alignment vertical="center"/>
    </xf>
    <xf numFmtId="0" fontId="39" fillId="0" borderId="13" xfId="28" applyFont="1" applyBorder="1" applyAlignment="1">
      <alignment horizontal="center" vertical="center" wrapText="1"/>
    </xf>
    <xf numFmtId="0" fontId="49" fillId="0" borderId="10" xfId="28" applyFont="1" applyBorder="1" applyAlignment="1">
      <alignment horizontal="center" vertical="center"/>
    </xf>
    <xf numFmtId="0" fontId="49" fillId="0" borderId="13" xfId="28" applyFont="1" applyBorder="1" applyAlignment="1">
      <alignment vertical="center"/>
    </xf>
    <xf numFmtId="0" fontId="49" fillId="0" borderId="10" xfId="28" applyFont="1" applyBorder="1" applyAlignment="1">
      <alignment horizontal="center" vertical="center" wrapText="1"/>
    </xf>
    <xf numFmtId="0" fontId="49" fillId="0" borderId="13" xfId="28" applyFont="1" applyBorder="1" applyAlignment="1">
      <alignment horizontal="center" vertical="center" wrapText="1"/>
    </xf>
    <xf numFmtId="49" fontId="49" fillId="0" borderId="1" xfId="3" applyNumberFormat="1" applyFont="1" applyFill="1" applyBorder="1" applyAlignment="1">
      <alignment horizontal="center" vertical="center"/>
    </xf>
    <xf numFmtId="0" fontId="49" fillId="0" borderId="1" xfId="28" applyFont="1" applyBorder="1" applyAlignment="1">
      <alignment horizontal="center"/>
    </xf>
    <xf numFmtId="0" fontId="49" fillId="0" borderId="13" xfId="28" applyFont="1" applyBorder="1" applyAlignment="1">
      <alignment horizontal="center" vertical="center"/>
    </xf>
    <xf numFmtId="49" fontId="54" fillId="3" borderId="1" xfId="2" applyNumberFormat="1" applyFont="1" applyFill="1" applyBorder="1" applyAlignment="1" applyProtection="1">
      <alignment horizontal="center" vertical="center"/>
    </xf>
    <xf numFmtId="49" fontId="54" fillId="3" borderId="7" xfId="2" applyNumberFormat="1" applyFont="1" applyFill="1" applyBorder="1" applyAlignment="1" applyProtection="1">
      <alignment horizontal="center" vertical="center"/>
    </xf>
    <xf numFmtId="0" fontId="54" fillId="0" borderId="2" xfId="2" applyFont="1" applyFill="1" applyBorder="1" applyAlignment="1">
      <alignment horizontal="center" vertical="center" wrapText="1"/>
    </xf>
    <xf numFmtId="0" fontId="43" fillId="0" borderId="0" xfId="26" applyFont="1" applyAlignment="1" applyProtection="1">
      <alignment horizontal="left"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49" fontId="35" fillId="3" borderId="7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>
      <alignment horizontal="left" vertical="center"/>
    </xf>
    <xf numFmtId="0" fontId="37" fillId="0" borderId="0" xfId="2" applyFont="1" applyFill="1" applyAlignment="1">
      <alignment horizontal="left" vertical="center"/>
    </xf>
    <xf numFmtId="0" fontId="35" fillId="0" borderId="2" xfId="2" applyFont="1" applyFill="1" applyBorder="1" applyAlignment="1">
      <alignment horizontal="center" vertical="center" wrapText="1"/>
    </xf>
    <xf numFmtId="49" fontId="65" fillId="3" borderId="1" xfId="2" applyNumberFormat="1" applyFont="1" applyFill="1" applyBorder="1" applyAlignment="1" applyProtection="1">
      <alignment horizontal="center" vertical="center" wrapText="1"/>
    </xf>
    <xf numFmtId="49" fontId="65" fillId="3" borderId="7" xfId="2" applyNumberFormat="1" applyFont="1" applyFill="1" applyBorder="1" applyAlignment="1" applyProtection="1">
      <alignment horizontal="center" vertical="center" wrapText="1"/>
    </xf>
    <xf numFmtId="0" fontId="54" fillId="0" borderId="2" xfId="2" applyFont="1" applyFill="1" applyBorder="1" applyAlignment="1">
      <alignment horizontal="right" vertical="center" wrapText="1"/>
    </xf>
    <xf numFmtId="0" fontId="64" fillId="0" borderId="3" xfId="28" applyFont="1" applyBorder="1" applyAlignment="1">
      <alignment horizontal="center" vertical="center" wrapText="1"/>
    </xf>
    <xf numFmtId="0" fontId="64" fillId="0" borderId="4" xfId="28" applyFont="1" applyBorder="1" applyAlignment="1">
      <alignment horizontal="center" vertical="center" wrapText="1"/>
    </xf>
    <xf numFmtId="0" fontId="64" fillId="0" borderId="11" xfId="28" applyFont="1" applyBorder="1" applyAlignment="1">
      <alignment horizontal="center" vertical="center" wrapText="1"/>
    </xf>
    <xf numFmtId="0" fontId="64" fillId="0" borderId="12" xfId="28" applyFont="1" applyBorder="1" applyAlignment="1">
      <alignment horizontal="center" vertical="center" wrapText="1"/>
    </xf>
    <xf numFmtId="0" fontId="64" fillId="0" borderId="10" xfId="28" applyFont="1" applyBorder="1" applyAlignment="1">
      <alignment horizontal="center" vertical="center" wrapText="1"/>
    </xf>
    <xf numFmtId="0" fontId="64" fillId="0" borderId="13" xfId="28" applyFont="1" applyBorder="1" applyAlignment="1">
      <alignment horizontal="center" vertical="center" wrapText="1"/>
    </xf>
    <xf numFmtId="0" fontId="58" fillId="0" borderId="10" xfId="28" applyFont="1" applyBorder="1" applyAlignment="1">
      <alignment horizontal="center" vertical="center" wrapText="1"/>
    </xf>
    <xf numFmtId="0" fontId="58" fillId="0" borderId="13" xfId="28" applyFont="1" applyBorder="1" applyAlignment="1">
      <alignment horizontal="center" vertical="center" wrapText="1"/>
    </xf>
    <xf numFmtId="0" fontId="33" fillId="0" borderId="10" xfId="28" applyFont="1" applyBorder="1" applyAlignment="1">
      <alignment horizontal="center" vertical="center" wrapText="1"/>
    </xf>
    <xf numFmtId="0" fontId="33" fillId="0" borderId="13" xfId="28" applyFont="1" applyBorder="1" applyAlignment="1">
      <alignment horizontal="center" vertical="center" wrapText="1"/>
    </xf>
    <xf numFmtId="0" fontId="33" fillId="0" borderId="2" xfId="39" applyFont="1" applyBorder="1" applyAlignment="1">
      <alignment horizontal="right" vertical="center"/>
    </xf>
    <xf numFmtId="0" fontId="37" fillId="3" borderId="3" xfId="39" applyFont="1" applyFill="1" applyBorder="1" applyAlignment="1">
      <alignment horizontal="center" vertical="center" wrapText="1"/>
    </xf>
    <xf numFmtId="0" fontId="37" fillId="3" borderId="4" xfId="39" applyFont="1" applyFill="1" applyBorder="1" applyAlignment="1">
      <alignment horizontal="center" vertical="center" wrapText="1"/>
    </xf>
    <xf numFmtId="0" fontId="37" fillId="3" borderId="8" xfId="39" applyFont="1" applyFill="1" applyBorder="1" applyAlignment="1">
      <alignment horizontal="center" vertical="center" wrapText="1"/>
    </xf>
    <xf numFmtId="0" fontId="37" fillId="3" borderId="9" xfId="39" applyFont="1" applyFill="1" applyBorder="1" applyAlignment="1">
      <alignment horizontal="center" vertical="center" wrapText="1"/>
    </xf>
    <xf numFmtId="0" fontId="37" fillId="3" borderId="10" xfId="39" applyFont="1" applyFill="1" applyBorder="1" applyAlignment="1">
      <alignment horizontal="center" vertical="center" wrapText="1"/>
    </xf>
    <xf numFmtId="0" fontId="37" fillId="3" borderId="14" xfId="39" applyFont="1" applyFill="1" applyBorder="1" applyAlignment="1">
      <alignment horizontal="center" vertical="center" wrapText="1"/>
    </xf>
    <xf numFmtId="0" fontId="37" fillId="3" borderId="13" xfId="39" applyFont="1" applyFill="1" applyBorder="1" applyAlignment="1">
      <alignment horizontal="center" vertical="center" wrapText="1"/>
    </xf>
    <xf numFmtId="0" fontId="35" fillId="0" borderId="2" xfId="3" applyFont="1" applyFill="1" applyBorder="1" applyAlignment="1">
      <alignment horizontal="center" vertical="center" wrapText="1"/>
    </xf>
    <xf numFmtId="0" fontId="37" fillId="0" borderId="3" xfId="28" applyFont="1" applyBorder="1" applyAlignment="1">
      <alignment horizontal="center" vertical="center" wrapText="1"/>
    </xf>
    <xf numFmtId="0" fontId="37" fillId="0" borderId="4" xfId="28" applyFont="1" applyBorder="1" applyAlignment="1">
      <alignment horizontal="center" vertical="center" wrapText="1"/>
    </xf>
    <xf numFmtId="0" fontId="37" fillId="0" borderId="11" xfId="28" applyFont="1" applyBorder="1" applyAlignment="1">
      <alignment horizontal="center" vertical="center" wrapText="1"/>
    </xf>
    <xf numFmtId="0" fontId="37" fillId="0" borderId="12" xfId="28" applyFont="1" applyBorder="1" applyAlignment="1">
      <alignment horizontal="center" vertical="center" wrapText="1"/>
    </xf>
    <xf numFmtId="0" fontId="35" fillId="0" borderId="10" xfId="28" applyFont="1" applyBorder="1" applyAlignment="1">
      <alignment horizontal="center" vertical="center" wrapText="1"/>
    </xf>
    <xf numFmtId="0" fontId="35" fillId="0" borderId="13" xfId="28" applyFont="1" applyBorder="1" applyAlignment="1">
      <alignment horizontal="center" vertical="center" wrapText="1"/>
    </xf>
    <xf numFmtId="0" fontId="37" fillId="0" borderId="10" xfId="28" applyFont="1" applyBorder="1" applyAlignment="1">
      <alignment horizontal="center" vertical="center" wrapText="1"/>
    </xf>
    <xf numFmtId="0" fontId="37" fillId="0" borderId="13" xfId="28" applyFont="1" applyBorder="1" applyAlignment="1">
      <alignment horizontal="center" vertical="center" wrapText="1"/>
    </xf>
    <xf numFmtId="0" fontId="29" fillId="0" borderId="0" xfId="28" quotePrefix="1" applyFont="1" applyAlignment="1">
      <alignment horizontal="left" vertical="center"/>
    </xf>
    <xf numFmtId="0" fontId="37" fillId="0" borderId="0" xfId="28" quotePrefix="1" applyFont="1" applyAlignment="1">
      <alignment horizontal="left" vertical="center"/>
    </xf>
    <xf numFmtId="0" fontId="58" fillId="0" borderId="3" xfId="28" applyFont="1" applyBorder="1" applyAlignment="1">
      <alignment horizontal="center" vertical="center" wrapText="1"/>
    </xf>
    <xf numFmtId="0" fontId="58" fillId="0" borderId="4" xfId="28" applyFont="1" applyBorder="1" applyAlignment="1">
      <alignment horizontal="center" vertical="center" wrapText="1"/>
    </xf>
    <xf numFmtId="0" fontId="58" fillId="0" borderId="11" xfId="28" applyFont="1" applyBorder="1" applyAlignment="1">
      <alignment horizontal="center" vertical="center" wrapText="1"/>
    </xf>
    <xf numFmtId="0" fontId="58" fillId="0" borderId="12" xfId="28" applyFont="1" applyBorder="1" applyAlignment="1">
      <alignment horizontal="center" vertical="center" wrapText="1"/>
    </xf>
    <xf numFmtId="0" fontId="37" fillId="0" borderId="0" xfId="39" applyNumberFormat="1" applyFont="1" applyFill="1" applyBorder="1" applyAlignment="1" applyProtection="1">
      <alignment horizontal="center" vertical="center"/>
    </xf>
    <xf numFmtId="0" fontId="54" fillId="0" borderId="0" xfId="39" applyNumberFormat="1" applyFont="1" applyFill="1" applyBorder="1" applyAlignment="1" applyProtection="1">
      <alignment horizontal="center" vertical="center"/>
    </xf>
    <xf numFmtId="0" fontId="29" fillId="0" borderId="0" xfId="39" applyNumberFormat="1" applyFont="1" applyFill="1" applyBorder="1" applyAlignment="1" applyProtection="1">
      <alignment horizontal="left" vertical="center"/>
    </xf>
    <xf numFmtId="0" fontId="29" fillId="0" borderId="2" xfId="39" applyNumberFormat="1" applyFont="1" applyFill="1" applyBorder="1" applyAlignment="1" applyProtection="1">
      <alignment horizontal="left" vertical="center"/>
    </xf>
  </cellXfs>
  <cellStyles count="40">
    <cellStyle name="Change A&amp;ll" xfId="32" xr:uid="{00000000-0005-0000-0000-000000000000}"/>
    <cellStyle name="Comma" xfId="1" builtinId="3"/>
    <cellStyle name="Comma 2" xfId="30" xr:uid="{00000000-0005-0000-0000-000002000000}"/>
    <cellStyle name="Comma 3" xfId="31" xr:uid="{00000000-0005-0000-0000-000003000000}"/>
    <cellStyle name="Comma 4" xfId="36" xr:uid="{00000000-0005-0000-0000-000004000000}"/>
    <cellStyle name="Comma 5" xfId="33" xr:uid="{00000000-0005-0000-0000-000005000000}"/>
    <cellStyle name="Comma_Annual1999" xfId="38" xr:uid="{00000000-0005-0000-0000-000006000000}"/>
    <cellStyle name="Index Number" xfId="4" xr:uid="{00000000-0005-0000-0000-000007000000}"/>
    <cellStyle name="Integer" xfId="9" xr:uid="{00000000-0005-0000-0000-000008000000}"/>
    <cellStyle name="Normal" xfId="0" builtinId="0"/>
    <cellStyle name="Normal 10" xfId="25" xr:uid="{00000000-0005-0000-0000-00000A000000}"/>
    <cellStyle name="Normal 11" xfId="28" xr:uid="{00000000-0005-0000-0000-00000B000000}"/>
    <cellStyle name="Normal 12" xfId="35" xr:uid="{00000000-0005-0000-0000-00000C000000}"/>
    <cellStyle name="Normal 13" xfId="39" xr:uid="{00000000-0005-0000-0000-00000D000000}"/>
    <cellStyle name="Normal 2" xfId="10" xr:uid="{00000000-0005-0000-0000-00000E000000}"/>
    <cellStyle name="Normal 2 2" xfId="11" xr:uid="{00000000-0005-0000-0000-00000F000000}"/>
    <cellStyle name="Normal 3" xfId="12" xr:uid="{00000000-0005-0000-0000-000010000000}"/>
    <cellStyle name="Normal 3 2" xfId="13" xr:uid="{00000000-0005-0000-0000-000011000000}"/>
    <cellStyle name="Normal 3 2 2" xfId="14" xr:uid="{00000000-0005-0000-0000-000012000000}"/>
    <cellStyle name="Normal 3 3" xfId="15" xr:uid="{00000000-0005-0000-0000-000013000000}"/>
    <cellStyle name="Normal 4" xfId="5" xr:uid="{00000000-0005-0000-0000-000014000000}"/>
    <cellStyle name="Normal 5" xfId="16" xr:uid="{00000000-0005-0000-0000-000015000000}"/>
    <cellStyle name="Normal 5 2" xfId="17" xr:uid="{00000000-0005-0000-0000-000016000000}"/>
    <cellStyle name="Normal 6" xfId="18" xr:uid="{00000000-0005-0000-0000-000017000000}"/>
    <cellStyle name="Normal 7" xfId="19" xr:uid="{00000000-0005-0000-0000-000018000000}"/>
    <cellStyle name="Normal 8" xfId="20" xr:uid="{00000000-0005-0000-0000-000019000000}"/>
    <cellStyle name="Normal 9" xfId="21" xr:uid="{00000000-0005-0000-0000-00001A000000}"/>
    <cellStyle name="Normal_Annual1999" xfId="37" xr:uid="{00000000-0005-0000-0000-00001B000000}"/>
    <cellStyle name="Normal_cover-new" xfId="27" xr:uid="{00000000-0005-0000-0000-00001C000000}"/>
    <cellStyle name="Normal_Information-new" xfId="29" xr:uid="{00000000-0005-0000-0000-00001D000000}"/>
    <cellStyle name="Normal_Sheet1" xfId="22" xr:uid="{00000000-0005-0000-0000-00001E000000}"/>
    <cellStyle name="Normal_T16-22ch4-new" xfId="26" xr:uid="{00000000-0005-0000-0000-00001F000000}"/>
    <cellStyle name="Normal_แบบรายงานประจำเดือน-ชีวิต" xfId="3" xr:uid="{00000000-0005-0000-0000-000020000000}"/>
    <cellStyle name="Normal_แบบรายงานประจำปี-ชีวิต" xfId="8" xr:uid="{00000000-0005-0000-0000-000021000000}"/>
    <cellStyle name="Normal_แบบรายงานประจำปี-ชีวิต-N" xfId="6" xr:uid="{00000000-0005-0000-0000-000022000000}"/>
    <cellStyle name="Normal_แบบรายงานประจำปี-วินาศภัย" xfId="7" xr:uid="{00000000-0005-0000-0000-000023000000}"/>
    <cellStyle name="Number 1" xfId="23" xr:uid="{00000000-0005-0000-0000-000024000000}"/>
    <cellStyle name="เครื่องหมายจุลภาค_Chor2100_2200_6100(Revised)_Y20051" xfId="34" xr:uid="{00000000-0005-0000-0000-000025000000}"/>
    <cellStyle name="ปกติ_LHA 010920" xfId="24" xr:uid="{00000000-0005-0000-0000-000026000000}"/>
    <cellStyle name="ปกติ_PCAadjust" xfId="2" xr:uid="{00000000-0005-0000-0000-000027000000}"/>
  </cellStyles>
  <dxfs count="0"/>
  <tableStyles count="0" defaultTableStyle="TableStyleMedium9" defaultPivotStyle="PivotStyleLight16"/>
  <colors>
    <mruColors>
      <color rgb="FFFF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9-4B33-942B-6BD21199C455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9-4B33-942B-6BD21199C455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9-4B33-942B-6BD21199C455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9-4B33-942B-6BD21199C4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9-4B33-942B-6BD21199C455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9-4B33-942B-6BD21199C455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9-4B33-942B-6BD21199C455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9-4B33-942B-6BD21199C4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99-4B33-942B-6BD21199C455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99-4B33-942B-6BD21199C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400" b="0" i="0" u="none" strike="noStrike" baseline="0">
                    <a:solidFill>
                      <a:srgbClr val="000000"/>
                    </a:solidFill>
                    <a:latin typeface="AngsanaUPC"/>
                    <a:ea typeface="AngsanaUPC"/>
                    <a:cs typeface="AngsanaUPC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A-3299-4B33-942B-6BD21199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98048"/>
        <c:axId val="118499584"/>
      </c:lineChart>
      <c:catAx>
        <c:axId val="11849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8048"/>
        <c:crosses val="autoZero"/>
        <c:crossBetween val="midCat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ngsanaUPC"/>
          <a:ea typeface="AngsanaUPC"/>
          <a:cs typeface="Angsan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Ordinary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0EA9-4032-AECB-3242740C343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0EA9-4032-AECB-3242740C3439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0EA9-4032-AECB-3242740C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3136"/>
        <c:axId val="118546816"/>
      </c:lineChart>
      <c:catAx>
        <c:axId val="9868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1854681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8546816"/>
        <c:scaling>
          <c:orientation val="minMax"/>
          <c:max val="96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98683136"/>
        <c:crosses val="autoZero"/>
        <c:crossBetween val="midCat"/>
        <c:majorUnit val="4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Industrial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CAC4-414A-85AA-EDA9AEFBAAB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CAC4-414A-85AA-EDA9AEFBAAB1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CAC4-414A-85AA-EDA9AEFB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0416"/>
        <c:axId val="120462336"/>
      </c:lineChart>
      <c:catAx>
        <c:axId val="12046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2336"/>
        <c:crossesAt val="82"/>
        <c:auto val="0"/>
        <c:lblAlgn val="ctr"/>
        <c:lblOffset val="100"/>
        <c:tickLblSkip val="1"/>
        <c:tickMarkSkip val="1"/>
        <c:noMultiLvlLbl val="0"/>
      </c:catAx>
      <c:valAx>
        <c:axId val="120462336"/>
        <c:scaling>
          <c:orientation val="minMax"/>
          <c:max val="91"/>
          <c:min val="8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0416"/>
        <c:crosses val="autoZero"/>
        <c:crossBetween val="midCat"/>
        <c:majorUnit val="2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Group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47FD-4DCF-91C9-5F9180F013C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47FD-4DCF-91C9-5F9180F013C0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47FD-4DCF-91C9-5F9180F0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128"/>
        <c:axId val="120498048"/>
      </c:lineChart>
      <c:catAx>
        <c:axId val="1204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8048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20498048"/>
        <c:scaling>
          <c:orientation val="minMax"/>
          <c:max val="10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6128"/>
        <c:crosses val="autoZero"/>
        <c:crossBetween val="midCat"/>
        <c:majorUnit val="5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11</xdr:row>
      <xdr:rowOff>9525</xdr:rowOff>
    </xdr:from>
    <xdr:to>
      <xdr:col>8</xdr:col>
      <xdr:colOff>457200</xdr:colOff>
      <xdr:row>20</xdr:row>
      <xdr:rowOff>66675</xdr:rowOff>
    </xdr:to>
    <xdr:pic>
      <xdr:nvPicPr>
        <xdr:cNvPr id="2" name="Picture 10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4981575"/>
          <a:ext cx="3800475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142875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441324</xdr:colOff>
      <xdr:row>3</xdr:row>
      <xdr:rowOff>334442</xdr:rowOff>
    </xdr:from>
    <xdr:to>
      <xdr:col>10</xdr:col>
      <xdr:colOff>203199</xdr:colOff>
      <xdr:row>4</xdr:row>
      <xdr:rowOff>162992</xdr:rowOff>
    </xdr:to>
    <xdr:sp macro="" textlink="">
      <xdr:nvSpPr>
        <xdr:cNvPr id="7" name="WordArt 8" descr="Paper b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3299" y="1439342"/>
          <a:ext cx="4819650" cy="914400"/>
        </a:xfrm>
        <a:prstGeom prst="rect">
          <a:avLst/>
        </a:prstGeom>
      </xdr:spPr>
      <xdr:txBody>
        <a:bodyPr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/>
          <a:r>
            <a:rPr lang="th-TH" sz="5400" b="1" kern="10" spc="0">
              <a:ln w="9525">
                <a:solidFill>
                  <a:srgbClr val="008000"/>
                </a:solidFill>
                <a:round/>
                <a:headEnd/>
                <a:tailEnd/>
              </a:ln>
              <a:solidFill>
                <a:schemeClr val="accent2">
                  <a:lumMod val="50000"/>
                </a:schemeClr>
              </a:solidFill>
              <a:effectLst>
                <a:outerShdw dist="563972" dir="14049741" sx="125000" sy="125000" algn="tl" rotWithShape="0">
                  <a:srgbClr val="C7DFD3">
                    <a:alpha val="80000"/>
                  </a:srgbClr>
                </a:outerShdw>
              </a:effectLst>
              <a:latin typeface="Times New Roman"/>
            </a:rPr>
            <a:t>รายงานสถิติธุรกิจประกันชีวิต</a:t>
          </a:r>
          <a:endParaRPr lang="en-US" sz="5400" b="1" kern="10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chemeClr val="accent2">
                <a:lumMod val="50000"/>
              </a:schemeClr>
            </a:solidFill>
            <a:effectLst>
              <a:outerShdw dist="563972" dir="14049741" sx="125000" sy="125000" algn="tl" rotWithShape="0">
                <a:srgbClr val="C7DFD3">
                  <a:alpha val="80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0</xdr:row>
      <xdr:rowOff>304800</xdr:rowOff>
    </xdr:from>
    <xdr:to>
      <xdr:col>1</xdr:col>
      <xdr:colOff>219075</xdr:colOff>
      <xdr:row>23</xdr:row>
      <xdr:rowOff>200025</xdr:rowOff>
    </xdr:to>
    <xdr:sp macro="" textlink="">
      <xdr:nvSpPr>
        <xdr:cNvPr id="8" name="WordArt 9" descr="San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090988" y="4529138"/>
          <a:ext cx="9096375" cy="64770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n-US" sz="3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Times New Roman"/>
              <a:cs typeface="Times New Roman"/>
            </a:rPr>
            <a:t>Life Insurance Annual Statistic Report</a:t>
          </a:r>
        </a:p>
      </xdr:txBody>
    </xdr:sp>
    <xdr:clientData/>
  </xdr:twoCellAnchor>
  <xdr:twoCellAnchor>
    <xdr:from>
      <xdr:col>2</xdr:col>
      <xdr:colOff>119591</xdr:colOff>
      <xdr:row>5</xdr:row>
      <xdr:rowOff>59262</xdr:rowOff>
    </xdr:from>
    <xdr:to>
      <xdr:col>9</xdr:col>
      <xdr:colOff>465667</xdr:colOff>
      <xdr:row>8</xdr:row>
      <xdr:rowOff>127000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243541" y="2897712"/>
          <a:ext cx="4279901" cy="1172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</a:rPr>
            <a:t>ประจำปี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</a:rPr>
            <a:t> 2560</a:t>
          </a:r>
          <a:endParaRPr lang="en-US" sz="4500" b="1" i="0" strike="noStrike">
            <a:solidFill>
              <a:srgbClr val="C0C0C0"/>
            </a:solidFill>
            <a:latin typeface="Arabic Transparent"/>
          </a:endParaRPr>
        </a:p>
      </xdr:txBody>
    </xdr:sp>
    <xdr:clientData/>
  </xdr:twoCellAnchor>
  <xdr:twoCellAnchor>
    <xdr:from>
      <xdr:col>1</xdr:col>
      <xdr:colOff>21167</xdr:colOff>
      <xdr:row>8</xdr:row>
      <xdr:rowOff>158753</xdr:rowOff>
    </xdr:from>
    <xdr:to>
      <xdr:col>11</xdr:col>
      <xdr:colOff>285751</xdr:colOff>
      <xdr:row>11</xdr:row>
      <xdr:rowOff>311157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583142" y="4102103"/>
          <a:ext cx="5884334" cy="1181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Annual Report 20</a:t>
          </a:r>
          <a:r>
            <a:rPr lang="th-TH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1</a:t>
          </a:r>
          <a:r>
            <a:rPr lang="en-US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7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0.02589</cdr:x>
      <cdr:y>0.28562</cdr:y>
    </cdr:from>
    <cdr:to>
      <cdr:x>1</cdr:x>
      <cdr:y>1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D6E043A5-6772-4A0B-BD74-5A93F0A5497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43" y="477580"/>
          <a:ext cx="714436" cy="523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4572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CordiaUPC"/>
              <a:cs typeface="CordiaUPC"/>
            </a:rPr>
            <a:t>Month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rapuk/Desktop/ANNUAL%20REPORT%20TEMPLAT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omkwan/OIC%20Returns/&#3619;&#3634;&#3618;&#3591;&#3634;&#3609;&#3611;&#3619;&#3632;&#3592;&#3635;&#3611;&#3637;/&#3619;&#3634;&#3618;&#3591;&#3634;&#3609;&#3611;&#3619;&#3632;&#3592;&#3635;&#3611;&#3637;%202558/Template_New/Template_New/excel%20template%20-%20&#3623;&#3636;&#3609;&#3634;&#3624;&#3616;&#3633;&#3618;/annual_return_nonlife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1210"/>
      <sheetName val="ช1220"/>
      <sheetName val="ช1300"/>
      <sheetName val="ช1400"/>
      <sheetName val="ช1500"/>
      <sheetName val="ช1700"/>
      <sheetName val="ช1800"/>
      <sheetName val="ช2100"/>
      <sheetName val="ช2101"/>
      <sheetName val="ช2300"/>
      <sheetName val="ช2310"/>
      <sheetName val="ช2320"/>
      <sheetName val="ช2330"/>
      <sheetName val="ช2340"/>
      <sheetName val="ช2350"/>
      <sheetName val="ช2360"/>
      <sheetName val="ช2370"/>
      <sheetName val="ช2400"/>
      <sheetName val="ช2510"/>
      <sheetName val="ช2520"/>
      <sheetName val="ช2600"/>
      <sheetName val="ช3100"/>
      <sheetName val="ช3200"/>
      <sheetName val="ช3300"/>
      <sheetName val="ช3302"/>
      <sheetName val="ช3303"/>
      <sheetName val="ช3305"/>
      <sheetName val="ช3306"/>
      <sheetName val="ช3307"/>
      <sheetName val="ช3308"/>
      <sheetName val="ช3309"/>
      <sheetName val="ช3310"/>
      <sheetName val="ช3520"/>
      <sheetName val="ช3521"/>
      <sheetName val="ช3522"/>
      <sheetName val="ช3530"/>
      <sheetName val="ช3540"/>
      <sheetName val="ช3570"/>
      <sheetName val="ช3580"/>
      <sheetName val="ช3610"/>
      <sheetName val="ช3620"/>
      <sheetName val="ช3630"/>
      <sheetName val="ช3690"/>
      <sheetName val="ช3710"/>
      <sheetName val="ช4100"/>
      <sheetName val="ช4210"/>
      <sheetName val="ช5100"/>
      <sheetName val="ช5200"/>
      <sheetName val="ช5300"/>
      <sheetName val="ช5900"/>
      <sheetName val="ช6200"/>
      <sheetName val="ช6300"/>
      <sheetName val="ช6301"/>
      <sheetName val="ช6302"/>
      <sheetName val="ช6900"/>
      <sheetName val="DropDown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1.N.0.0.0</v>
          </cell>
        </row>
      </sheetData>
      <sheetData sheetId="6"/>
      <sheetData sheetId="7"/>
      <sheetData sheetId="8"/>
      <sheetData sheetId="9">
        <row r="14">
          <cell r="P1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K18">
            <v>0</v>
          </cell>
        </row>
      </sheetData>
      <sheetData sheetId="21">
        <row r="45">
          <cell r="J45">
            <v>0</v>
          </cell>
        </row>
      </sheetData>
      <sheetData sheetId="22">
        <row r="19">
          <cell r="E19">
            <v>0</v>
          </cell>
        </row>
      </sheetData>
      <sheetData sheetId="23"/>
      <sheetData sheetId="24">
        <row r="10">
          <cell r="A10" t="str">
            <v>1.1.N.0.0</v>
          </cell>
        </row>
      </sheetData>
      <sheetData sheetId="25">
        <row r="10">
          <cell r="A10" t="str">
            <v>1.1.N.0.0</v>
          </cell>
        </row>
      </sheetData>
      <sheetData sheetId="26">
        <row r="10">
          <cell r="A10" t="str">
            <v>1.1.N.0.0</v>
          </cell>
        </row>
      </sheetData>
      <sheetData sheetId="27">
        <row r="10">
          <cell r="A10" t="str">
            <v>1.N.0.0.0</v>
          </cell>
        </row>
      </sheetData>
      <sheetData sheetId="28">
        <row r="10">
          <cell r="A10" t="str">
            <v>1.N.0.0.0</v>
          </cell>
        </row>
      </sheetData>
      <sheetData sheetId="29">
        <row r="10">
          <cell r="A10" t="str">
            <v>1.N.0.0.0</v>
          </cell>
        </row>
      </sheetData>
      <sheetData sheetId="30">
        <row r="10">
          <cell r="A10" t="str">
            <v>1.N.0.0.0</v>
          </cell>
        </row>
      </sheetData>
      <sheetData sheetId="31">
        <row r="10">
          <cell r="A10"/>
        </row>
      </sheetData>
      <sheetData sheetId="32">
        <row r="14">
          <cell r="F14">
            <v>0</v>
          </cell>
        </row>
      </sheetData>
      <sheetData sheetId="33"/>
      <sheetData sheetId="34"/>
      <sheetData sheetId="35">
        <row r="10">
          <cell r="A10" t="str">
            <v>1.N.0.0.0</v>
          </cell>
        </row>
      </sheetData>
      <sheetData sheetId="36">
        <row r="10">
          <cell r="A10" t="str">
            <v>1.N.0.0.0</v>
          </cell>
        </row>
      </sheetData>
      <sheetData sheetId="37">
        <row r="10">
          <cell r="A10" t="str">
            <v>1.1.N.0.0</v>
          </cell>
        </row>
      </sheetData>
      <sheetData sheetId="38">
        <row r="10">
          <cell r="A10" t="str">
            <v>5.0.0.0.0</v>
          </cell>
        </row>
      </sheetData>
      <sheetData sheetId="39">
        <row r="10">
          <cell r="A10" t="str">
            <v>1.N.0.0.0</v>
          </cell>
        </row>
      </sheetData>
      <sheetData sheetId="40">
        <row r="10">
          <cell r="A10" t="str">
            <v>1.N.0.0.0</v>
          </cell>
        </row>
      </sheetData>
      <sheetData sheetId="41">
        <row r="10">
          <cell r="A10"/>
        </row>
      </sheetData>
      <sheetData sheetId="42">
        <row r="10">
          <cell r="A10"/>
        </row>
      </sheetData>
      <sheetData sheetId="43">
        <row r="10">
          <cell r="A10" t="str">
            <v>1.0.0.0.0</v>
          </cell>
        </row>
      </sheetData>
      <sheetData sheetId="44">
        <row r="10">
          <cell r="A10" t="str">
            <v>1.N.0.0.0</v>
          </cell>
        </row>
      </sheetData>
      <sheetData sheetId="45"/>
      <sheetData sheetId="46">
        <row r="10">
          <cell r="A10" t="str">
            <v>1.N.0.0.0</v>
          </cell>
        </row>
      </sheetData>
      <sheetData sheetId="47">
        <row r="10">
          <cell r="A10" t="str">
            <v>1.1.N.0.0</v>
          </cell>
        </row>
      </sheetData>
      <sheetData sheetId="48">
        <row r="10">
          <cell r="A10" t="str">
            <v>1.N.0.0.0</v>
          </cell>
        </row>
      </sheetData>
      <sheetData sheetId="49">
        <row r="27">
          <cell r="H27">
            <v>0</v>
          </cell>
        </row>
      </sheetData>
      <sheetData sheetId="50"/>
      <sheetData sheetId="51"/>
      <sheetData sheetId="52"/>
      <sheetData sheetId="53"/>
      <sheetData sheetId="54"/>
      <sheetData sheetId="55">
        <row r="2">
          <cell r="A2" t="str">
            <v>[1.N.0.0.0] Fixed Income Fund</v>
          </cell>
          <cell r="B2" t="str">
            <v>[1.1.N.0.0] รัฐบาล, ธปท.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C2" t="str">
            <v>[1.1.N.0.0]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D2" t="str">
            <v>[1.N.0.0.0] รัฐวิสาหกิจไทย รวมถึงองค์กรที่จัดตั้งโดยกฎหมายพิเศษ โดยมีกระทรวงการคลังค้ำประกัน ในสกุลเงินบาท</v>
          </cell>
          <cell r="E2" t="str">
            <v>[1.1.N.0.0]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2" t="str">
            <v>[1.N.0.0.0] หลักทรัพย์ในประเทศ</v>
          </cell>
          <cell r="G2" t="str">
            <v>[1.N.0.0.0] หุ้นสามัญ</v>
          </cell>
          <cell r="H2" t="str">
            <v>[1.N.0.0.0] ระยะยาว (ระยะเวลาตามสัญญา &gt; 1 ปี)</v>
          </cell>
          <cell r="I2" t="str">
            <v>[1.N.0.0.0] ปัจจุบันและเกินกำหนดชำระไม่เกิน 3 เดือน</v>
          </cell>
          <cell r="J2" t="str">
            <v>[1.1.N.0.0] เงินให้กู้ยืมแก่พนักงานและตัวแทน ปัจจุบันและเกินกำหนดชำระไม่เกิน 3 เดือน</v>
          </cell>
          <cell r="K2" t="str">
            <v>[1.N.0.0.0] ปัจจุบันและเกินกำหนดชำระไม่เกิน 3 เดือน</v>
          </cell>
          <cell r="L2" t="str">
            <v>[2.1.1.N.0] ในประเทศ - ออมทรัพย์ - เงินฝากสถาบันการเงินประเภทไม่กำหนดระยะเวลาการจ่ายคืน</v>
          </cell>
          <cell r="N2" t="str">
            <v>[1.N.0.0.0] ในประเทศ</v>
          </cell>
          <cell r="O2" t="str">
            <v>[1.1.N.0.0] ในประเทศ - เงินค้างรับจากบริษัทประกันภัยต่อ</v>
          </cell>
          <cell r="P2" t="str">
            <v>[1.N.0.0.0] อสังหาริมทรัพย์ดำเนินงาน</v>
          </cell>
          <cell r="Q2" t="str">
            <v>[1.1.N.0.0] ได้มาจากการชำระหนี้-หลุดจำนอง - อสังหาริมทรัพย์รอการขาย</v>
          </cell>
          <cell r="R2" t="str">
            <v>[1.N.0.0.0] ยานพาหนะ (แยกเป็นรายคัน)</v>
          </cell>
          <cell r="T2" t="str">
            <v>[1.N.0.0.0] เงินเบิกเกินบัญชี</v>
          </cell>
          <cell r="U2" t="str">
            <v>[1.N.0.0.0] ธุรกรรมยืมหลักทรัพย์</v>
          </cell>
          <cell r="V2" t="str">
            <v>[1.N.0.0.0] ธุรกรรมซื้อหลักทรัพย์</v>
          </cell>
        </row>
        <row r="3">
          <cell r="A3" t="str">
            <v>[2.N.0.0.0] Equity Fund</v>
          </cell>
          <cell r="B3" t="str">
            <v>[1.2.N.0.0] รัฐบาล ธนาคารกลางต่างประเทศ โดยมีกระทรวงการคลังค้ำประกัน ในสกุลเงินบาท</v>
          </cell>
          <cell r="C3" t="str">
            <v>[1.2.N.0.0] รัฐบาล, ธนาคารกลางต่างประเทศ โดยมีกระทรวงการคลังค้ำประกัน ในสกุลเงินบาทหรือสกุลเงินของประเทศที่ออก</v>
          </cell>
          <cell r="D3" t="str">
            <v>[2.1.N.0.0] ระยะยาว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3" t="str">
            <v>[1.2.N.0.0]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3" t="str">
            <v>[2.N.0.0.0] หลักทรัพย์ต่างประเทศ</v>
          </cell>
          <cell r="G3" t="str">
            <v>[2.N.0.0.0] หุ้นกู้</v>
          </cell>
          <cell r="H3" t="str">
            <v>[2.N.0.0.0] ระยะสั้น (ระยะเวลาตามสัญญา &lt;= 1 ปี)</v>
          </cell>
          <cell r="I3" t="str">
            <v>[2.N.0.0.0] เกินกำหนดชำระมากกว่า 3 เดือน แต่ไม่เกิน 6 เดือน</v>
          </cell>
          <cell r="J3" t="str">
            <v>[1.2.N.0.0] เงินให้กู้ยืมแก่พนักงานและตัวแทน เกินกำหนดชำระมากกว่า 3 เดือน แต่ไม่เกิน 6 เดือน</v>
          </cell>
          <cell r="K3" t="str">
            <v>[2.N.0.0.0] เกินกำหนดชำระมากกว่า 3 เดือน แต่ไม่เกิน 6 เดือน</v>
          </cell>
          <cell r="L3" t="str">
            <v>[2.1.2.N.0] ต่างประเทศ - ออมทรัพย์ - เงินฝากสถาบันการเงินประเภทไม่กำหนดระยะเวลาการจ่ายคืน</v>
          </cell>
          <cell r="N3" t="str">
            <v>[2.N.0.0.0] ต่างประเทศ</v>
          </cell>
          <cell r="O3" t="str">
            <v>[1.2.N.0.0] ต่างประเทศ - เงินค้างรับจากบริษัทประกันภัยต่อ</v>
          </cell>
          <cell r="P3" t="str">
            <v>[2.N.0.0.0] อสังหาริมทรัพย์เพื่อการลงทุน</v>
          </cell>
          <cell r="Q3" t="str">
            <v>[1.2.N.0.0]  อสังหาริมทรัพย์อื่นๆ - อสังหาริมทรัพย์รอการขาย</v>
          </cell>
          <cell r="R3" t="str">
            <v>[2.N.0.0.0] เครื่องใช้สำนักงาน (แยกเป็นแต่ละประเภท)</v>
          </cell>
          <cell r="T3" t="str">
            <v>[2.N.0.0.0] เงินกู้ยืมอื่นๆ</v>
          </cell>
          <cell r="U3" t="str">
            <v>[2.N.0.0.0] ธุรกรรมให้ยืมหลักทรัพย์</v>
          </cell>
          <cell r="V3" t="str">
            <v>[2.N.0.0.0] ธุรกรรมขายหลักทรัพย์</v>
          </cell>
        </row>
        <row r="4">
          <cell r="A4" t="str">
            <v>[3.N.0.0.0] Mixed Fund</v>
          </cell>
          <cell r="B4" t="str">
            <v xml:space="preserve"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 </v>
          </cell>
          <cell r="C4" t="str">
            <v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4" t="str">
            <v>[2.2.N.0.0] ระยะสั้น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4" t="str">
            <v>[2.1.N.0.0]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4" t="str">
            <v>[3.N.0.0.0] หน่วยลงทุน</v>
          </cell>
          <cell r="I4" t="str">
            <v>[3.N.0.0.0] เกินกำหนดชำระมากกว่า 6 เดือน แต่ไม่เกิน 12 เดือน</v>
          </cell>
          <cell r="J4" t="str">
            <v>[1.3.N.0.0] เงินให้กู้ยืมแก่พนักงานและตัวแทน เกินกำหนดชำระมากกว่า 6 เดือน แต่ไม่เกิน 12 เดือน</v>
          </cell>
          <cell r="K4" t="str">
            <v>[3.N.0.0.0] เกินกำหนดชำระมากกว่า 6 เดือน แต่ไม่เกิน 12 เดือน</v>
          </cell>
          <cell r="L4" t="str">
            <v>[2.2.1.N.0] ในประเทศ - กระแสรายวัน - เงินฝากสถาบันการเงินประเภทไม่กำหนดระยะเวลาการจ่ายคืน</v>
          </cell>
          <cell r="O4" t="str">
            <v>[2.1.N.0.0] ในประเทศ - เงินค้างจ่ายแก่บริษัทประกันภัยต่อ</v>
          </cell>
          <cell r="Q4" t="str">
            <v>[2.N.0.0.0] อสังหาริมทรัพย์เพื่อการลงทุน</v>
          </cell>
          <cell r="R4" t="str">
            <v>[3.N.0.0.0] เครื่องสมองกล (แยกเป็นแต่ละประเภท)</v>
          </cell>
        </row>
        <row r="5">
          <cell r="A5" t="str">
            <v>[4.N.0.0.0] Commodity Fund</v>
          </cell>
          <cell r="B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C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5" t="str">
            <v>[3.N.0.0.0] สกุลเงินบาท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5" t="str">
            <v>[2.2.N.0.0]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5" t="str">
            <v>[4.N.0.0.0] อื่นๆ</v>
          </cell>
          <cell r="I5" t="str">
            <v>[4.N.0.0.0] เกินกำหนดชำระ 12 เดือนขึ้นไป</v>
          </cell>
          <cell r="J5" t="str">
            <v>[1.4.N.0.0] เงินให้กู้ยืมแก่พนักงานและตัวแทน เกินกำหนดชำระ 12 เดือนขึ้นไป</v>
          </cell>
          <cell r="K5" t="str">
            <v>[4.N.0.0.0] เกินกำหนดชำระ 12 เดือนขึ้นไป</v>
          </cell>
          <cell r="L5" t="str">
            <v>[2.2.2.N.0] ต่างประเทศ - กระแสรายวัน - เงินฝากสถาบันการเงินประเภทไม่กำหนดระยะเวลาการจ่ายคืน</v>
          </cell>
          <cell r="O5" t="str">
            <v>[2.2.N.0.0] ต่างประเทศ - เงินค้างจ่ายแก่บริษัทประกันภัยต่อ</v>
          </cell>
        </row>
        <row r="6">
          <cell r="A6" t="str">
            <v>[5.N.0.0.0] Property Fund</v>
          </cell>
          <cell r="B6" t="str">
            <v xml:space="preserve">[2.2.1.N.0] ระยะยาว - สกุลเงินต่างประเทศ - รัฐบาล, ธนาคารกลางต่างประเทศ โดยมีกระทรวงการคลังค้ำประกัน </v>
          </cell>
          <cell r="C6" t="str">
            <v>[2.2.1.N.0] ระยะยาว - รัฐบาล, ธนาคารกลางต่างประเทศ โดยมีกระทรวงการคลังค้ำประกัน ในสกุลเงินต่างประเทศ</v>
          </cell>
          <cell r="D6" t="str">
            <v>[4.1.N.0.0] ระยะยาว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6" t="str">
            <v>[3.1.N.0.0] เงินลงทุนในบริษัทในประเทศ - เงินลงทุนในบริษัทย่อยและบริษัทร่วม (ยกเว้นเงินลงทุนตาม 4)</v>
          </cell>
          <cell r="J6" t="str">
            <v>[2.1.N.0.0] เงินให้กู้ยืมแก่บุคคลอื่น ปัจจุบันและเกินกำหนดชำระไม่เกิน 3 เดือน</v>
          </cell>
          <cell r="L6" t="str">
            <v>[3.1.N.0.0] ในประเทศ - เงินฝากสถาบันการเงินประเภทจ่ายคืนเมื่อสิ้นกำหนดระยะเวลา</v>
          </cell>
        </row>
        <row r="7">
          <cell r="A7" t="str">
            <v>[6.N.0.0.0] Other Fund</v>
          </cell>
          <cell r="B7" t="str">
            <v>[2.2.2.N.0] ระยะสั้น - สกุลเงินต่างประเทศ - รัฐบาล, ธนาคารกลางต่างประเทศ โดยมีกระทรวงการคลังค้ำประกัน</v>
          </cell>
          <cell r="C7" t="str">
            <v xml:space="preserve">[2.2.2.N.0] ระยะสั้น - รัฐบาล, ธนาคารกลางต่างประเทศ โดยมีกระทรวงการคลังค้ำประกัน ในสกุลเงินต่างประเทศ </v>
          </cell>
          <cell r="D7" t="str">
            <v>[4.2.N.0.0] ระยะสั้น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7" t="str">
            <v>[3.2.N.0.0]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  <cell r="J7" t="str">
            <v>[2.2.N.0.0] เงินให้กู้ยืมแก่บุคคลอื่น เกินกำหนดชำระมากกว่า 3 เดือน แต่ไม่เกิน 6 เดือน</v>
          </cell>
          <cell r="L7" t="str">
            <v>[3.2.N.0.0] ต่างประเทศ - เงินฝากสถาบันการเงินประเภทจ่ายคืนเมื่อสิ้นกำหนดระยะเวลา</v>
          </cell>
        </row>
        <row r="8">
          <cell r="B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C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D8" t="str">
            <v>[5.1.N.0.0] ระยะยาว - รัฐวิสาหกิจต่างประเทศ (ในสกุลเงินตราใด ๆ)</v>
          </cell>
          <cell r="E8" t="str">
            <v>[4.N.0.0.0]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  <cell r="J8" t="str">
            <v>[2.3.N.0.0] เงินให้กู้ยืมแก่บุคคลอื่น เกินกำหนดชำระมากกว่า 6 เดือน แต่ไม่เกิน 12 เดือน</v>
          </cell>
          <cell r="L8" t="str">
            <v>[4.1.N.0.0] ในประเทศ - บัตรเงินฝากสถาบันการเงิน</v>
          </cell>
        </row>
        <row r="9">
          <cell r="B9" t="str">
            <v>[4.1.N.0.0] ระยะยาว -รัฐวิสาหกิจ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9" t="str">
            <v>[4.1.N.0.0] ระยะยาว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9" t="str">
            <v>[5.2.N.0.0] ระยะสั้น - รัฐวิสาหกิจต่างประเทศ (ในสกุลเงินตราใด ๆ)</v>
          </cell>
          <cell r="E9" t="str">
            <v>[5.1.N.0.0] หุ้นทุนในประเทศ - หุ้นอื่น ๆ</v>
          </cell>
          <cell r="J9" t="str">
            <v>[2.4.N.0.0] เงินให้กู้ยืมแก่บุคคลอื่น เกินกำหนดชำระ 12 เดือนขึ้นไป</v>
          </cell>
          <cell r="L9" t="str">
            <v>[4.2.N.0.0] ต่างประเทศ - บัตรเงินฝากสถาบันการเงิน</v>
          </cell>
        </row>
        <row r="10">
          <cell r="B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10" t="str">
            <v>[6.1.N.0.0] ระยะยาว - ธนาคารเพื่อการพัฒนาซึ่งร่วมก่อตั้งโดยหลายประเทศ</v>
          </cell>
          <cell r="E10" t="str">
            <v>[5.2.N.0.0] หุ้นทุนต่างประเทศ - หุ้นอื่น ๆ</v>
          </cell>
        </row>
        <row r="11">
          <cell r="B11" t="str">
            <v>[5.1.N.0.0] ระยะยาว - รัฐวิสาหกิจต่างประเทศ (ในสกุลเงินตราใดๆ)</v>
          </cell>
          <cell r="C11" t="str">
            <v>[5.1.N.0.0] ระยะยาว - รัฐวิสาหกิจต่างประเทศ (ในสกุลเงินตราใดๆ)</v>
          </cell>
          <cell r="D11" t="str">
            <v>[6.2.N.0.0] ระยะสั้น - ธนาคารเพื่อการพัฒนาซึ่งร่วมก่อตั้งโดยหลายประเทศ</v>
          </cell>
        </row>
        <row r="12">
          <cell r="B12" t="str">
            <v>[5.2.N.0.0] ระยะสั้น - รัฐวิสาหกิจต่างประเทศ (ในสกุลเงินตราใดๆ)</v>
          </cell>
          <cell r="C12" t="str">
            <v>[5.2.N.0.0] ระยะสั้น - รัฐวิสาหกิจต่างประเทศ (ในสกุลเงินตราใดๆ)</v>
          </cell>
          <cell r="D12" t="str">
            <v>[7.1.N.0.0] ระยะยาว - สถาบันการเงิน / บริษัทหลักทรัพย์ / บริษัทประกันภัย</v>
          </cell>
        </row>
        <row r="13">
          <cell r="B13" t="str">
            <v>[6.1.N.0.0] ระยะยาว - อื่น ๆ</v>
          </cell>
          <cell r="C13" t="str">
            <v>[6.1.N.0.0] ระยะยาว - ธนาคารเพื่อการพัฒนาซึ่งร่วมก่อตั้งโดยหลายประเทศ</v>
          </cell>
          <cell r="D13" t="str">
            <v>[7.2.N.0.0] ระยะสั้น - สถาบันการเงิน / บริษัทหลักทรัพย์ / บริษัทประกันภัย</v>
          </cell>
        </row>
        <row r="14">
          <cell r="B14" t="str">
            <v>[6.2.N.0.0] ระยะสั้น - อื่น ๆ</v>
          </cell>
          <cell r="C14" t="str">
            <v>[6.2.N.0.0] ระยะสั้น - ธนาคารเพื่อการพัฒนาซึ่งร่วมก่อตั้งโดยหลายประเทศ</v>
          </cell>
          <cell r="D14" t="str">
            <v>[8.1.N.0.0] ระยะยาว - บริษัท</v>
          </cell>
        </row>
        <row r="15">
          <cell r="C15" t="str">
            <v>[7.1.N.0.0] ระยะยาว - สถาบันการเงิน / บริษัทหลักทรัพย์ / บริษัทประกันภัย</v>
          </cell>
          <cell r="D15" t="str">
            <v>[8.2.N.0.0] ระยะสั้น - บริษัท</v>
          </cell>
        </row>
        <row r="16">
          <cell r="C16" t="str">
            <v>[7.2.N.0.0] ระยะสั้น - สถาบันการเงิน / บริษัทหลักทรัพย์ / บริษัทประกันภัย</v>
          </cell>
          <cell r="D16" t="str">
            <v>[9.1.N.0.0] ระยะยาว - อื่น ๆ</v>
          </cell>
        </row>
        <row r="17">
          <cell r="C17" t="str">
            <v>[8.1.N.0.0] บริษัท - ระยะยาว</v>
          </cell>
          <cell r="D17" t="str">
            <v>[9.2.N.0.0] ระยะสั้น - อื่น ๆ</v>
          </cell>
        </row>
        <row r="18">
          <cell r="C18" t="str">
            <v>[8.2.N.0.0] บริษัท - ระยะสั้น</v>
          </cell>
        </row>
        <row r="19">
          <cell r="C19" t="str">
            <v>[9.1.N.0.0] อื่น ๆ - ระยะยาว</v>
          </cell>
        </row>
        <row r="20">
          <cell r="C20" t="str">
            <v>[9.2.N.0.0] อื่น ๆ - ระยะสั้น</v>
          </cell>
        </row>
      </sheetData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ว0100"/>
      <sheetName val="ว0101"/>
      <sheetName val="ว0200"/>
      <sheetName val="ว0210"/>
      <sheetName val="ว1210"/>
      <sheetName val="ว1220"/>
      <sheetName val="ว1300"/>
      <sheetName val="ว1400"/>
      <sheetName val="ว1500"/>
      <sheetName val="ว2100"/>
      <sheetName val="ว2300"/>
      <sheetName val="ว2310"/>
      <sheetName val="ว2320"/>
      <sheetName val="ว2321"/>
      <sheetName val="ว2322"/>
      <sheetName val="ว2330"/>
      <sheetName val="ว2331"/>
      <sheetName val="ว2332"/>
      <sheetName val="ว2340"/>
      <sheetName val="ว2341"/>
      <sheetName val="ว2342"/>
      <sheetName val="ว2343"/>
      <sheetName val="ว2344"/>
      <sheetName val="ว2345"/>
      <sheetName val="ว2346"/>
      <sheetName val="ว2347"/>
      <sheetName val="ว2400"/>
      <sheetName val="ว2520"/>
      <sheetName val="ว2600"/>
      <sheetName val="ว2610"/>
      <sheetName val="ว3100"/>
      <sheetName val="ว3200"/>
      <sheetName val="ว3300"/>
      <sheetName val="ว3302"/>
      <sheetName val="ว3302_1"/>
      <sheetName val="ว3303"/>
      <sheetName val="ว3303_1"/>
      <sheetName val="ว3305"/>
      <sheetName val="ว3305_1"/>
      <sheetName val="ว3306"/>
      <sheetName val="ว3306_1"/>
      <sheetName val="ว3307"/>
      <sheetName val="ว3307_1"/>
      <sheetName val="ว3308"/>
      <sheetName val="ว3308_1"/>
      <sheetName val="ว3309"/>
      <sheetName val="ว3309_1"/>
      <sheetName val="ว3310"/>
      <sheetName val="ว3310_1"/>
      <sheetName val="ว3520"/>
      <sheetName val="ว3521"/>
      <sheetName val="ว3521_1"/>
      <sheetName val="ว3522"/>
      <sheetName val="ว3522_1"/>
      <sheetName val="ว3530"/>
      <sheetName val="ว3530_1"/>
      <sheetName val="ว3540"/>
      <sheetName val="ว3540_1"/>
      <sheetName val="ว3570"/>
      <sheetName val="ว3570_1"/>
      <sheetName val="ว3580"/>
      <sheetName val="ว3580_1"/>
      <sheetName val="ว3610"/>
      <sheetName val="ว3610_1"/>
      <sheetName val="ว3620"/>
      <sheetName val="ว3620_1"/>
      <sheetName val="ว3690"/>
      <sheetName val="ว3690_1"/>
      <sheetName val="ว3710"/>
      <sheetName val="ว3710_1"/>
      <sheetName val="ว4100"/>
      <sheetName val="ว4100_1_o"/>
      <sheetName val="ว4200"/>
      <sheetName val="ว4200_1_o"/>
      <sheetName val="ว4100_1"/>
      <sheetName val="ว4210"/>
      <sheetName val="ว4210_1"/>
      <sheetName val="ว5100"/>
      <sheetName val="ว5100_1"/>
      <sheetName val="ว5200"/>
      <sheetName val="ว5200_1"/>
      <sheetName val="ว5300"/>
      <sheetName val="ว5300_1"/>
      <sheetName val="ว5900"/>
      <sheetName val="ว6300"/>
      <sheetName val="ว6300_1"/>
      <sheetName val="ว6301"/>
      <sheetName val="ว6301_1"/>
      <sheetName val="ว6302"/>
      <sheetName val="ว6302_1"/>
      <sheetName val="ว6900"/>
      <sheetName val="ว7002"/>
      <sheetName val="ว7002_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93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7">
          <cell r="D27" t="str">
            <v>[1.2.N.0]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8">
          <cell r="D28" t="str">
            <v>[2.1.1.N] ระยะยาว (ระยะเวลาตามสัญญา &gt;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29">
          <cell r="D29" t="str">
            <v>[2.1.2.N] ระยะสั้น (ระยะเวลาตามสัญญา &lt;=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0">
          <cell r="D30" t="str">
            <v>[2.2.1.N] ระยะยาว (ระยะเวลาตามสัญญา &gt; 1 ปี) -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1">
          <cell r="D31" t="str">
            <v>[2.2.2.N] ระยะสั้น (ระยะเวลาตามสัญญา &lt;= 1 ปี) -รัฐบาล,ธนาคารกลางต่างประเทศ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2">
          <cell r="D32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33">
          <cell r="D33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4">
          <cell r="D34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5">
          <cell r="D35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36">
          <cell r="D36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37">
          <cell r="D37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38">
          <cell r="D38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39">
          <cell r="D39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40">
          <cell r="D40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41">
          <cell r="D41" t="str">
            <v>[8.1.N.0] ระยะยาว (ระยะเวลาตามสัญญา &gt; 1 ปี) - บริษัท</v>
          </cell>
        </row>
        <row r="42">
          <cell r="D42" t="str">
            <v>[8.2.N.0] ระยะสั้น (ระยะเวลาตามสัญญา &lt;= 1 ปี) - บริษัท</v>
          </cell>
        </row>
        <row r="43">
          <cell r="D43" t="str">
            <v>[9.1.N.0] ระยะยาว (ระยะเวลาตามสัญญา &gt; 1 ปี) - อื่นๆ</v>
          </cell>
        </row>
        <row r="44">
          <cell r="D44" t="str">
            <v>[9.2.N.0] ระยะสั้น (ระยะเวลาตามสัญญา &lt;= 1 ปี) - อื่นๆ</v>
          </cell>
        </row>
        <row r="47">
          <cell r="D47" t="str">
            <v>[1.1.N.0]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8">
          <cell r="D48" t="str">
            <v>[1.2.N.0]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9">
          <cell r="D49" t="str">
            <v>[2.1.N.0]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0">
          <cell r="D50" t="str">
            <v>[2.2.N.0]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1">
          <cell r="D51" t="str">
            <v>[3.1.N.0] เงินลงทุนในบริษัทในประเทศ - เงินลงทุนในบริษัทย่อยและบริษัทร่วม (ยกเว้นเงินลงทุนตาม 4)</v>
          </cell>
        </row>
        <row r="52">
          <cell r="D52" t="str">
            <v>[3.2.N.0]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</row>
        <row r="53">
          <cell r="D53" t="str">
            <v>[4.N.0.0]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</row>
        <row r="54">
          <cell r="D54" t="str">
            <v>[5.1.N.0] หุ้นทุนในประเทศ - หุ้นอื่นๆ</v>
          </cell>
        </row>
        <row r="55">
          <cell r="D55" t="str">
            <v>[5.2.N.0] หุ้นทุนต่างประเทศ - หุ้นอื่นๆ</v>
          </cell>
        </row>
        <row r="58">
          <cell r="D58" t="str">
            <v xml:space="preserve">[1.N.0.0] 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 </v>
          </cell>
        </row>
        <row r="59">
          <cell r="D59" t="str">
            <v xml:space="preserve">[2.1.N.0] ระยะยาว (ระยะเวลาตามสัญญา &gt;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0">
          <cell r="D60" t="str">
            <v xml:space="preserve">[2.2.N.0] ระยะสั้น (ระยะเวลาตามสัญญา &lt;=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1">
          <cell r="D61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62">
          <cell r="D62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3">
          <cell r="D63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4">
          <cell r="D64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65">
          <cell r="D65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66">
          <cell r="D66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67">
          <cell r="D67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68">
          <cell r="D68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69">
          <cell r="D69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70">
          <cell r="D70" t="str">
            <v>[8.1.N.0] ระยะยาว (ระยะเวลาตามสัญญา &gt; 1 ปี) - บริษัท</v>
          </cell>
        </row>
        <row r="71">
          <cell r="D71" t="str">
            <v>[8.2.N.0] ระยะสั้น (ระยะเวลาตามสัญญา &lt;= 1 ปี) - บริษัท</v>
          </cell>
        </row>
        <row r="72">
          <cell r="D72" t="str">
            <v>[9.1.N.0] ระยะยาว (ระยะเวลาตามสัญญา &gt; 1 ปี) - อื่นๆ</v>
          </cell>
        </row>
        <row r="73">
          <cell r="D73" t="str">
            <v>[9.2.N.0] ระยะสั้น (ระยะเวลาตามสัญญา &lt;= 1 ปี) - อื่นๆ</v>
          </cell>
        </row>
        <row r="76">
          <cell r="D76" t="str">
            <v>[1.N.0.0] หลักทรัพย์ในประเทศ</v>
          </cell>
        </row>
        <row r="77">
          <cell r="D77" t="str">
            <v>[2.N.0.0] หลักทรัพย์ต่างประเทศ</v>
          </cell>
        </row>
        <row r="80">
          <cell r="D80" t="str">
            <v>[1.N.0.0] หุ้นสามัญ</v>
          </cell>
        </row>
        <row r="81">
          <cell r="D81" t="str">
            <v>[2.N.0.0] หุ้นกู้</v>
          </cell>
        </row>
        <row r="82">
          <cell r="D82" t="str">
            <v>[3.N.0.0] หน่วยลงทุน</v>
          </cell>
        </row>
        <row r="83">
          <cell r="D83" t="str">
            <v>[4.N.0.0] อื่นๆ</v>
          </cell>
        </row>
        <row r="86">
          <cell r="D86" t="str">
            <v>[1.N.0.0] ระยะยาว (ระยะเวลาตามสัญญา &gt; 1 ปี)</v>
          </cell>
        </row>
        <row r="87">
          <cell r="D87" t="str">
            <v>[2.N.0.0] ระยะสั้น (ระยะเวลาตามสัญญา &lt;= 1 ปี)</v>
          </cell>
        </row>
        <row r="89">
          <cell r="D89" t="str">
            <v>[1.N.0.0] ปัจจุบันและเกินกำหนดชำระไม่เกิน 3 เดือน</v>
          </cell>
        </row>
        <row r="90">
          <cell r="D90" t="str">
            <v>[2.N.0.0] เกินกำหนดชำระมากกว่า 3 เดือน แต่ไม่เกิน 6 เดือน</v>
          </cell>
        </row>
        <row r="91">
          <cell r="D91" t="str">
            <v>[3.N.0.0] เกินกำหนดชำระมากกว่า 6 เดือน แต่ไม่เกิน 12 เดือน</v>
          </cell>
        </row>
        <row r="92">
          <cell r="D92" t="str">
            <v>[4.N.0.0] เกินกำหนดชำระ 12 เดือนขึ้นไป</v>
          </cell>
        </row>
        <row r="94">
          <cell r="D94" t="str">
            <v>[1.N.0.0] ปัจจุบันและเกินกำหนดชำระไม่เกิน 3 เดือน</v>
          </cell>
        </row>
        <row r="95">
          <cell r="D95" t="str">
            <v>[2.N.0.0] เกินกำหนดชำระมากกว่า 3 เดือน แต่ไม่เกิน 6 เดือน</v>
          </cell>
        </row>
        <row r="96">
          <cell r="D96" t="str">
            <v>[3.N.0.0] เกินกำหนดชำระมากกว่า 6 เดือน แต่ไม่เกิน 12 เดือน</v>
          </cell>
        </row>
        <row r="97">
          <cell r="D97" t="str">
            <v>[4.N.0.0] เกินกำหนดชำระ 12 เดือนขึ้นไป</v>
          </cell>
        </row>
        <row r="99">
          <cell r="D99" t="str">
            <v>[1.N.0.0] ปัจจุบันและเกินกำหนดชำระไม่เกิน 3 เดือน</v>
          </cell>
        </row>
        <row r="100">
          <cell r="D100" t="str">
            <v>[2.N.0.0] เกินกำหนดชำระมากกว่า 3 เดือน แต่ไม่เกิน 6 เดือน</v>
          </cell>
        </row>
        <row r="101">
          <cell r="D101" t="str">
            <v>[3.N.0.0] เกินกำหนดชำระมากกว่า 6 เดือน แต่ไม่เกิน 12 เดือน</v>
          </cell>
        </row>
        <row r="102">
          <cell r="D102" t="str">
            <v>[4.N.0.0] เกินกำหนดชำระ 12 เดือนขึ้นไป</v>
          </cell>
        </row>
        <row r="105">
          <cell r="D105" t="str">
            <v>[1.N.0.0] ปัจจุบันและเกินกำหนดชำระไม่เกิน 3 เดือน</v>
          </cell>
        </row>
        <row r="106">
          <cell r="D106" t="str">
            <v>[2.N.0.0] เกินกำหนดชำระมากกว่า 3 เดือน แต่ไม่เกิน 6 เดือน</v>
          </cell>
        </row>
        <row r="107">
          <cell r="D107" t="str">
            <v>[3.N.0.0] เกินกำหนดชำระมากกว่า 6 เดือน แต่ไม่เกิน 12 เดือน</v>
          </cell>
        </row>
        <row r="108">
          <cell r="D108" t="str">
            <v>[4.N.0.0] เกินกำหนดชำระ 12 เดือนขึ้นไป</v>
          </cell>
        </row>
        <row r="111">
          <cell r="D111" t="str">
            <v>[1.1.N.0] ปัจจุบันและเกินกำหนดชำระไม่เกิน 3 เดือน - เงินให้กู้ยืมแก่พนักงานและตัวแทนของบริษัท</v>
          </cell>
        </row>
        <row r="112">
          <cell r="D112" t="str">
            <v>[1.2.N.0] เกินกำหนดชำระมากกว่า 3 เดือน แต่ไม่เกิน 6 เดือน - เงินให้กู้ยืมแก่พนักงานและตัวแทนของบริษัท</v>
          </cell>
        </row>
        <row r="113">
          <cell r="D113" t="str">
            <v>[1.3.N.0] เกินกำหนดชำระมากกว่า 6 เดือน แต่ไม่เกิน 12 เดือน - เงินให้กู้ยืมแก่พนักงานและตัวแทนของบริษัท</v>
          </cell>
        </row>
        <row r="114">
          <cell r="D114" t="str">
            <v>[1.4.N.0] เกินกำหนดชำระ 12 เดือนขึ้นไป - เงินให้กู้ยืมแก่พนักงานและตัวแทนของบริษัท</v>
          </cell>
        </row>
        <row r="115">
          <cell r="D115" t="str">
            <v>[2.1.N.0] ปัจจุบันและเกินกำหนดชำระไม่เกิน 3 เดือน - เงินให้กู้ยืมแก่บุคคลอื่น</v>
          </cell>
        </row>
        <row r="116">
          <cell r="D116" t="str">
            <v>[2.2.N.0] เกินกำหนดชำระมากกว่า 3 เดือน แต่ไม่เกิน 6 เดือน -เงินให้กู้ยืมแก่บุคคลอื่น</v>
          </cell>
        </row>
        <row r="117">
          <cell r="D117" t="str">
            <v>[2.3.N.0] เกินกำหนดชำระมากกว่า 6 เดือน แต่ไม่เกิน 12 เดือน - เงินให้กู้ยืมแก่บุคคลอื่น</v>
          </cell>
        </row>
        <row r="118">
          <cell r="D118" t="str">
            <v>[2.4.N.0] เกินกำหนดชำระ 12 เดือนขึ้นไป - เงินให้กู้ยืมแก่บุคคลอื่น</v>
          </cell>
        </row>
        <row r="121">
          <cell r="D121" t="str">
            <v>[1.N.0.0] ปัจจุบันและเกินกำหนดชำระไม่เกิน 3 เดือน</v>
          </cell>
        </row>
        <row r="122">
          <cell r="D122" t="str">
            <v>[2.N.0.0] เกินกำหนดชำระมากกว่า 3 เดือน แต่ไม่เกิน 6 เดือน</v>
          </cell>
        </row>
        <row r="123">
          <cell r="D123" t="str">
            <v>[3.N.0.0] เกินกำหนดชำระมากกว่า 6 เดือน แต่ไม่เกิน 12 เดือน</v>
          </cell>
        </row>
        <row r="124">
          <cell r="D124" t="str">
            <v>[4.N.0.0] เกินกำหนดชำระ 12 เดือนขึ้นไป</v>
          </cell>
        </row>
        <row r="125">
          <cell r="D125" t="str">
            <v>[5.0.0.0] ลูกหนี้จากธุรกรรมยืมหลักทรัพย์ (SBL)                     (ว6301)</v>
          </cell>
        </row>
        <row r="126">
          <cell r="D126" t="str">
            <v>[6.0.0.0] ลูกหนี้จากธุรกรรมซื้อโดยมีสัญญาขายคืน (Repo)**     (ว6302)</v>
          </cell>
        </row>
        <row r="129">
          <cell r="D129" t="str">
            <v>[1.N.0.0] ปัจจุบันและเกินกำหนดชำระไม่เกิน 3 เดือน</v>
          </cell>
        </row>
        <row r="130">
          <cell r="D130" t="str">
            <v>[2.N.0.0] เกินกำหนดชำระมากกว่า 3 เดือน แต่ไม่เกิน 6 เดือน</v>
          </cell>
        </row>
        <row r="131">
          <cell r="D131" t="str">
            <v>[3.N.0.0] เกินกำหนดชำระมากกว่า 6 เดือน แต่ไม่เกิน 12 เดือน</v>
          </cell>
        </row>
        <row r="132">
          <cell r="D132" t="str">
            <v>[4.N.0.0] เกินกำหนดชำระ 12 เดือนขึ้นไป</v>
          </cell>
        </row>
        <row r="135">
          <cell r="D135" t="str">
            <v>[1.N.0.0] ปัจจุบันและเกินกำหนดชำระไม่เกิน 3 เดือน</v>
          </cell>
        </row>
        <row r="136">
          <cell r="D136" t="str">
            <v>[2.N.0.0] เกินกำหนดชำระมากกว่า 3 เดือน แต่ไม่เกิน 6 เดือน</v>
          </cell>
        </row>
        <row r="137">
          <cell r="D137" t="str">
            <v>[3.N.0.0] เกินกำหนดชำระมากกว่า 6 เดือน แต่ไม่เกิน 12 เดือน</v>
          </cell>
        </row>
        <row r="138">
          <cell r="D138" t="str">
            <v>[4.N.0.0] เกินกำหนดชำระ 12 เดือนขึ้นไป</v>
          </cell>
        </row>
        <row r="141">
          <cell r="D141" t="str">
            <v>[1.2.1.0] เช็ค - เอกสารที่บันทึกรวมอยู่ในรายการเงินสด - เงินสด</v>
          </cell>
        </row>
        <row r="142">
          <cell r="D142" t="str">
            <v>[1.2.2.0] ธนาณัติ - เอกสารที่บันทึกรวมอยู่ในรายการเงินสด - เงินสด</v>
          </cell>
        </row>
        <row r="143">
          <cell r="D143" t="str">
            <v>[1.2.3.0] ดราฟท์และตั๋วเงิน - เอกสารที่บันทึกรวมอยู่ในรายการเงินสด - เงินสด</v>
          </cell>
        </row>
        <row r="144">
          <cell r="D144" t="str">
            <v>[1.2.4.0] อื่นๆ - เอกสารที่บันทึกรวมอยู่ในรายการเงินสด - เงินสด</v>
          </cell>
        </row>
        <row r="145">
          <cell r="D145" t="str">
            <v>[2.1.1.N] ในประเทศ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6">
          <cell r="D146" t="str">
            <v>[2.1.2.N] ต่างประเทศ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7">
          <cell r="D147" t="str">
            <v>[2.2.1.N] ในประเทศ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8">
          <cell r="D148" t="str">
            <v>[2.2.2.N] ต่างประเทศ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9">
          <cell r="D149" t="str">
            <v>[3.1.N.0] ในประเทศ - เงินฝากสถาบันการเงินประเภทจ่ายคืนเมื่อสิ้นกำหนดระยะเวลา</v>
          </cell>
        </row>
        <row r="150">
          <cell r="D150" t="str">
            <v>[3.2.N.0] ต่างประเทศ - เงินฝากสถาบันการเงินประเภทจ่ายคืนเมื่อสิ้นกำหนดระยะเวลา</v>
          </cell>
        </row>
        <row r="151">
          <cell r="D151" t="str">
            <v>[4.1.N.0] บัตรเงินฝากสถาบันการเงิน-ในประเทศ - บัตรเงินฝากสถาบันการเงิน</v>
          </cell>
        </row>
        <row r="152">
          <cell r="D152" t="str">
            <v>[4.2.N.0] บัตรเงินฝากสถาบันการเงิน-ต่างประเทศ - บัตรเงินฝากสถาบันการเงิน</v>
          </cell>
        </row>
        <row r="155">
          <cell r="D155" t="str">
            <v>[1.1.N.0] เงินวางไว้บริษัทประกันภัยต่อ-ในประเทศ - เงินวางไว้จากการประกันภัยต่อ</v>
          </cell>
        </row>
        <row r="156">
          <cell r="D156" t="str">
            <v>[1.2.N.1] เงินวางไว้บริษัทประกันภัยต่อ-ต่างประเทศ - เงินวางไว้จากการประกันภัยต่อ</v>
          </cell>
        </row>
        <row r="157">
          <cell r="D157" t="str">
            <v>[2.1.1.N] ในประเทศ - การรับประกันอัคคีภัย - เงินถือไว้จากการประกันภัยต่อ</v>
          </cell>
        </row>
        <row r="158">
          <cell r="D158" t="str">
            <v>[2.1.2.N] ต่างประเทศ - การรับประกันอัคคีภัย - เงินถือไว้จากการประกันภัยต่อ</v>
          </cell>
        </row>
        <row r="159">
          <cell r="D159" t="str">
            <v>[2.2.1.1.N] ในประเทศ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0">
          <cell r="D160" t="str">
            <v>[2.2.1.2.N] ต่างประเทศ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1">
          <cell r="D161" t="str">
            <v>[2.2.2.1.N] ในประเทศ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2">
          <cell r="D162" t="str">
            <v>[2.2.2.2.N] ต่างประเทศ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3">
          <cell r="D163" t="str">
            <v>[2.3.1.1.N] ในประเทศ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4">
          <cell r="D164" t="str">
            <v>[2.3.1.2.N] ต่างประเทศ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5">
          <cell r="D165" t="str">
            <v>[2.3.2.1.N] ในประเทศ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6">
          <cell r="D166" t="str">
            <v>[2.3.2.2.N] ต่างประเทศ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7">
          <cell r="D167" t="str">
            <v>[2.4.1.N] ในประเทศ - การรับประกันภัยเบ็ดเตล็ด - เงินถือไว้จากการประกันภัยต่อ</v>
          </cell>
        </row>
        <row r="168">
          <cell r="D168" t="str">
            <v>[2.4.2.N] ต่างประเทศ - การรับประกันภัยเบ็ดเตล็ด - เงินถือไว้จากการประกันภัยต่อ</v>
          </cell>
        </row>
        <row r="171">
          <cell r="D171" t="str">
            <v>[1.N.0.0] เงินค้างกับบริษัทประกันภัยต่อ-ในประเทศ</v>
          </cell>
        </row>
        <row r="172">
          <cell r="D172" t="str">
            <v>[2.N.0.0] เงินค้างกับบริษัทประกันภัยต่อ-ต่างประเทศ</v>
          </cell>
        </row>
        <row r="175">
          <cell r="D175" t="str">
            <v>[1.1.N.0] เงินค้างรับจากบริษัทประกันภัยต่อ-ในประเทศ - เงินค้างรับเกี่ยวกับการประกันภัยต่อแยกตามระยะเวลาการค้างรับ</v>
          </cell>
        </row>
        <row r="176">
          <cell r="D176" t="str">
            <v>[1.2.N.0] เงินค้างรับจากบริษัทประกันภัยต่อ-ต่างประเทศ - เงินค้างรับเกี่ยวกับการประกันภัยต่อแยกตามระยะเวลาการค้างรับ</v>
          </cell>
        </row>
        <row r="177">
          <cell r="D177" t="str">
            <v>[2.1.N.0] เงินค้างจ่ายแก่บริษัทประกันภัยต่อ-ในประเทศ - เงินค้างจ่ายเกี่ยวกับการประกันภัยต่อแยกตามระยะเวลาการค้างจ่าย</v>
          </cell>
        </row>
        <row r="178">
          <cell r="D178" t="str">
            <v>[2.2.N.0] เงินค้างจ่ายแก่บริษัทประกันภัยต่อ-ต่างประเทศ - เงินค้างจ่ายเกี่ยวกับการประกันภัยต่อแยกตามระยะเวลาการค้างจ่าย</v>
          </cell>
        </row>
        <row r="181">
          <cell r="D181" t="str">
            <v>[1.N.0.0] อสังหาริมทรัพย์ดำเนินงาน</v>
          </cell>
        </row>
        <row r="182">
          <cell r="D182" t="str">
            <v>[2.N.0.0] อสังหาริมทรัพย์เพื่อการลงทุน</v>
          </cell>
        </row>
        <row r="185">
          <cell r="D185" t="str">
            <v>[1.1.N.0 ] ได้มาจากการชำระหนี้-หลุดจำนอง - อสังหาริมทรัพย์รอการขาย</v>
          </cell>
        </row>
        <row r="186">
          <cell r="D186" t="str">
            <v>[1.2.N.0 ] อสังหาริมทรัพย์อื่นๆ - อสังหาริมทรัพย์รอการขาย</v>
          </cell>
        </row>
        <row r="187">
          <cell r="D187" t="str">
            <v>[2.N.0.0] อสังหาริมทรัพย์เพื่อการลงทุน</v>
          </cell>
        </row>
        <row r="190">
          <cell r="D190" t="str">
            <v>[1.N.0.0] ยานพาหนะ (แยกเป็นแต่ละประเภท)</v>
          </cell>
        </row>
        <row r="191">
          <cell r="D191" t="str">
            <v>[2.N.0.0] เครื่องใช้สำนักงาน (แยกเป็นแต่ละประเภท)</v>
          </cell>
        </row>
        <row r="192">
          <cell r="D192" t="str">
            <v>[3.N.0.0] เครื่องสมองกล (แยกเป็นแต่ละประเภท)</v>
          </cell>
        </row>
        <row r="195">
          <cell r="D195" t="str">
            <v>[1.N.0.0] เงินเบิกเกินบัญชี</v>
          </cell>
        </row>
        <row r="196">
          <cell r="D196" t="str">
            <v>[2.N.0.0] เงินกู้ยืมอื่นๆ</v>
          </cell>
        </row>
        <row r="197">
          <cell r="D197" t="str">
            <v xml:space="preserve">[3.0.0.0] หนี้สินจากการให้ยืมหลักทรัพย์(SBL)  (ว6301)  </v>
          </cell>
        </row>
        <row r="198">
          <cell r="D198" t="str">
            <v>[4.0.0.0] หนี้สินจากธุรกรรมขายโดยมีสัญญาซื้อคืน (Repo) **             (ว6302)</v>
          </cell>
        </row>
        <row r="201">
          <cell r="D201" t="str">
            <v>[1.N.0.0] ธุรกรรมยืมหลักทรัพย์</v>
          </cell>
        </row>
        <row r="202">
          <cell r="D202" t="str">
            <v>[2.N.0.0] ธุรกรรมให้ยืมหลักทรัพย์</v>
          </cell>
        </row>
        <row r="205">
          <cell r="D205" t="str">
            <v>[1.N.0.0] ธุรกรรมซื้อหลักทรัพย์</v>
          </cell>
        </row>
        <row r="206">
          <cell r="D206" t="str">
            <v>[2.N.0.0] ธุรกรรมขายหลักทรัพย์</v>
          </cell>
        </row>
        <row r="209">
          <cell r="D209" t="str">
            <v>[1.N.0.0] ในประเทศ</v>
          </cell>
        </row>
        <row r="210">
          <cell r="D210" t="str">
            <v>[2.N.0.0] ต่างประเทศ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B12" sqref="B12"/>
    </sheetView>
  </sheetViews>
  <sheetFormatPr defaultRowHeight="25"/>
  <cols>
    <col min="1" max="1" width="6" style="255" customWidth="1"/>
    <col min="2" max="2" width="50.26953125" style="516" customWidth="1"/>
    <col min="3" max="3" width="23.6328125" style="255" customWidth="1"/>
    <col min="4" max="4" width="10.7265625" style="255" customWidth="1"/>
    <col min="5" max="5" width="9.7265625" style="255" bestFit="1" customWidth="1"/>
    <col min="6" max="6" width="9" style="255"/>
    <col min="7" max="7" width="9.7265625" style="255" bestFit="1" customWidth="1"/>
    <col min="8" max="253" width="9" style="255"/>
    <col min="254" max="254" width="9.08984375" style="255" customWidth="1"/>
    <col min="255" max="255" width="4.26953125" style="255" customWidth="1"/>
    <col min="256" max="256" width="3.26953125" style="255" customWidth="1"/>
    <col min="257" max="257" width="53.90625" style="255" customWidth="1"/>
    <col min="258" max="258" width="12.453125" style="255" customWidth="1"/>
    <col min="259" max="260" width="11.7265625" style="255" customWidth="1"/>
    <col min="261" max="509" width="9" style="255"/>
    <col min="510" max="510" width="9.08984375" style="255" customWidth="1"/>
    <col min="511" max="511" width="4.26953125" style="255" customWidth="1"/>
    <col min="512" max="512" width="3.26953125" style="255" customWidth="1"/>
    <col min="513" max="513" width="53.90625" style="255" customWidth="1"/>
    <col min="514" max="514" width="12.453125" style="255" customWidth="1"/>
    <col min="515" max="516" width="11.7265625" style="255" customWidth="1"/>
    <col min="517" max="765" width="9" style="255"/>
    <col min="766" max="766" width="9.08984375" style="255" customWidth="1"/>
    <col min="767" max="767" width="4.26953125" style="255" customWidth="1"/>
    <col min="768" max="768" width="3.26953125" style="255" customWidth="1"/>
    <col min="769" max="769" width="53.90625" style="255" customWidth="1"/>
    <col min="770" max="770" width="12.453125" style="255" customWidth="1"/>
    <col min="771" max="772" width="11.7265625" style="255" customWidth="1"/>
    <col min="773" max="1021" width="9" style="255"/>
    <col min="1022" max="1022" width="9.08984375" style="255" customWidth="1"/>
    <col min="1023" max="1023" width="4.26953125" style="255" customWidth="1"/>
    <col min="1024" max="1024" width="3.26953125" style="255" customWidth="1"/>
    <col min="1025" max="1025" width="53.90625" style="255" customWidth="1"/>
    <col min="1026" max="1026" width="12.453125" style="255" customWidth="1"/>
    <col min="1027" max="1028" width="11.7265625" style="255" customWidth="1"/>
    <col min="1029" max="1277" width="9" style="255"/>
    <col min="1278" max="1278" width="9.08984375" style="255" customWidth="1"/>
    <col min="1279" max="1279" width="4.26953125" style="255" customWidth="1"/>
    <col min="1280" max="1280" width="3.26953125" style="255" customWidth="1"/>
    <col min="1281" max="1281" width="53.90625" style="255" customWidth="1"/>
    <col min="1282" max="1282" width="12.453125" style="255" customWidth="1"/>
    <col min="1283" max="1284" width="11.7265625" style="255" customWidth="1"/>
    <col min="1285" max="1533" width="9" style="255"/>
    <col min="1534" max="1534" width="9.08984375" style="255" customWidth="1"/>
    <col min="1535" max="1535" width="4.26953125" style="255" customWidth="1"/>
    <col min="1536" max="1536" width="3.26953125" style="255" customWidth="1"/>
    <col min="1537" max="1537" width="53.90625" style="255" customWidth="1"/>
    <col min="1538" max="1538" width="12.453125" style="255" customWidth="1"/>
    <col min="1539" max="1540" width="11.7265625" style="255" customWidth="1"/>
    <col min="1541" max="1789" width="9" style="255"/>
    <col min="1790" max="1790" width="9.08984375" style="255" customWidth="1"/>
    <col min="1791" max="1791" width="4.26953125" style="255" customWidth="1"/>
    <col min="1792" max="1792" width="3.26953125" style="255" customWidth="1"/>
    <col min="1793" max="1793" width="53.90625" style="255" customWidth="1"/>
    <col min="1794" max="1794" width="12.453125" style="255" customWidth="1"/>
    <col min="1795" max="1796" width="11.7265625" style="255" customWidth="1"/>
    <col min="1797" max="2045" width="9" style="255"/>
    <col min="2046" max="2046" width="9.08984375" style="255" customWidth="1"/>
    <col min="2047" max="2047" width="4.26953125" style="255" customWidth="1"/>
    <col min="2048" max="2048" width="3.26953125" style="255" customWidth="1"/>
    <col min="2049" max="2049" width="53.90625" style="255" customWidth="1"/>
    <col min="2050" max="2050" width="12.453125" style="255" customWidth="1"/>
    <col min="2051" max="2052" width="11.7265625" style="255" customWidth="1"/>
    <col min="2053" max="2301" width="9" style="255"/>
    <col min="2302" max="2302" width="9.08984375" style="255" customWidth="1"/>
    <col min="2303" max="2303" width="4.26953125" style="255" customWidth="1"/>
    <col min="2304" max="2304" width="3.26953125" style="255" customWidth="1"/>
    <col min="2305" max="2305" width="53.90625" style="255" customWidth="1"/>
    <col min="2306" max="2306" width="12.453125" style="255" customWidth="1"/>
    <col min="2307" max="2308" width="11.7265625" style="255" customWidth="1"/>
    <col min="2309" max="2557" width="9" style="255"/>
    <col min="2558" max="2558" width="9.08984375" style="255" customWidth="1"/>
    <col min="2559" max="2559" width="4.26953125" style="255" customWidth="1"/>
    <col min="2560" max="2560" width="3.26953125" style="255" customWidth="1"/>
    <col min="2561" max="2561" width="53.90625" style="255" customWidth="1"/>
    <col min="2562" max="2562" width="12.453125" style="255" customWidth="1"/>
    <col min="2563" max="2564" width="11.7265625" style="255" customWidth="1"/>
    <col min="2565" max="2813" width="9" style="255"/>
    <col min="2814" max="2814" width="9.08984375" style="255" customWidth="1"/>
    <col min="2815" max="2815" width="4.26953125" style="255" customWidth="1"/>
    <col min="2816" max="2816" width="3.26953125" style="255" customWidth="1"/>
    <col min="2817" max="2817" width="53.90625" style="255" customWidth="1"/>
    <col min="2818" max="2818" width="12.453125" style="255" customWidth="1"/>
    <col min="2819" max="2820" width="11.7265625" style="255" customWidth="1"/>
    <col min="2821" max="3069" width="9" style="255"/>
    <col min="3070" max="3070" width="9.08984375" style="255" customWidth="1"/>
    <col min="3071" max="3071" width="4.26953125" style="255" customWidth="1"/>
    <col min="3072" max="3072" width="3.26953125" style="255" customWidth="1"/>
    <col min="3073" max="3073" width="53.90625" style="255" customWidth="1"/>
    <col min="3074" max="3074" width="12.453125" style="255" customWidth="1"/>
    <col min="3075" max="3076" width="11.7265625" style="255" customWidth="1"/>
    <col min="3077" max="3325" width="9" style="255"/>
    <col min="3326" max="3326" width="9.08984375" style="255" customWidth="1"/>
    <col min="3327" max="3327" width="4.26953125" style="255" customWidth="1"/>
    <col min="3328" max="3328" width="3.26953125" style="255" customWidth="1"/>
    <col min="3329" max="3329" width="53.90625" style="255" customWidth="1"/>
    <col min="3330" max="3330" width="12.453125" style="255" customWidth="1"/>
    <col min="3331" max="3332" width="11.7265625" style="255" customWidth="1"/>
    <col min="3333" max="3581" width="9" style="255"/>
    <col min="3582" max="3582" width="9.08984375" style="255" customWidth="1"/>
    <col min="3583" max="3583" width="4.26953125" style="255" customWidth="1"/>
    <col min="3584" max="3584" width="3.26953125" style="255" customWidth="1"/>
    <col min="3585" max="3585" width="53.90625" style="255" customWidth="1"/>
    <col min="3586" max="3586" width="12.453125" style="255" customWidth="1"/>
    <col min="3587" max="3588" width="11.7265625" style="255" customWidth="1"/>
    <col min="3589" max="3837" width="9" style="255"/>
    <col min="3838" max="3838" width="9.08984375" style="255" customWidth="1"/>
    <col min="3839" max="3839" width="4.26953125" style="255" customWidth="1"/>
    <col min="3840" max="3840" width="3.26953125" style="255" customWidth="1"/>
    <col min="3841" max="3841" width="53.90625" style="255" customWidth="1"/>
    <col min="3842" max="3842" width="12.453125" style="255" customWidth="1"/>
    <col min="3843" max="3844" width="11.7265625" style="255" customWidth="1"/>
    <col min="3845" max="4093" width="9" style="255"/>
    <col min="4094" max="4094" width="9.08984375" style="255" customWidth="1"/>
    <col min="4095" max="4095" width="4.26953125" style="255" customWidth="1"/>
    <col min="4096" max="4096" width="3.26953125" style="255" customWidth="1"/>
    <col min="4097" max="4097" width="53.90625" style="255" customWidth="1"/>
    <col min="4098" max="4098" width="12.453125" style="255" customWidth="1"/>
    <col min="4099" max="4100" width="11.7265625" style="255" customWidth="1"/>
    <col min="4101" max="4349" width="9" style="255"/>
    <col min="4350" max="4350" width="9.08984375" style="255" customWidth="1"/>
    <col min="4351" max="4351" width="4.26953125" style="255" customWidth="1"/>
    <col min="4352" max="4352" width="3.26953125" style="255" customWidth="1"/>
    <col min="4353" max="4353" width="53.90625" style="255" customWidth="1"/>
    <col min="4354" max="4354" width="12.453125" style="255" customWidth="1"/>
    <col min="4355" max="4356" width="11.7265625" style="255" customWidth="1"/>
    <col min="4357" max="4605" width="9" style="255"/>
    <col min="4606" max="4606" width="9.08984375" style="255" customWidth="1"/>
    <col min="4607" max="4607" width="4.26953125" style="255" customWidth="1"/>
    <col min="4608" max="4608" width="3.26953125" style="255" customWidth="1"/>
    <col min="4609" max="4609" width="53.90625" style="255" customWidth="1"/>
    <col min="4610" max="4610" width="12.453125" style="255" customWidth="1"/>
    <col min="4611" max="4612" width="11.7265625" style="255" customWidth="1"/>
    <col min="4613" max="4861" width="9" style="255"/>
    <col min="4862" max="4862" width="9.08984375" style="255" customWidth="1"/>
    <col min="4863" max="4863" width="4.26953125" style="255" customWidth="1"/>
    <col min="4864" max="4864" width="3.26953125" style="255" customWidth="1"/>
    <col min="4865" max="4865" width="53.90625" style="255" customWidth="1"/>
    <col min="4866" max="4866" width="12.453125" style="255" customWidth="1"/>
    <col min="4867" max="4868" width="11.7265625" style="255" customWidth="1"/>
    <col min="4869" max="5117" width="9" style="255"/>
    <col min="5118" max="5118" width="9.08984375" style="255" customWidth="1"/>
    <col min="5119" max="5119" width="4.26953125" style="255" customWidth="1"/>
    <col min="5120" max="5120" width="3.26953125" style="255" customWidth="1"/>
    <col min="5121" max="5121" width="53.90625" style="255" customWidth="1"/>
    <col min="5122" max="5122" width="12.453125" style="255" customWidth="1"/>
    <col min="5123" max="5124" width="11.7265625" style="255" customWidth="1"/>
    <col min="5125" max="5373" width="9" style="255"/>
    <col min="5374" max="5374" width="9.08984375" style="255" customWidth="1"/>
    <col min="5375" max="5375" width="4.26953125" style="255" customWidth="1"/>
    <col min="5376" max="5376" width="3.26953125" style="255" customWidth="1"/>
    <col min="5377" max="5377" width="53.90625" style="255" customWidth="1"/>
    <col min="5378" max="5378" width="12.453125" style="255" customWidth="1"/>
    <col min="5379" max="5380" width="11.7265625" style="255" customWidth="1"/>
    <col min="5381" max="5629" width="9" style="255"/>
    <col min="5630" max="5630" width="9.08984375" style="255" customWidth="1"/>
    <col min="5631" max="5631" width="4.26953125" style="255" customWidth="1"/>
    <col min="5632" max="5632" width="3.26953125" style="255" customWidth="1"/>
    <col min="5633" max="5633" width="53.90625" style="255" customWidth="1"/>
    <col min="5634" max="5634" width="12.453125" style="255" customWidth="1"/>
    <col min="5635" max="5636" width="11.7265625" style="255" customWidth="1"/>
    <col min="5637" max="5885" width="9" style="255"/>
    <col min="5886" max="5886" width="9.08984375" style="255" customWidth="1"/>
    <col min="5887" max="5887" width="4.26953125" style="255" customWidth="1"/>
    <col min="5888" max="5888" width="3.26953125" style="255" customWidth="1"/>
    <col min="5889" max="5889" width="53.90625" style="255" customWidth="1"/>
    <col min="5890" max="5890" width="12.453125" style="255" customWidth="1"/>
    <col min="5891" max="5892" width="11.7265625" style="255" customWidth="1"/>
    <col min="5893" max="6141" width="9" style="255"/>
    <col min="6142" max="6142" width="9.08984375" style="255" customWidth="1"/>
    <col min="6143" max="6143" width="4.26953125" style="255" customWidth="1"/>
    <col min="6144" max="6144" width="3.26953125" style="255" customWidth="1"/>
    <col min="6145" max="6145" width="53.90625" style="255" customWidth="1"/>
    <col min="6146" max="6146" width="12.453125" style="255" customWidth="1"/>
    <col min="6147" max="6148" width="11.7265625" style="255" customWidth="1"/>
    <col min="6149" max="6397" width="9" style="255"/>
    <col min="6398" max="6398" width="9.08984375" style="255" customWidth="1"/>
    <col min="6399" max="6399" width="4.26953125" style="255" customWidth="1"/>
    <col min="6400" max="6400" width="3.26953125" style="255" customWidth="1"/>
    <col min="6401" max="6401" width="53.90625" style="255" customWidth="1"/>
    <col min="6402" max="6402" width="12.453125" style="255" customWidth="1"/>
    <col min="6403" max="6404" width="11.7265625" style="255" customWidth="1"/>
    <col min="6405" max="6653" width="9" style="255"/>
    <col min="6654" max="6654" width="9.08984375" style="255" customWidth="1"/>
    <col min="6655" max="6655" width="4.26953125" style="255" customWidth="1"/>
    <col min="6656" max="6656" width="3.26953125" style="255" customWidth="1"/>
    <col min="6657" max="6657" width="53.90625" style="255" customWidth="1"/>
    <col min="6658" max="6658" width="12.453125" style="255" customWidth="1"/>
    <col min="6659" max="6660" width="11.7265625" style="255" customWidth="1"/>
    <col min="6661" max="6909" width="9" style="255"/>
    <col min="6910" max="6910" width="9.08984375" style="255" customWidth="1"/>
    <col min="6911" max="6911" width="4.26953125" style="255" customWidth="1"/>
    <col min="6912" max="6912" width="3.26953125" style="255" customWidth="1"/>
    <col min="6913" max="6913" width="53.90625" style="255" customWidth="1"/>
    <col min="6914" max="6914" width="12.453125" style="255" customWidth="1"/>
    <col min="6915" max="6916" width="11.7265625" style="255" customWidth="1"/>
    <col min="6917" max="7165" width="9" style="255"/>
    <col min="7166" max="7166" width="9.08984375" style="255" customWidth="1"/>
    <col min="7167" max="7167" width="4.26953125" style="255" customWidth="1"/>
    <col min="7168" max="7168" width="3.26953125" style="255" customWidth="1"/>
    <col min="7169" max="7169" width="53.90625" style="255" customWidth="1"/>
    <col min="7170" max="7170" width="12.453125" style="255" customWidth="1"/>
    <col min="7171" max="7172" width="11.7265625" style="255" customWidth="1"/>
    <col min="7173" max="7421" width="9" style="255"/>
    <col min="7422" max="7422" width="9.08984375" style="255" customWidth="1"/>
    <col min="7423" max="7423" width="4.26953125" style="255" customWidth="1"/>
    <col min="7424" max="7424" width="3.26953125" style="255" customWidth="1"/>
    <col min="7425" max="7425" width="53.90625" style="255" customWidth="1"/>
    <col min="7426" max="7426" width="12.453125" style="255" customWidth="1"/>
    <col min="7427" max="7428" width="11.7265625" style="255" customWidth="1"/>
    <col min="7429" max="7677" width="9" style="255"/>
    <col min="7678" max="7678" width="9.08984375" style="255" customWidth="1"/>
    <col min="7679" max="7679" width="4.26953125" style="255" customWidth="1"/>
    <col min="7680" max="7680" width="3.26953125" style="255" customWidth="1"/>
    <col min="7681" max="7681" width="53.90625" style="255" customWidth="1"/>
    <col min="7682" max="7682" width="12.453125" style="255" customWidth="1"/>
    <col min="7683" max="7684" width="11.7265625" style="255" customWidth="1"/>
    <col min="7685" max="7933" width="9" style="255"/>
    <col min="7934" max="7934" width="9.08984375" style="255" customWidth="1"/>
    <col min="7935" max="7935" width="4.26953125" style="255" customWidth="1"/>
    <col min="7936" max="7936" width="3.26953125" style="255" customWidth="1"/>
    <col min="7937" max="7937" width="53.90625" style="255" customWidth="1"/>
    <col min="7938" max="7938" width="12.453125" style="255" customWidth="1"/>
    <col min="7939" max="7940" width="11.7265625" style="255" customWidth="1"/>
    <col min="7941" max="8189" width="9" style="255"/>
    <col min="8190" max="8190" width="9.08984375" style="255" customWidth="1"/>
    <col min="8191" max="8191" width="4.26953125" style="255" customWidth="1"/>
    <col min="8192" max="8192" width="3.26953125" style="255" customWidth="1"/>
    <col min="8193" max="8193" width="53.90625" style="255" customWidth="1"/>
    <col min="8194" max="8194" width="12.453125" style="255" customWidth="1"/>
    <col min="8195" max="8196" width="11.7265625" style="255" customWidth="1"/>
    <col min="8197" max="8445" width="9" style="255"/>
    <col min="8446" max="8446" width="9.08984375" style="255" customWidth="1"/>
    <col min="8447" max="8447" width="4.26953125" style="255" customWidth="1"/>
    <col min="8448" max="8448" width="3.26953125" style="255" customWidth="1"/>
    <col min="8449" max="8449" width="53.90625" style="255" customWidth="1"/>
    <col min="8450" max="8450" width="12.453125" style="255" customWidth="1"/>
    <col min="8451" max="8452" width="11.7265625" style="255" customWidth="1"/>
    <col min="8453" max="8701" width="9" style="255"/>
    <col min="8702" max="8702" width="9.08984375" style="255" customWidth="1"/>
    <col min="8703" max="8703" width="4.26953125" style="255" customWidth="1"/>
    <col min="8704" max="8704" width="3.26953125" style="255" customWidth="1"/>
    <col min="8705" max="8705" width="53.90625" style="255" customWidth="1"/>
    <col min="8706" max="8706" width="12.453125" style="255" customWidth="1"/>
    <col min="8707" max="8708" width="11.7265625" style="255" customWidth="1"/>
    <col min="8709" max="8957" width="9" style="255"/>
    <col min="8958" max="8958" width="9.08984375" style="255" customWidth="1"/>
    <col min="8959" max="8959" width="4.26953125" style="255" customWidth="1"/>
    <col min="8960" max="8960" width="3.26953125" style="255" customWidth="1"/>
    <col min="8961" max="8961" width="53.90625" style="255" customWidth="1"/>
    <col min="8962" max="8962" width="12.453125" style="255" customWidth="1"/>
    <col min="8963" max="8964" width="11.7265625" style="255" customWidth="1"/>
    <col min="8965" max="9213" width="9" style="255"/>
    <col min="9214" max="9214" width="9.08984375" style="255" customWidth="1"/>
    <col min="9215" max="9215" width="4.26953125" style="255" customWidth="1"/>
    <col min="9216" max="9216" width="3.26953125" style="255" customWidth="1"/>
    <col min="9217" max="9217" width="53.90625" style="255" customWidth="1"/>
    <col min="9218" max="9218" width="12.453125" style="255" customWidth="1"/>
    <col min="9219" max="9220" width="11.7265625" style="255" customWidth="1"/>
    <col min="9221" max="9469" width="9" style="255"/>
    <col min="9470" max="9470" width="9.08984375" style="255" customWidth="1"/>
    <col min="9471" max="9471" width="4.26953125" style="255" customWidth="1"/>
    <col min="9472" max="9472" width="3.26953125" style="255" customWidth="1"/>
    <col min="9473" max="9473" width="53.90625" style="255" customWidth="1"/>
    <col min="9474" max="9474" width="12.453125" style="255" customWidth="1"/>
    <col min="9475" max="9476" width="11.7265625" style="255" customWidth="1"/>
    <col min="9477" max="9725" width="9" style="255"/>
    <col min="9726" max="9726" width="9.08984375" style="255" customWidth="1"/>
    <col min="9727" max="9727" width="4.26953125" style="255" customWidth="1"/>
    <col min="9728" max="9728" width="3.26953125" style="255" customWidth="1"/>
    <col min="9729" max="9729" width="53.90625" style="255" customWidth="1"/>
    <col min="9730" max="9730" width="12.453125" style="255" customWidth="1"/>
    <col min="9731" max="9732" width="11.7265625" style="255" customWidth="1"/>
    <col min="9733" max="9981" width="9" style="255"/>
    <col min="9982" max="9982" width="9.08984375" style="255" customWidth="1"/>
    <col min="9983" max="9983" width="4.26953125" style="255" customWidth="1"/>
    <col min="9984" max="9984" width="3.26953125" style="255" customWidth="1"/>
    <col min="9985" max="9985" width="53.90625" style="255" customWidth="1"/>
    <col min="9986" max="9986" width="12.453125" style="255" customWidth="1"/>
    <col min="9987" max="9988" width="11.7265625" style="255" customWidth="1"/>
    <col min="9989" max="10237" width="9" style="255"/>
    <col min="10238" max="10238" width="9.08984375" style="255" customWidth="1"/>
    <col min="10239" max="10239" width="4.26953125" style="255" customWidth="1"/>
    <col min="10240" max="10240" width="3.26953125" style="255" customWidth="1"/>
    <col min="10241" max="10241" width="53.90625" style="255" customWidth="1"/>
    <col min="10242" max="10242" width="12.453125" style="255" customWidth="1"/>
    <col min="10243" max="10244" width="11.7265625" style="255" customWidth="1"/>
    <col min="10245" max="10493" width="9" style="255"/>
    <col min="10494" max="10494" width="9.08984375" style="255" customWidth="1"/>
    <col min="10495" max="10495" width="4.26953125" style="255" customWidth="1"/>
    <col min="10496" max="10496" width="3.26953125" style="255" customWidth="1"/>
    <col min="10497" max="10497" width="53.90625" style="255" customWidth="1"/>
    <col min="10498" max="10498" width="12.453125" style="255" customWidth="1"/>
    <col min="10499" max="10500" width="11.7265625" style="255" customWidth="1"/>
    <col min="10501" max="10749" width="9" style="255"/>
    <col min="10750" max="10750" width="9.08984375" style="255" customWidth="1"/>
    <col min="10751" max="10751" width="4.26953125" style="255" customWidth="1"/>
    <col min="10752" max="10752" width="3.26953125" style="255" customWidth="1"/>
    <col min="10753" max="10753" width="53.90625" style="255" customWidth="1"/>
    <col min="10754" max="10754" width="12.453125" style="255" customWidth="1"/>
    <col min="10755" max="10756" width="11.7265625" style="255" customWidth="1"/>
    <col min="10757" max="11005" width="9" style="255"/>
    <col min="11006" max="11006" width="9.08984375" style="255" customWidth="1"/>
    <col min="11007" max="11007" width="4.26953125" style="255" customWidth="1"/>
    <col min="11008" max="11008" width="3.26953125" style="255" customWidth="1"/>
    <col min="11009" max="11009" width="53.90625" style="255" customWidth="1"/>
    <col min="11010" max="11010" width="12.453125" style="255" customWidth="1"/>
    <col min="11011" max="11012" width="11.7265625" style="255" customWidth="1"/>
    <col min="11013" max="11261" width="9" style="255"/>
    <col min="11262" max="11262" width="9.08984375" style="255" customWidth="1"/>
    <col min="11263" max="11263" width="4.26953125" style="255" customWidth="1"/>
    <col min="11264" max="11264" width="3.26953125" style="255" customWidth="1"/>
    <col min="11265" max="11265" width="53.90625" style="255" customWidth="1"/>
    <col min="11266" max="11266" width="12.453125" style="255" customWidth="1"/>
    <col min="11267" max="11268" width="11.7265625" style="255" customWidth="1"/>
    <col min="11269" max="11517" width="9" style="255"/>
    <col min="11518" max="11518" width="9.08984375" style="255" customWidth="1"/>
    <col min="11519" max="11519" width="4.26953125" style="255" customWidth="1"/>
    <col min="11520" max="11520" width="3.26953125" style="255" customWidth="1"/>
    <col min="11521" max="11521" width="53.90625" style="255" customWidth="1"/>
    <col min="11522" max="11522" width="12.453125" style="255" customWidth="1"/>
    <col min="11523" max="11524" width="11.7265625" style="255" customWidth="1"/>
    <col min="11525" max="11773" width="9" style="255"/>
    <col min="11774" max="11774" width="9.08984375" style="255" customWidth="1"/>
    <col min="11775" max="11775" width="4.26953125" style="255" customWidth="1"/>
    <col min="11776" max="11776" width="3.26953125" style="255" customWidth="1"/>
    <col min="11777" max="11777" width="53.90625" style="255" customWidth="1"/>
    <col min="11778" max="11778" width="12.453125" style="255" customWidth="1"/>
    <col min="11779" max="11780" width="11.7265625" style="255" customWidth="1"/>
    <col min="11781" max="12029" width="9" style="255"/>
    <col min="12030" max="12030" width="9.08984375" style="255" customWidth="1"/>
    <col min="12031" max="12031" width="4.26953125" style="255" customWidth="1"/>
    <col min="12032" max="12032" width="3.26953125" style="255" customWidth="1"/>
    <col min="12033" max="12033" width="53.90625" style="255" customWidth="1"/>
    <col min="12034" max="12034" width="12.453125" style="255" customWidth="1"/>
    <col min="12035" max="12036" width="11.7265625" style="255" customWidth="1"/>
    <col min="12037" max="12285" width="9" style="255"/>
    <col min="12286" max="12286" width="9.08984375" style="255" customWidth="1"/>
    <col min="12287" max="12287" width="4.26953125" style="255" customWidth="1"/>
    <col min="12288" max="12288" width="3.26953125" style="255" customWidth="1"/>
    <col min="12289" max="12289" width="53.90625" style="255" customWidth="1"/>
    <col min="12290" max="12290" width="12.453125" style="255" customWidth="1"/>
    <col min="12291" max="12292" width="11.7265625" style="255" customWidth="1"/>
    <col min="12293" max="12541" width="9" style="255"/>
    <col min="12542" max="12542" width="9.08984375" style="255" customWidth="1"/>
    <col min="12543" max="12543" width="4.26953125" style="255" customWidth="1"/>
    <col min="12544" max="12544" width="3.26953125" style="255" customWidth="1"/>
    <col min="12545" max="12545" width="53.90625" style="255" customWidth="1"/>
    <col min="12546" max="12546" width="12.453125" style="255" customWidth="1"/>
    <col min="12547" max="12548" width="11.7265625" style="255" customWidth="1"/>
    <col min="12549" max="12797" width="9" style="255"/>
    <col min="12798" max="12798" width="9.08984375" style="255" customWidth="1"/>
    <col min="12799" max="12799" width="4.26953125" style="255" customWidth="1"/>
    <col min="12800" max="12800" width="3.26953125" style="255" customWidth="1"/>
    <col min="12801" max="12801" width="53.90625" style="255" customWidth="1"/>
    <col min="12802" max="12802" width="12.453125" style="255" customWidth="1"/>
    <col min="12803" max="12804" width="11.7265625" style="255" customWidth="1"/>
    <col min="12805" max="13053" width="9" style="255"/>
    <col min="13054" max="13054" width="9.08984375" style="255" customWidth="1"/>
    <col min="13055" max="13055" width="4.26953125" style="255" customWidth="1"/>
    <col min="13056" max="13056" width="3.26953125" style="255" customWidth="1"/>
    <col min="13057" max="13057" width="53.90625" style="255" customWidth="1"/>
    <col min="13058" max="13058" width="12.453125" style="255" customWidth="1"/>
    <col min="13059" max="13060" width="11.7265625" style="255" customWidth="1"/>
    <col min="13061" max="13309" width="9" style="255"/>
    <col min="13310" max="13310" width="9.08984375" style="255" customWidth="1"/>
    <col min="13311" max="13311" width="4.26953125" style="255" customWidth="1"/>
    <col min="13312" max="13312" width="3.26953125" style="255" customWidth="1"/>
    <col min="13313" max="13313" width="53.90625" style="255" customWidth="1"/>
    <col min="13314" max="13314" width="12.453125" style="255" customWidth="1"/>
    <col min="13315" max="13316" width="11.7265625" style="255" customWidth="1"/>
    <col min="13317" max="13565" width="9" style="255"/>
    <col min="13566" max="13566" width="9.08984375" style="255" customWidth="1"/>
    <col min="13567" max="13567" width="4.26953125" style="255" customWidth="1"/>
    <col min="13568" max="13568" width="3.26953125" style="255" customWidth="1"/>
    <col min="13569" max="13569" width="53.90625" style="255" customWidth="1"/>
    <col min="13570" max="13570" width="12.453125" style="255" customWidth="1"/>
    <col min="13571" max="13572" width="11.7265625" style="255" customWidth="1"/>
    <col min="13573" max="13821" width="9" style="255"/>
    <col min="13822" max="13822" width="9.08984375" style="255" customWidth="1"/>
    <col min="13823" max="13823" width="4.26953125" style="255" customWidth="1"/>
    <col min="13824" max="13824" width="3.26953125" style="255" customWidth="1"/>
    <col min="13825" max="13825" width="53.90625" style="255" customWidth="1"/>
    <col min="13826" max="13826" width="12.453125" style="255" customWidth="1"/>
    <col min="13827" max="13828" width="11.7265625" style="255" customWidth="1"/>
    <col min="13829" max="14077" width="9" style="255"/>
    <col min="14078" max="14078" width="9.08984375" style="255" customWidth="1"/>
    <col min="14079" max="14079" width="4.26953125" style="255" customWidth="1"/>
    <col min="14080" max="14080" width="3.26953125" style="255" customWidth="1"/>
    <col min="14081" max="14081" width="53.90625" style="255" customWidth="1"/>
    <col min="14082" max="14082" width="12.453125" style="255" customWidth="1"/>
    <col min="14083" max="14084" width="11.7265625" style="255" customWidth="1"/>
    <col min="14085" max="14333" width="9" style="255"/>
    <col min="14334" max="14334" width="9.08984375" style="255" customWidth="1"/>
    <col min="14335" max="14335" width="4.26953125" style="255" customWidth="1"/>
    <col min="14336" max="14336" width="3.26953125" style="255" customWidth="1"/>
    <col min="14337" max="14337" width="53.90625" style="255" customWidth="1"/>
    <col min="14338" max="14338" width="12.453125" style="255" customWidth="1"/>
    <col min="14339" max="14340" width="11.7265625" style="255" customWidth="1"/>
    <col min="14341" max="14589" width="9" style="255"/>
    <col min="14590" max="14590" width="9.08984375" style="255" customWidth="1"/>
    <col min="14591" max="14591" width="4.26953125" style="255" customWidth="1"/>
    <col min="14592" max="14592" width="3.26953125" style="255" customWidth="1"/>
    <col min="14593" max="14593" width="53.90625" style="255" customWidth="1"/>
    <col min="14594" max="14594" width="12.453125" style="255" customWidth="1"/>
    <col min="14595" max="14596" width="11.7265625" style="255" customWidth="1"/>
    <col min="14597" max="14845" width="9" style="255"/>
    <col min="14846" max="14846" width="9.08984375" style="255" customWidth="1"/>
    <col min="14847" max="14847" width="4.26953125" style="255" customWidth="1"/>
    <col min="14848" max="14848" width="3.26953125" style="255" customWidth="1"/>
    <col min="14849" max="14849" width="53.90625" style="255" customWidth="1"/>
    <col min="14850" max="14850" width="12.453125" style="255" customWidth="1"/>
    <col min="14851" max="14852" width="11.7265625" style="255" customWidth="1"/>
    <col min="14853" max="15101" width="9" style="255"/>
    <col min="15102" max="15102" width="9.08984375" style="255" customWidth="1"/>
    <col min="15103" max="15103" width="4.26953125" style="255" customWidth="1"/>
    <col min="15104" max="15104" width="3.26953125" style="255" customWidth="1"/>
    <col min="15105" max="15105" width="53.90625" style="255" customWidth="1"/>
    <col min="15106" max="15106" width="12.453125" style="255" customWidth="1"/>
    <col min="15107" max="15108" width="11.7265625" style="255" customWidth="1"/>
    <col min="15109" max="15357" width="9" style="255"/>
    <col min="15358" max="15358" width="9.08984375" style="255" customWidth="1"/>
    <col min="15359" max="15359" width="4.26953125" style="255" customWidth="1"/>
    <col min="15360" max="15360" width="3.26953125" style="255" customWidth="1"/>
    <col min="15361" max="15361" width="53.90625" style="255" customWidth="1"/>
    <col min="15362" max="15362" width="12.453125" style="255" customWidth="1"/>
    <col min="15363" max="15364" width="11.7265625" style="255" customWidth="1"/>
    <col min="15365" max="15613" width="9" style="255"/>
    <col min="15614" max="15614" width="9.08984375" style="255" customWidth="1"/>
    <col min="15615" max="15615" width="4.26953125" style="255" customWidth="1"/>
    <col min="15616" max="15616" width="3.26953125" style="255" customWidth="1"/>
    <col min="15617" max="15617" width="53.90625" style="255" customWidth="1"/>
    <col min="15618" max="15618" width="12.453125" style="255" customWidth="1"/>
    <col min="15619" max="15620" width="11.7265625" style="255" customWidth="1"/>
    <col min="15621" max="15869" width="9" style="255"/>
    <col min="15870" max="15870" width="9.08984375" style="255" customWidth="1"/>
    <col min="15871" max="15871" width="4.26953125" style="255" customWidth="1"/>
    <col min="15872" max="15872" width="3.26953125" style="255" customWidth="1"/>
    <col min="15873" max="15873" width="53.90625" style="255" customWidth="1"/>
    <col min="15874" max="15874" width="12.453125" style="255" customWidth="1"/>
    <col min="15875" max="15876" width="11.7265625" style="255" customWidth="1"/>
    <col min="15877" max="16125" width="9" style="255"/>
    <col min="16126" max="16126" width="9.08984375" style="255" customWidth="1"/>
    <col min="16127" max="16127" width="4.26953125" style="255" customWidth="1"/>
    <col min="16128" max="16128" width="3.26953125" style="255" customWidth="1"/>
    <col min="16129" max="16129" width="53.90625" style="255" customWidth="1"/>
    <col min="16130" max="16130" width="12.453125" style="255" customWidth="1"/>
    <col min="16131" max="16132" width="11.7265625" style="255" customWidth="1"/>
    <col min="16133" max="16384" width="9" style="255"/>
  </cols>
  <sheetData>
    <row r="1" spans="1:6" s="1044" customFormat="1" ht="32.5">
      <c r="A1" s="1361" t="s">
        <v>763</v>
      </c>
      <c r="B1" s="1361"/>
      <c r="C1" s="961"/>
      <c r="D1" s="961"/>
      <c r="E1" s="1043"/>
      <c r="F1" s="1043"/>
    </row>
    <row r="2" spans="1:6" s="1044" customFormat="1" ht="32.5">
      <c r="A2" s="1362" t="s">
        <v>764</v>
      </c>
      <c r="B2" s="1362"/>
      <c r="C2" s="1045"/>
      <c r="D2" s="1045"/>
      <c r="E2" s="1043"/>
      <c r="F2" s="1043"/>
    </row>
    <row r="3" spans="1:6" ht="51.75" customHeight="1">
      <c r="A3" s="75" t="s">
        <v>201</v>
      </c>
      <c r="B3" s="1042" t="s">
        <v>770</v>
      </c>
      <c r="C3" s="1042" t="s">
        <v>765</v>
      </c>
      <c r="D3" s="1042" t="s">
        <v>766</v>
      </c>
    </row>
    <row r="4" spans="1:6" s="547" customFormat="1" ht="50">
      <c r="A4" s="1078">
        <v>1</v>
      </c>
      <c r="B4" s="1068" t="s">
        <v>299</v>
      </c>
      <c r="C4" s="1048" t="s">
        <v>768</v>
      </c>
      <c r="D4" s="1082"/>
    </row>
    <row r="5" spans="1:6" ht="50">
      <c r="A5" s="552">
        <v>2</v>
      </c>
      <c r="B5" s="1079" t="s">
        <v>298</v>
      </c>
      <c r="C5" s="1048" t="s">
        <v>772</v>
      </c>
      <c r="D5" s="1061"/>
    </row>
    <row r="6" spans="1:6">
      <c r="A6" s="1078">
        <v>3</v>
      </c>
      <c r="B6" s="1079" t="s">
        <v>301</v>
      </c>
      <c r="C6" s="1048" t="s">
        <v>773</v>
      </c>
      <c r="D6" s="1061"/>
    </row>
    <row r="7" spans="1:6" ht="50">
      <c r="A7" s="552">
        <v>4</v>
      </c>
      <c r="B7" s="1079" t="s">
        <v>300</v>
      </c>
      <c r="C7" s="1048" t="s">
        <v>773</v>
      </c>
      <c r="D7" s="1061"/>
    </row>
    <row r="8" spans="1:6" s="547" customFormat="1">
      <c r="A8" s="1078">
        <v>5</v>
      </c>
      <c r="B8" s="1079" t="s">
        <v>774</v>
      </c>
      <c r="C8" s="1048" t="s">
        <v>773</v>
      </c>
      <c r="D8" s="1083"/>
    </row>
    <row r="9" spans="1:6" s="547" customFormat="1" ht="50">
      <c r="A9" s="552">
        <v>6</v>
      </c>
      <c r="B9" s="1081" t="s">
        <v>337</v>
      </c>
      <c r="C9" s="1048" t="s">
        <v>775</v>
      </c>
      <c r="D9" s="1082"/>
    </row>
    <row r="10" spans="1:6" ht="50">
      <c r="A10" s="1078">
        <v>7</v>
      </c>
      <c r="B10" s="1081" t="s">
        <v>347</v>
      </c>
      <c r="C10" s="1048" t="s">
        <v>776</v>
      </c>
      <c r="D10" s="1084"/>
    </row>
    <row r="11" spans="1:6" ht="50">
      <c r="A11" s="552">
        <v>8</v>
      </c>
      <c r="B11" s="1081" t="s">
        <v>348</v>
      </c>
      <c r="C11" s="1048" t="s">
        <v>776</v>
      </c>
      <c r="D11" s="1084"/>
    </row>
    <row r="12" spans="1:6">
      <c r="A12" s="1078">
        <v>9</v>
      </c>
      <c r="B12" s="1069"/>
      <c r="C12" s="1048"/>
      <c r="D12" s="1080"/>
    </row>
    <row r="13" spans="1:6" s="547" customFormat="1" ht="24">
      <c r="A13" s="552">
        <v>10</v>
      </c>
      <c r="B13" s="964"/>
      <c r="C13" s="1047"/>
      <c r="D13" s="1047"/>
    </row>
    <row r="14" spans="1:6" ht="24">
      <c r="A14" s="1078">
        <v>11</v>
      </c>
      <c r="B14" s="1069"/>
      <c r="C14" s="1048"/>
      <c r="D14" s="1080"/>
    </row>
    <row r="15" spans="1:6" ht="24">
      <c r="A15" s="552">
        <v>12</v>
      </c>
      <c r="B15" s="1069"/>
      <c r="C15" s="1048"/>
      <c r="D15" s="1080"/>
    </row>
    <row r="16" spans="1:6" ht="24">
      <c r="A16" s="1078">
        <v>13</v>
      </c>
      <c r="B16" s="1069"/>
      <c r="C16" s="1048"/>
      <c r="D16" s="1080"/>
    </row>
    <row r="17" spans="1:4" s="547" customFormat="1" ht="24">
      <c r="A17" s="552">
        <v>14</v>
      </c>
      <c r="B17" s="964"/>
      <c r="C17" s="1047"/>
      <c r="D17" s="1047"/>
    </row>
    <row r="18" spans="1:4" ht="24">
      <c r="A18" s="1078">
        <v>15</v>
      </c>
      <c r="B18" s="1069"/>
      <c r="C18" s="1048"/>
      <c r="D18" s="1080"/>
    </row>
    <row r="19" spans="1:4" ht="24">
      <c r="A19" s="552">
        <v>16</v>
      </c>
      <c r="B19" s="1069"/>
      <c r="C19" s="1048"/>
      <c r="D19" s="1080"/>
    </row>
    <row r="20" spans="1:4" ht="24">
      <c r="A20" s="1078">
        <v>17</v>
      </c>
      <c r="B20" s="1069"/>
      <c r="C20" s="1048"/>
      <c r="D20" s="1080"/>
    </row>
    <row r="21" spans="1:4" ht="24">
      <c r="A21" s="552"/>
      <c r="B21" s="964"/>
      <c r="C21" s="1047"/>
      <c r="D21" s="1050"/>
    </row>
    <row r="22" spans="1:4" ht="24">
      <c r="A22" s="552"/>
      <c r="B22" s="1069"/>
      <c r="C22" s="1048"/>
      <c r="D22" s="1050"/>
    </row>
    <row r="23" spans="1:4" ht="24">
      <c r="A23" s="552"/>
      <c r="B23" s="1069"/>
      <c r="C23" s="1048"/>
      <c r="D23" s="1050"/>
    </row>
    <row r="24" spans="1:4" ht="24">
      <c r="A24" s="552"/>
      <c r="B24" s="1069"/>
      <c r="C24" s="1048"/>
      <c r="D24" s="1050"/>
    </row>
    <row r="25" spans="1:4" ht="24">
      <c r="A25" s="552"/>
      <c r="B25" s="964"/>
      <c r="C25" s="1047"/>
      <c r="D25" s="1050"/>
    </row>
    <row r="26" spans="1:4" ht="24">
      <c r="A26" s="552"/>
      <c r="B26" s="1069"/>
      <c r="C26" s="1048"/>
      <c r="D26" s="1050"/>
    </row>
    <row r="27" spans="1:4" ht="24">
      <c r="A27" s="552"/>
      <c r="B27" s="1069"/>
      <c r="C27" s="1048"/>
      <c r="D27" s="1050"/>
    </row>
    <row r="28" spans="1:4" ht="24">
      <c r="A28" s="581"/>
      <c r="B28" s="1070"/>
      <c r="C28" s="1051"/>
      <c r="D28" s="1052"/>
    </row>
    <row r="29" spans="1:4" ht="24">
      <c r="A29" s="552"/>
      <c r="B29" s="964"/>
      <c r="C29" s="1047"/>
      <c r="D29" s="1050"/>
    </row>
    <row r="30" spans="1:4" ht="24">
      <c r="A30" s="552"/>
      <c r="B30" s="1069"/>
      <c r="C30" s="1048"/>
      <c r="D30" s="1050"/>
    </row>
    <row r="31" spans="1:4" ht="24">
      <c r="A31" s="552"/>
      <c r="B31" s="1069"/>
      <c r="C31" s="1048"/>
      <c r="D31" s="1050"/>
    </row>
    <row r="32" spans="1:4" ht="24">
      <c r="A32" s="552"/>
      <c r="B32" s="1069"/>
      <c r="C32" s="1048"/>
      <c r="D32" s="1050"/>
    </row>
    <row r="33" spans="1:8" s="547" customFormat="1" ht="24">
      <c r="A33" s="554"/>
      <c r="B33" s="1071"/>
      <c r="C33" s="1047"/>
      <c r="D33" s="1047"/>
    </row>
    <row r="34" spans="1:8" ht="24">
      <c r="A34" s="552"/>
      <c r="B34" s="1069"/>
      <c r="C34" s="1048"/>
      <c r="D34" s="1049"/>
    </row>
    <row r="35" spans="1:8" ht="24">
      <c r="A35" s="552"/>
      <c r="B35" s="1069"/>
      <c r="C35" s="1048"/>
      <c r="D35" s="1049"/>
    </row>
    <row r="36" spans="1:8" ht="24">
      <c r="A36" s="552"/>
      <c r="B36" s="1069"/>
      <c r="C36" s="1048"/>
      <c r="D36" s="1049"/>
    </row>
    <row r="37" spans="1:8" s="547" customFormat="1" ht="24">
      <c r="A37" s="554"/>
      <c r="B37" s="1071"/>
      <c r="C37" s="1047"/>
      <c r="D37" s="1047"/>
    </row>
    <row r="38" spans="1:8" ht="24">
      <c r="A38" s="552"/>
      <c r="B38" s="1069"/>
      <c r="C38" s="1048"/>
      <c r="D38" s="1049"/>
      <c r="E38" s="1053"/>
      <c r="F38" s="1053"/>
      <c r="G38" s="1054"/>
    </row>
    <row r="39" spans="1:8" ht="24">
      <c r="A39" s="552"/>
      <c r="B39" s="1069"/>
      <c r="C39" s="1048"/>
      <c r="D39" s="1049"/>
      <c r="E39" s="1053"/>
      <c r="F39" s="1053"/>
      <c r="G39" s="1054"/>
    </row>
    <row r="40" spans="1:8" ht="24">
      <c r="A40" s="552"/>
      <c r="B40" s="1069"/>
      <c r="C40" s="1048"/>
      <c r="D40" s="1049"/>
      <c r="E40" s="1053"/>
      <c r="F40" s="1053"/>
      <c r="G40" s="1054"/>
    </row>
    <row r="41" spans="1:8" s="547" customFormat="1" ht="24">
      <c r="A41" s="554"/>
      <c r="B41" s="1071"/>
      <c r="C41" s="1047"/>
      <c r="D41" s="1047"/>
    </row>
    <row r="42" spans="1:8" ht="24">
      <c r="A42" s="552"/>
      <c r="B42" s="1069"/>
      <c r="C42" s="1048"/>
      <c r="D42" s="1049"/>
      <c r="E42" s="1053"/>
      <c r="F42" s="1053"/>
      <c r="G42" s="1053"/>
    </row>
    <row r="43" spans="1:8" ht="24">
      <c r="A43" s="552"/>
      <c r="B43" s="1069"/>
      <c r="C43" s="1048"/>
      <c r="D43" s="1049"/>
      <c r="E43" s="1053"/>
      <c r="F43" s="1053"/>
      <c r="G43" s="1053"/>
    </row>
    <row r="44" spans="1:8" ht="24">
      <c r="A44" s="552"/>
      <c r="B44" s="1069"/>
      <c r="C44" s="1048"/>
      <c r="D44" s="1049"/>
      <c r="E44" s="1053"/>
      <c r="F44" s="1053"/>
      <c r="G44" s="1053"/>
    </row>
    <row r="45" spans="1:8" s="547" customFormat="1" ht="24">
      <c r="A45" s="554"/>
      <c r="B45" s="1071"/>
      <c r="C45" s="1047"/>
      <c r="D45" s="1047"/>
    </row>
    <row r="46" spans="1:8" ht="24">
      <c r="A46" s="552"/>
      <c r="B46" s="1069"/>
      <c r="C46" s="1048"/>
      <c r="D46" s="1049"/>
      <c r="E46" s="1053"/>
      <c r="F46" s="1053"/>
      <c r="G46" s="1053"/>
      <c r="H46" s="1053"/>
    </row>
    <row r="47" spans="1:8" ht="24">
      <c r="A47" s="552"/>
      <c r="B47" s="1069"/>
      <c r="C47" s="1048"/>
      <c r="D47" s="1049"/>
      <c r="E47" s="1053"/>
      <c r="F47" s="1053"/>
      <c r="G47" s="1053"/>
      <c r="H47" s="1053"/>
    </row>
    <row r="48" spans="1:8" ht="24">
      <c r="A48" s="552"/>
      <c r="B48" s="1069"/>
      <c r="C48" s="1048"/>
      <c r="D48" s="1049"/>
      <c r="E48" s="1053"/>
      <c r="F48" s="1053"/>
      <c r="G48" s="1053"/>
      <c r="H48" s="1053"/>
    </row>
    <row r="49" spans="1:5" s="547" customFormat="1" ht="24">
      <c r="A49" s="555" t="s">
        <v>233</v>
      </c>
      <c r="B49" s="1072"/>
      <c r="C49" s="1055"/>
      <c r="D49" s="1055"/>
    </row>
    <row r="50" spans="1:5" ht="24">
      <c r="A50" s="556"/>
      <c r="B50" s="1073"/>
      <c r="C50" s="1056"/>
      <c r="D50" s="1057"/>
      <c r="E50" s="1058"/>
    </row>
    <row r="51" spans="1:5" ht="24">
      <c r="A51" s="556"/>
      <c r="B51" s="1073"/>
      <c r="C51" s="1056"/>
      <c r="D51" s="1057"/>
    </row>
    <row r="52" spans="1:5" ht="24">
      <c r="A52" s="556"/>
      <c r="B52" s="1073"/>
      <c r="C52" s="1056"/>
      <c r="D52" s="1057"/>
    </row>
    <row r="53" spans="1:5" ht="24">
      <c r="A53" s="556"/>
      <c r="B53" s="1073"/>
      <c r="C53" s="1056"/>
      <c r="D53" s="1057"/>
    </row>
    <row r="54" spans="1:5" ht="24">
      <c r="A54" s="556"/>
      <c r="B54" s="1073"/>
      <c r="C54" s="1056"/>
      <c r="D54" s="1057"/>
    </row>
    <row r="55" spans="1:5" ht="24">
      <c r="A55" s="556"/>
      <c r="B55" s="1073"/>
      <c r="C55" s="1056"/>
      <c r="D55" s="1057"/>
    </row>
    <row r="56" spans="1:5" ht="24">
      <c r="A56" s="556"/>
      <c r="B56" s="1073"/>
      <c r="C56" s="1056"/>
      <c r="D56" s="1057"/>
    </row>
    <row r="57" spans="1:5" s="547" customFormat="1" ht="24">
      <c r="A57" s="553" t="s">
        <v>238</v>
      </c>
      <c r="B57" s="1046"/>
      <c r="C57" s="1055"/>
      <c r="D57" s="1055"/>
    </row>
    <row r="58" spans="1:5" ht="24">
      <c r="A58" s="552"/>
      <c r="B58" s="1068"/>
      <c r="C58" s="1056"/>
      <c r="D58" s="1049"/>
    </row>
    <row r="59" spans="1:5" ht="24">
      <c r="A59" s="552"/>
      <c r="B59" s="1068"/>
      <c r="C59" s="1056"/>
      <c r="D59" s="1049"/>
    </row>
    <row r="60" spans="1:5" ht="24">
      <c r="A60" s="581"/>
      <c r="B60" s="1074"/>
      <c r="C60" s="1059"/>
      <c r="D60" s="1060"/>
    </row>
    <row r="61" spans="1:5" s="536" customFormat="1" ht="70.5" customHeight="1">
      <c r="A61" s="557" t="s">
        <v>247</v>
      </c>
      <c r="B61" s="962"/>
      <c r="C61" s="537"/>
      <c r="D61" s="537"/>
    </row>
    <row r="62" spans="1:5" ht="24">
      <c r="A62" s="552"/>
      <c r="B62" s="1068"/>
      <c r="C62" s="1056"/>
      <c r="D62" s="1049"/>
    </row>
    <row r="63" spans="1:5" ht="24">
      <c r="A63" s="552"/>
      <c r="B63" s="1068"/>
      <c r="C63" s="1056"/>
      <c r="D63" s="1049"/>
    </row>
    <row r="64" spans="1:5" ht="24">
      <c r="A64" s="552"/>
      <c r="B64" s="1068"/>
      <c r="C64" s="1056"/>
      <c r="D64" s="1049"/>
    </row>
    <row r="65" spans="1:4" s="547" customFormat="1" ht="24">
      <c r="A65" s="553" t="s">
        <v>252</v>
      </c>
      <c r="B65" s="1075"/>
      <c r="C65" s="1055"/>
      <c r="D65" s="1055"/>
    </row>
    <row r="66" spans="1:4" ht="24">
      <c r="A66" s="552"/>
      <c r="B66" s="1068"/>
      <c r="C66" s="1056"/>
      <c r="D66" s="1061"/>
    </row>
    <row r="67" spans="1:4" ht="24">
      <c r="A67" s="552"/>
      <c r="B67" s="1068"/>
      <c r="C67" s="1056"/>
      <c r="D67" s="1061"/>
    </row>
    <row r="68" spans="1:4" s="547" customFormat="1" ht="24">
      <c r="A68" s="553" t="s">
        <v>257</v>
      </c>
      <c r="B68" s="1046"/>
      <c r="C68" s="1055"/>
      <c r="D68" s="1055"/>
    </row>
    <row r="69" spans="1:4" ht="24">
      <c r="A69" s="552"/>
      <c r="B69" s="1068"/>
      <c r="C69" s="1056"/>
      <c r="D69" s="1061"/>
    </row>
    <row r="70" spans="1:4" ht="24">
      <c r="A70" s="552"/>
      <c r="B70" s="1068"/>
      <c r="C70" s="1056"/>
      <c r="D70" s="1061"/>
    </row>
    <row r="71" spans="1:4" s="547" customFormat="1" ht="24">
      <c r="A71" s="553" t="s">
        <v>260</v>
      </c>
      <c r="B71" s="1046"/>
      <c r="C71" s="1055"/>
      <c r="D71" s="1055"/>
    </row>
    <row r="72" spans="1:4" ht="25.5">
      <c r="A72" s="552"/>
      <c r="B72" s="1068"/>
      <c r="C72" s="1056"/>
      <c r="D72" s="809"/>
    </row>
    <row r="73" spans="1:4" ht="25.5">
      <c r="A73" s="552"/>
      <c r="B73" s="1068"/>
      <c r="C73" s="1056"/>
      <c r="D73" s="809"/>
    </row>
    <row r="74" spans="1:4" ht="25.5">
      <c r="A74" s="552"/>
      <c r="B74" s="1068"/>
      <c r="C74" s="1056"/>
      <c r="D74" s="809"/>
    </row>
    <row r="75" spans="1:4" ht="25.5">
      <c r="A75" s="552"/>
      <c r="B75" s="1068"/>
      <c r="C75" s="1056"/>
      <c r="D75" s="809"/>
    </row>
    <row r="76" spans="1:4" ht="25.5">
      <c r="A76" s="552"/>
      <c r="B76" s="1068"/>
      <c r="C76" s="1056"/>
      <c r="D76" s="809"/>
    </row>
    <row r="77" spans="1:4" ht="25.5">
      <c r="A77" s="552"/>
      <c r="B77" s="1068"/>
      <c r="C77" s="1056"/>
      <c r="D77" s="809"/>
    </row>
    <row r="78" spans="1:4" ht="24">
      <c r="A78" s="553" t="s">
        <v>630</v>
      </c>
      <c r="B78" s="1076"/>
      <c r="C78" s="1062"/>
      <c r="D78" s="1063"/>
    </row>
    <row r="79" spans="1:4" s="547" customFormat="1" ht="24">
      <c r="A79" s="553" t="s">
        <v>262</v>
      </c>
      <c r="B79" s="965"/>
      <c r="C79" s="546"/>
      <c r="D79" s="546"/>
    </row>
    <row r="80" spans="1:4" ht="24">
      <c r="A80" s="552"/>
      <c r="B80" s="1073"/>
      <c r="C80" s="1056"/>
      <c r="D80" s="1064"/>
    </row>
    <row r="81" spans="1:4" s="516" customFormat="1" ht="84" customHeight="1">
      <c r="A81" s="558"/>
      <c r="B81" s="963"/>
      <c r="C81" s="520"/>
      <c r="D81" s="521"/>
    </row>
    <row r="82" spans="1:4" s="547" customFormat="1" ht="24">
      <c r="A82" s="553" t="s">
        <v>263</v>
      </c>
      <c r="B82" s="1072"/>
      <c r="C82" s="1055"/>
      <c r="D82" s="1065"/>
    </row>
    <row r="83" spans="1:4" s="547" customFormat="1" ht="24">
      <c r="A83" s="559" t="s">
        <v>266</v>
      </c>
      <c r="B83" s="1077"/>
      <c r="C83" s="1066"/>
      <c r="D83" s="1067"/>
    </row>
    <row r="84" spans="1:4" ht="25.5">
      <c r="A84" s="1363" t="s">
        <v>733</v>
      </c>
      <c r="B84" s="1363"/>
    </row>
    <row r="85" spans="1:4" ht="25.5">
      <c r="A85" s="1363" t="s">
        <v>732</v>
      </c>
      <c r="B85" s="1363"/>
    </row>
  </sheetData>
  <mergeCells count="4">
    <mergeCell ref="A1:B1"/>
    <mergeCell ref="A2:B2"/>
    <mergeCell ref="A84:B84"/>
    <mergeCell ref="A85:B85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F28"/>
  <sheetViews>
    <sheetView topLeftCell="A13" zoomScale="90" zoomScaleNormal="90" workbookViewId="0">
      <selection activeCell="C25" sqref="C25"/>
    </sheetView>
  </sheetViews>
  <sheetFormatPr defaultColWidth="9" defaultRowHeight="23"/>
  <cols>
    <col min="1" max="1" width="29.453125" style="29" customWidth="1"/>
    <col min="2" max="2" width="14.26953125" style="29" customWidth="1"/>
    <col min="3" max="3" width="8.6328125" style="29" customWidth="1"/>
    <col min="4" max="4" width="15.90625" style="29" customWidth="1"/>
    <col min="5" max="5" width="8.6328125" style="29" customWidth="1"/>
    <col min="6" max="6" width="18.453125" style="29" customWidth="1"/>
    <col min="7" max="16384" width="9" style="29"/>
  </cols>
  <sheetData>
    <row r="1" spans="1:6" s="27" customFormat="1" ht="33.5">
      <c r="A1" s="1415" t="s">
        <v>841</v>
      </c>
      <c r="B1" s="1415"/>
      <c r="C1" s="1415"/>
      <c r="D1" s="163"/>
      <c r="E1" s="163"/>
      <c r="F1" s="163"/>
    </row>
    <row r="2" spans="1:6" s="27" customFormat="1" ht="31.5">
      <c r="A2" s="1416" t="s">
        <v>842</v>
      </c>
      <c r="B2" s="1416"/>
      <c r="C2" s="1416"/>
      <c r="D2" s="1417" t="s">
        <v>543</v>
      </c>
      <c r="E2" s="1417"/>
      <c r="F2" s="1417"/>
    </row>
    <row r="3" spans="1:6" ht="100">
      <c r="A3" s="164" t="s">
        <v>339</v>
      </c>
      <c r="B3" s="165" t="s">
        <v>281</v>
      </c>
      <c r="C3" s="1413" t="s">
        <v>340</v>
      </c>
      <c r="D3" s="165" t="s">
        <v>551</v>
      </c>
      <c r="E3" s="1413" t="s">
        <v>340</v>
      </c>
      <c r="F3" s="165" t="s">
        <v>549</v>
      </c>
    </row>
    <row r="4" spans="1:6" ht="50">
      <c r="A4" s="171" t="s">
        <v>341</v>
      </c>
      <c r="B4" s="166" t="s">
        <v>550</v>
      </c>
      <c r="C4" s="1414"/>
      <c r="D4" s="172" t="s">
        <v>286</v>
      </c>
      <c r="E4" s="1414"/>
      <c r="F4" s="166" t="s">
        <v>548</v>
      </c>
    </row>
    <row r="5" spans="1:6" ht="25">
      <c r="A5" s="167" t="s">
        <v>342</v>
      </c>
      <c r="B5" s="175">
        <v>3049170</v>
      </c>
      <c r="C5" s="176">
        <v>73.939061508825631</v>
      </c>
      <c r="D5" s="175">
        <v>872614560.99245012</v>
      </c>
      <c r="E5" s="176">
        <v>18.634303367365874</v>
      </c>
      <c r="F5" s="177">
        <v>286.18101351923644</v>
      </c>
    </row>
    <row r="6" spans="1:6" ht="25">
      <c r="A6" s="168" t="s">
        <v>343</v>
      </c>
      <c r="B6" s="178">
        <v>76382</v>
      </c>
      <c r="C6" s="179">
        <v>1.8521805593545522</v>
      </c>
      <c r="D6" s="180">
        <v>7881119.1625500005</v>
      </c>
      <c r="E6" s="179">
        <v>0.16829786244030806</v>
      </c>
      <c r="F6" s="181">
        <v>103.18031948037496</v>
      </c>
    </row>
    <row r="7" spans="1:6" ht="25">
      <c r="A7" s="168" t="s">
        <v>344</v>
      </c>
      <c r="B7" s="178">
        <v>322165</v>
      </c>
      <c r="C7" s="179">
        <v>7.8121514218593289</v>
      </c>
      <c r="D7" s="180">
        <v>2998627594.8130078</v>
      </c>
      <c r="E7" s="179">
        <v>64.034384464028804</v>
      </c>
      <c r="F7" s="181">
        <v>9307.7385650614051</v>
      </c>
    </row>
    <row r="8" spans="1:6" ht="25">
      <c r="A8" s="168" t="s">
        <v>544</v>
      </c>
      <c r="B8" s="178">
        <v>25538</v>
      </c>
      <c r="C8" s="179">
        <v>0.61926876914451767</v>
      </c>
      <c r="D8" s="180">
        <v>8957838.0455999989</v>
      </c>
      <c r="E8" s="179">
        <v>0.19129072458703381</v>
      </c>
      <c r="F8" s="181">
        <v>350.76505778056224</v>
      </c>
    </row>
    <row r="9" spans="1:6" ht="25">
      <c r="A9" s="168" t="s">
        <v>545</v>
      </c>
      <c r="B9" s="178">
        <v>73222</v>
      </c>
      <c r="C9" s="179">
        <v>1.7755539906922968</v>
      </c>
      <c r="D9" s="180">
        <v>145002292.07052997</v>
      </c>
      <c r="E9" s="179">
        <v>3.0964607057812144</v>
      </c>
      <c r="F9" s="181">
        <v>1980.3104541057328</v>
      </c>
    </row>
    <row r="10" spans="1:6" ht="25">
      <c r="A10" s="168" t="s">
        <v>546</v>
      </c>
      <c r="B10" s="178">
        <v>7281</v>
      </c>
      <c r="C10" s="179">
        <v>0.17655634380692434</v>
      </c>
      <c r="D10" s="180">
        <v>5037167.335</v>
      </c>
      <c r="E10" s="179">
        <v>0.10756651152580067</v>
      </c>
      <c r="F10" s="181">
        <v>691.82355926383741</v>
      </c>
    </row>
    <row r="11" spans="1:6" ht="75">
      <c r="A11" s="173" t="s">
        <v>297</v>
      </c>
      <c r="B11" s="178">
        <v>570138</v>
      </c>
      <c r="C11" s="179">
        <v>13.825227406316746</v>
      </c>
      <c r="D11" s="180">
        <v>644719154.88</v>
      </c>
      <c r="E11" s="179">
        <v>13.76769636427097</v>
      </c>
      <c r="F11" s="181">
        <v>1130.8124609831304</v>
      </c>
    </row>
    <row r="12" spans="1:6" ht="25">
      <c r="A12" s="169" t="s">
        <v>345</v>
      </c>
      <c r="B12" s="182">
        <v>4123896</v>
      </c>
      <c r="C12" s="183">
        <v>100</v>
      </c>
      <c r="D12" s="182">
        <v>4682839727.2991381</v>
      </c>
      <c r="E12" s="183">
        <v>100</v>
      </c>
      <c r="F12" s="184">
        <v>1135.5377844880516</v>
      </c>
    </row>
    <row r="13" spans="1:6" ht="24.5">
      <c r="A13" s="30"/>
      <c r="B13" s="28"/>
      <c r="C13" s="28"/>
      <c r="D13" s="28"/>
      <c r="E13" s="28"/>
      <c r="F13" s="28"/>
    </row>
    <row r="14" spans="1:6" s="27" customFormat="1" ht="33">
      <c r="A14" s="1152" t="s">
        <v>843</v>
      </c>
      <c r="B14" s="26"/>
      <c r="C14" s="26"/>
      <c r="D14" s="26"/>
      <c r="E14" s="26"/>
      <c r="F14" s="26"/>
    </row>
    <row r="15" spans="1:6" s="27" customFormat="1" ht="32.5">
      <c r="A15" s="185" t="s">
        <v>844</v>
      </c>
      <c r="B15" s="170"/>
      <c r="C15" s="170"/>
      <c r="D15" s="170"/>
    </row>
    <row r="16" spans="1:6" s="27" customFormat="1" ht="32.5">
      <c r="A16" s="185"/>
      <c r="B16" s="170"/>
      <c r="C16" s="170"/>
      <c r="D16" s="1417" t="s">
        <v>543</v>
      </c>
      <c r="E16" s="1417"/>
      <c r="F16" s="1417"/>
    </row>
    <row r="17" spans="1:6" ht="100">
      <c r="A17" s="164" t="s">
        <v>339</v>
      </c>
      <c r="B17" s="165" t="s">
        <v>281</v>
      </c>
      <c r="C17" s="1413" t="s">
        <v>340</v>
      </c>
      <c r="D17" s="165" t="s">
        <v>551</v>
      </c>
      <c r="E17" s="1413" t="s">
        <v>340</v>
      </c>
      <c r="F17" s="165" t="s">
        <v>549</v>
      </c>
    </row>
    <row r="18" spans="1:6" ht="50">
      <c r="A18" s="171" t="s">
        <v>341</v>
      </c>
      <c r="B18" s="166" t="s">
        <v>550</v>
      </c>
      <c r="C18" s="1414"/>
      <c r="D18" s="172" t="s">
        <v>286</v>
      </c>
      <c r="E18" s="1414"/>
      <c r="F18" s="166" t="s">
        <v>548</v>
      </c>
    </row>
    <row r="19" spans="1:6" ht="25">
      <c r="A19" s="167" t="s">
        <v>342</v>
      </c>
      <c r="B19" s="175">
        <v>20894854</v>
      </c>
      <c r="C19" s="176">
        <v>79.876895063428123</v>
      </c>
      <c r="D19" s="175">
        <v>5247222167.8745708</v>
      </c>
      <c r="E19" s="176">
        <v>29.649064974552843</v>
      </c>
      <c r="F19" s="177">
        <v>251.12509366538626</v>
      </c>
    </row>
    <row r="20" spans="1:6" ht="25">
      <c r="A20" s="168" t="s">
        <v>343</v>
      </c>
      <c r="B20" s="178">
        <v>1375350</v>
      </c>
      <c r="C20" s="179">
        <v>5.2576910863069859</v>
      </c>
      <c r="D20" s="180">
        <v>108785836.23864003</v>
      </c>
      <c r="E20" s="179">
        <v>0.61468682357259075</v>
      </c>
      <c r="F20" s="181">
        <v>79.096838069320555</v>
      </c>
    </row>
    <row r="21" spans="1:6" ht="25">
      <c r="A21" s="168" t="s">
        <v>344</v>
      </c>
      <c r="B21" s="178">
        <v>1523138</v>
      </c>
      <c r="C21" s="179">
        <v>5.8226553864946746</v>
      </c>
      <c r="D21" s="180">
        <v>8231854711.533823</v>
      </c>
      <c r="E21" s="179">
        <v>46.513524183826675</v>
      </c>
      <c r="F21" s="181">
        <v>5404.5363660638914</v>
      </c>
    </row>
    <row r="22" spans="1:6" ht="25">
      <c r="A22" s="168" t="s">
        <v>544</v>
      </c>
      <c r="B22" s="178">
        <v>138184</v>
      </c>
      <c r="C22" s="179">
        <v>0.52825010729650235</v>
      </c>
      <c r="D22" s="180">
        <v>53720699.802469999</v>
      </c>
      <c r="E22" s="179">
        <v>0.30354508880401465</v>
      </c>
      <c r="F22" s="181">
        <v>388.76208390602386</v>
      </c>
    </row>
    <row r="23" spans="1:6" ht="25">
      <c r="A23" s="168" t="s">
        <v>545</v>
      </c>
      <c r="B23" s="178">
        <v>169138</v>
      </c>
      <c r="C23" s="179">
        <v>0.64658112840788962</v>
      </c>
      <c r="D23" s="180">
        <v>287573582.37327003</v>
      </c>
      <c r="E23" s="179">
        <v>1.6249145845112269</v>
      </c>
      <c r="F23" s="181">
        <v>1700.230476730658</v>
      </c>
    </row>
    <row r="24" spans="1:6" ht="25">
      <c r="A24" s="168" t="s">
        <v>546</v>
      </c>
      <c r="B24" s="178">
        <v>84865</v>
      </c>
      <c r="C24" s="179">
        <v>0.32442211367247781</v>
      </c>
      <c r="D24" s="180">
        <v>39503229.932000004</v>
      </c>
      <c r="E24" s="179">
        <v>0.22321026125581153</v>
      </c>
      <c r="F24" s="181">
        <v>465.48317836563962</v>
      </c>
    </row>
    <row r="25" spans="1:6" ht="48">
      <c r="A25" s="173" t="s">
        <v>547</v>
      </c>
      <c r="B25" s="178">
        <v>1973292</v>
      </c>
      <c r="C25" s="179">
        <v>7.5435051143933434</v>
      </c>
      <c r="D25" s="180">
        <v>3729105864.9639997</v>
      </c>
      <c r="E25" s="179">
        <v>21.071054083476845</v>
      </c>
      <c r="F25" s="181">
        <v>1889.7891771537106</v>
      </c>
    </row>
    <row r="26" spans="1:6" ht="24">
      <c r="A26" s="174" t="s">
        <v>345</v>
      </c>
      <c r="B26" s="186">
        <v>26158821</v>
      </c>
      <c r="C26" s="187">
        <v>100</v>
      </c>
      <c r="D26" s="186">
        <v>17697766092.718773</v>
      </c>
      <c r="E26" s="187">
        <v>100</v>
      </c>
      <c r="F26" s="188">
        <v>676.55060190666745</v>
      </c>
    </row>
    <row r="27" spans="1:6" ht="24.5">
      <c r="A27" s="30"/>
      <c r="B27" s="28"/>
      <c r="C27" s="28"/>
      <c r="D27" s="28"/>
      <c r="E27" s="28"/>
      <c r="F27" s="28"/>
    </row>
    <row r="28" spans="1:6" ht="24.5">
      <c r="A28" s="30"/>
      <c r="B28" s="28"/>
      <c r="C28" s="28"/>
      <c r="D28" s="28"/>
      <c r="E28" s="28"/>
      <c r="F28" s="28"/>
    </row>
  </sheetData>
  <mergeCells count="8">
    <mergeCell ref="C17:C18"/>
    <mergeCell ref="E17:E18"/>
    <mergeCell ref="A1:C1"/>
    <mergeCell ref="A2:C2"/>
    <mergeCell ref="D2:F2"/>
    <mergeCell ref="D16:F16"/>
    <mergeCell ref="C3:C4"/>
    <mergeCell ref="E3:E4"/>
  </mergeCells>
  <printOptions horizontalCentered="1"/>
  <pageMargins left="0.25" right="0.25" top="0.75" bottom="0.75" header="0.3" footer="0.3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A33"/>
  <sheetViews>
    <sheetView view="pageBreakPreview" zoomScale="60" zoomScaleNormal="70" workbookViewId="0">
      <pane xSplit="1" ySplit="8" topLeftCell="E21" activePane="bottomRight" state="frozen"/>
      <selection sqref="A1:D1"/>
      <selection pane="topRight" sqref="A1:D1"/>
      <selection pane="bottomLeft" sqref="A1:D1"/>
      <selection pane="bottomRight" activeCell="Z27" sqref="Z27"/>
    </sheetView>
  </sheetViews>
  <sheetFormatPr defaultRowHeight="24.5"/>
  <cols>
    <col min="1" max="1" width="12.453125" style="17" bestFit="1" customWidth="1"/>
    <col min="2" max="2" width="16.90625" style="17" bestFit="1" customWidth="1"/>
    <col min="3" max="3" width="23.7265625" style="17" bestFit="1" customWidth="1"/>
    <col min="4" max="4" width="16.90625" style="17" bestFit="1" customWidth="1"/>
    <col min="5" max="5" width="23.7265625" style="17" bestFit="1" customWidth="1"/>
    <col min="6" max="6" width="16.90625" style="17" bestFit="1" customWidth="1"/>
    <col min="7" max="7" width="23.7265625" style="17" bestFit="1" customWidth="1"/>
    <col min="8" max="8" width="16.90625" style="17" bestFit="1" customWidth="1"/>
    <col min="9" max="9" width="23.7265625" style="17" bestFit="1" customWidth="1"/>
    <col min="10" max="10" width="16.90625" style="17" bestFit="1" customWidth="1"/>
    <col min="11" max="11" width="23.7265625" style="17" bestFit="1" customWidth="1"/>
    <col min="12" max="12" width="16.90625" style="17" bestFit="1" customWidth="1"/>
    <col min="13" max="13" width="14.6328125" style="17" bestFit="1" customWidth="1"/>
    <col min="14" max="14" width="16.90625" style="17" bestFit="1" customWidth="1"/>
    <col min="15" max="15" width="18" style="17" bestFit="1" customWidth="1"/>
    <col min="16" max="16" width="16.90625" style="17" bestFit="1" customWidth="1"/>
    <col min="17" max="17" width="14.453125" style="17" bestFit="1" customWidth="1"/>
    <col min="18" max="18" width="16.90625" style="17" bestFit="1" customWidth="1"/>
    <col min="19" max="19" width="14.453125" style="17" bestFit="1" customWidth="1"/>
    <col min="20" max="20" width="16.90625" style="17" bestFit="1" customWidth="1"/>
    <col min="21" max="21" width="14.453125" style="17" bestFit="1" customWidth="1"/>
    <col min="22" max="22" width="16.90625" style="17" bestFit="1" customWidth="1"/>
    <col min="23" max="23" width="18.08984375" style="17" bestFit="1" customWidth="1"/>
    <col min="24" max="24" width="18.453125" style="17" bestFit="1" customWidth="1"/>
    <col min="25" max="25" width="9.7265625" style="17" bestFit="1" customWidth="1"/>
    <col min="26" max="26" width="20" style="157" bestFit="1" customWidth="1"/>
    <col min="27" max="27" width="9.7265625" style="17" bestFit="1" customWidth="1"/>
    <col min="28" max="264" width="9" style="17"/>
    <col min="265" max="265" width="14.08984375" style="17" customWidth="1"/>
    <col min="266" max="266" width="14.7265625" style="17" bestFit="1" customWidth="1"/>
    <col min="267" max="267" width="21.453125" style="17" bestFit="1" customWidth="1"/>
    <col min="268" max="268" width="14.7265625" style="17" bestFit="1" customWidth="1"/>
    <col min="269" max="269" width="21.453125" style="17" bestFit="1" customWidth="1"/>
    <col min="270" max="270" width="14.7265625" style="17" bestFit="1" customWidth="1"/>
    <col min="271" max="271" width="21.453125" style="17" bestFit="1" customWidth="1"/>
    <col min="272" max="272" width="14.7265625" style="17" bestFit="1" customWidth="1"/>
    <col min="273" max="273" width="21.453125" style="17" bestFit="1" customWidth="1"/>
    <col min="274" max="274" width="14.7265625" style="17" bestFit="1" customWidth="1"/>
    <col min="275" max="275" width="21.453125" style="17" bestFit="1" customWidth="1"/>
    <col min="276" max="276" width="16.6328125" style="17" bestFit="1" customWidth="1"/>
    <col min="277" max="277" width="14.08984375" style="17" bestFit="1" customWidth="1"/>
    <col min="278" max="278" width="16.6328125" style="17" bestFit="1" customWidth="1"/>
    <col min="279" max="279" width="14.08984375" style="17" bestFit="1" customWidth="1"/>
    <col min="280" max="280" width="14.36328125" style="17" bestFit="1" customWidth="1"/>
    <col min="281" max="281" width="14.6328125" style="17" customWidth="1"/>
    <col min="282" max="282" width="13.90625" style="17" bestFit="1" customWidth="1"/>
    <col min="283" max="283" width="14.6328125" style="17" customWidth="1"/>
    <col min="284" max="520" width="9" style="17"/>
    <col min="521" max="521" width="14.08984375" style="17" customWidth="1"/>
    <col min="522" max="522" width="14.7265625" style="17" bestFit="1" customWidth="1"/>
    <col min="523" max="523" width="21.453125" style="17" bestFit="1" customWidth="1"/>
    <col min="524" max="524" width="14.7265625" style="17" bestFit="1" customWidth="1"/>
    <col min="525" max="525" width="21.453125" style="17" bestFit="1" customWidth="1"/>
    <col min="526" max="526" width="14.7265625" style="17" bestFit="1" customWidth="1"/>
    <col min="527" max="527" width="21.453125" style="17" bestFit="1" customWidth="1"/>
    <col min="528" max="528" width="14.7265625" style="17" bestFit="1" customWidth="1"/>
    <col min="529" max="529" width="21.453125" style="17" bestFit="1" customWidth="1"/>
    <col min="530" max="530" width="14.7265625" style="17" bestFit="1" customWidth="1"/>
    <col min="531" max="531" width="21.453125" style="17" bestFit="1" customWidth="1"/>
    <col min="532" max="532" width="16.6328125" style="17" bestFit="1" customWidth="1"/>
    <col min="533" max="533" width="14.08984375" style="17" bestFit="1" customWidth="1"/>
    <col min="534" max="534" width="16.6328125" style="17" bestFit="1" customWidth="1"/>
    <col min="535" max="535" width="14.08984375" style="17" bestFit="1" customWidth="1"/>
    <col min="536" max="536" width="14.36328125" style="17" bestFit="1" customWidth="1"/>
    <col min="537" max="537" width="14.6328125" style="17" customWidth="1"/>
    <col min="538" max="538" width="13.90625" style="17" bestFit="1" customWidth="1"/>
    <col min="539" max="539" width="14.6328125" style="17" customWidth="1"/>
    <col min="540" max="776" width="9" style="17"/>
    <col min="777" max="777" width="14.08984375" style="17" customWidth="1"/>
    <col min="778" max="778" width="14.7265625" style="17" bestFit="1" customWidth="1"/>
    <col min="779" max="779" width="21.453125" style="17" bestFit="1" customWidth="1"/>
    <col min="780" max="780" width="14.7265625" style="17" bestFit="1" customWidth="1"/>
    <col min="781" max="781" width="21.453125" style="17" bestFit="1" customWidth="1"/>
    <col min="782" max="782" width="14.7265625" style="17" bestFit="1" customWidth="1"/>
    <col min="783" max="783" width="21.453125" style="17" bestFit="1" customWidth="1"/>
    <col min="784" max="784" width="14.7265625" style="17" bestFit="1" customWidth="1"/>
    <col min="785" max="785" width="21.453125" style="17" bestFit="1" customWidth="1"/>
    <col min="786" max="786" width="14.7265625" style="17" bestFit="1" customWidth="1"/>
    <col min="787" max="787" width="21.453125" style="17" bestFit="1" customWidth="1"/>
    <col min="788" max="788" width="16.6328125" style="17" bestFit="1" customWidth="1"/>
    <col min="789" max="789" width="14.08984375" style="17" bestFit="1" customWidth="1"/>
    <col min="790" max="790" width="16.6328125" style="17" bestFit="1" customWidth="1"/>
    <col min="791" max="791" width="14.08984375" style="17" bestFit="1" customWidth="1"/>
    <col min="792" max="792" width="14.36328125" style="17" bestFit="1" customWidth="1"/>
    <col min="793" max="793" width="14.6328125" style="17" customWidth="1"/>
    <col min="794" max="794" width="13.90625" style="17" bestFit="1" customWidth="1"/>
    <col min="795" max="795" width="14.6328125" style="17" customWidth="1"/>
    <col min="796" max="1032" width="9" style="17"/>
    <col min="1033" max="1033" width="14.08984375" style="17" customWidth="1"/>
    <col min="1034" max="1034" width="14.7265625" style="17" bestFit="1" customWidth="1"/>
    <col min="1035" max="1035" width="21.453125" style="17" bestFit="1" customWidth="1"/>
    <col min="1036" max="1036" width="14.7265625" style="17" bestFit="1" customWidth="1"/>
    <col min="1037" max="1037" width="21.453125" style="17" bestFit="1" customWidth="1"/>
    <col min="1038" max="1038" width="14.7265625" style="17" bestFit="1" customWidth="1"/>
    <col min="1039" max="1039" width="21.453125" style="17" bestFit="1" customWidth="1"/>
    <col min="1040" max="1040" width="14.7265625" style="17" bestFit="1" customWidth="1"/>
    <col min="1041" max="1041" width="21.453125" style="17" bestFit="1" customWidth="1"/>
    <col min="1042" max="1042" width="14.7265625" style="17" bestFit="1" customWidth="1"/>
    <col min="1043" max="1043" width="21.453125" style="17" bestFit="1" customWidth="1"/>
    <col min="1044" max="1044" width="16.6328125" style="17" bestFit="1" customWidth="1"/>
    <col min="1045" max="1045" width="14.08984375" style="17" bestFit="1" customWidth="1"/>
    <col min="1046" max="1046" width="16.6328125" style="17" bestFit="1" customWidth="1"/>
    <col min="1047" max="1047" width="14.08984375" style="17" bestFit="1" customWidth="1"/>
    <col min="1048" max="1048" width="14.36328125" style="17" bestFit="1" customWidth="1"/>
    <col min="1049" max="1049" width="14.6328125" style="17" customWidth="1"/>
    <col min="1050" max="1050" width="13.90625" style="17" bestFit="1" customWidth="1"/>
    <col min="1051" max="1051" width="14.6328125" style="17" customWidth="1"/>
    <col min="1052" max="1288" width="9" style="17"/>
    <col min="1289" max="1289" width="14.08984375" style="17" customWidth="1"/>
    <col min="1290" max="1290" width="14.7265625" style="17" bestFit="1" customWidth="1"/>
    <col min="1291" max="1291" width="21.453125" style="17" bestFit="1" customWidth="1"/>
    <col min="1292" max="1292" width="14.7265625" style="17" bestFit="1" customWidth="1"/>
    <col min="1293" max="1293" width="21.453125" style="17" bestFit="1" customWidth="1"/>
    <col min="1294" max="1294" width="14.7265625" style="17" bestFit="1" customWidth="1"/>
    <col min="1295" max="1295" width="21.453125" style="17" bestFit="1" customWidth="1"/>
    <col min="1296" max="1296" width="14.7265625" style="17" bestFit="1" customWidth="1"/>
    <col min="1297" max="1297" width="21.453125" style="17" bestFit="1" customWidth="1"/>
    <col min="1298" max="1298" width="14.7265625" style="17" bestFit="1" customWidth="1"/>
    <col min="1299" max="1299" width="21.453125" style="17" bestFit="1" customWidth="1"/>
    <col min="1300" max="1300" width="16.6328125" style="17" bestFit="1" customWidth="1"/>
    <col min="1301" max="1301" width="14.08984375" style="17" bestFit="1" customWidth="1"/>
    <col min="1302" max="1302" width="16.6328125" style="17" bestFit="1" customWidth="1"/>
    <col min="1303" max="1303" width="14.08984375" style="17" bestFit="1" customWidth="1"/>
    <col min="1304" max="1304" width="14.36328125" style="17" bestFit="1" customWidth="1"/>
    <col min="1305" max="1305" width="14.6328125" style="17" customWidth="1"/>
    <col min="1306" max="1306" width="13.90625" style="17" bestFit="1" customWidth="1"/>
    <col min="1307" max="1307" width="14.6328125" style="17" customWidth="1"/>
    <col min="1308" max="1544" width="9" style="17"/>
    <col min="1545" max="1545" width="14.08984375" style="17" customWidth="1"/>
    <col min="1546" max="1546" width="14.7265625" style="17" bestFit="1" customWidth="1"/>
    <col min="1547" max="1547" width="21.453125" style="17" bestFit="1" customWidth="1"/>
    <col min="1548" max="1548" width="14.7265625" style="17" bestFit="1" customWidth="1"/>
    <col min="1549" max="1549" width="21.453125" style="17" bestFit="1" customWidth="1"/>
    <col min="1550" max="1550" width="14.7265625" style="17" bestFit="1" customWidth="1"/>
    <col min="1551" max="1551" width="21.453125" style="17" bestFit="1" customWidth="1"/>
    <col min="1552" max="1552" width="14.7265625" style="17" bestFit="1" customWidth="1"/>
    <col min="1553" max="1553" width="21.453125" style="17" bestFit="1" customWidth="1"/>
    <col min="1554" max="1554" width="14.7265625" style="17" bestFit="1" customWidth="1"/>
    <col min="1555" max="1555" width="21.453125" style="17" bestFit="1" customWidth="1"/>
    <col min="1556" max="1556" width="16.6328125" style="17" bestFit="1" customWidth="1"/>
    <col min="1557" max="1557" width="14.08984375" style="17" bestFit="1" customWidth="1"/>
    <col min="1558" max="1558" width="16.6328125" style="17" bestFit="1" customWidth="1"/>
    <col min="1559" max="1559" width="14.08984375" style="17" bestFit="1" customWidth="1"/>
    <col min="1560" max="1560" width="14.36328125" style="17" bestFit="1" customWidth="1"/>
    <col min="1561" max="1561" width="14.6328125" style="17" customWidth="1"/>
    <col min="1562" max="1562" width="13.90625" style="17" bestFit="1" customWidth="1"/>
    <col min="1563" max="1563" width="14.6328125" style="17" customWidth="1"/>
    <col min="1564" max="1800" width="9" style="17"/>
    <col min="1801" max="1801" width="14.08984375" style="17" customWidth="1"/>
    <col min="1802" max="1802" width="14.7265625" style="17" bestFit="1" customWidth="1"/>
    <col min="1803" max="1803" width="21.453125" style="17" bestFit="1" customWidth="1"/>
    <col min="1804" max="1804" width="14.7265625" style="17" bestFit="1" customWidth="1"/>
    <col min="1805" max="1805" width="21.453125" style="17" bestFit="1" customWidth="1"/>
    <col min="1806" max="1806" width="14.7265625" style="17" bestFit="1" customWidth="1"/>
    <col min="1807" max="1807" width="21.453125" style="17" bestFit="1" customWidth="1"/>
    <col min="1808" max="1808" width="14.7265625" style="17" bestFit="1" customWidth="1"/>
    <col min="1809" max="1809" width="21.453125" style="17" bestFit="1" customWidth="1"/>
    <col min="1810" max="1810" width="14.7265625" style="17" bestFit="1" customWidth="1"/>
    <col min="1811" max="1811" width="21.453125" style="17" bestFit="1" customWidth="1"/>
    <col min="1812" max="1812" width="16.6328125" style="17" bestFit="1" customWidth="1"/>
    <col min="1813" max="1813" width="14.08984375" style="17" bestFit="1" customWidth="1"/>
    <col min="1814" max="1814" width="16.6328125" style="17" bestFit="1" customWidth="1"/>
    <col min="1815" max="1815" width="14.08984375" style="17" bestFit="1" customWidth="1"/>
    <col min="1816" max="1816" width="14.36328125" style="17" bestFit="1" customWidth="1"/>
    <col min="1817" max="1817" width="14.6328125" style="17" customWidth="1"/>
    <col min="1818" max="1818" width="13.90625" style="17" bestFit="1" customWidth="1"/>
    <col min="1819" max="1819" width="14.6328125" style="17" customWidth="1"/>
    <col min="1820" max="2056" width="9" style="17"/>
    <col min="2057" max="2057" width="14.08984375" style="17" customWidth="1"/>
    <col min="2058" max="2058" width="14.7265625" style="17" bestFit="1" customWidth="1"/>
    <col min="2059" max="2059" width="21.453125" style="17" bestFit="1" customWidth="1"/>
    <col min="2060" max="2060" width="14.7265625" style="17" bestFit="1" customWidth="1"/>
    <col min="2061" max="2061" width="21.453125" style="17" bestFit="1" customWidth="1"/>
    <col min="2062" max="2062" width="14.7265625" style="17" bestFit="1" customWidth="1"/>
    <col min="2063" max="2063" width="21.453125" style="17" bestFit="1" customWidth="1"/>
    <col min="2064" max="2064" width="14.7265625" style="17" bestFit="1" customWidth="1"/>
    <col min="2065" max="2065" width="21.453125" style="17" bestFit="1" customWidth="1"/>
    <col min="2066" max="2066" width="14.7265625" style="17" bestFit="1" customWidth="1"/>
    <col min="2067" max="2067" width="21.453125" style="17" bestFit="1" customWidth="1"/>
    <col min="2068" max="2068" width="16.6328125" style="17" bestFit="1" customWidth="1"/>
    <col min="2069" max="2069" width="14.08984375" style="17" bestFit="1" customWidth="1"/>
    <col min="2070" max="2070" width="16.6328125" style="17" bestFit="1" customWidth="1"/>
    <col min="2071" max="2071" width="14.08984375" style="17" bestFit="1" customWidth="1"/>
    <col min="2072" max="2072" width="14.36328125" style="17" bestFit="1" customWidth="1"/>
    <col min="2073" max="2073" width="14.6328125" style="17" customWidth="1"/>
    <col min="2074" max="2074" width="13.90625" style="17" bestFit="1" customWidth="1"/>
    <col min="2075" max="2075" width="14.6328125" style="17" customWidth="1"/>
    <col min="2076" max="2312" width="9" style="17"/>
    <col min="2313" max="2313" width="14.08984375" style="17" customWidth="1"/>
    <col min="2314" max="2314" width="14.7265625" style="17" bestFit="1" customWidth="1"/>
    <col min="2315" max="2315" width="21.453125" style="17" bestFit="1" customWidth="1"/>
    <col min="2316" max="2316" width="14.7265625" style="17" bestFit="1" customWidth="1"/>
    <col min="2317" max="2317" width="21.453125" style="17" bestFit="1" customWidth="1"/>
    <col min="2318" max="2318" width="14.7265625" style="17" bestFit="1" customWidth="1"/>
    <col min="2319" max="2319" width="21.453125" style="17" bestFit="1" customWidth="1"/>
    <col min="2320" max="2320" width="14.7265625" style="17" bestFit="1" customWidth="1"/>
    <col min="2321" max="2321" width="21.453125" style="17" bestFit="1" customWidth="1"/>
    <col min="2322" max="2322" width="14.7265625" style="17" bestFit="1" customWidth="1"/>
    <col min="2323" max="2323" width="21.453125" style="17" bestFit="1" customWidth="1"/>
    <col min="2324" max="2324" width="16.6328125" style="17" bestFit="1" customWidth="1"/>
    <col min="2325" max="2325" width="14.08984375" style="17" bestFit="1" customWidth="1"/>
    <col min="2326" max="2326" width="16.6328125" style="17" bestFit="1" customWidth="1"/>
    <col min="2327" max="2327" width="14.08984375" style="17" bestFit="1" customWidth="1"/>
    <col min="2328" max="2328" width="14.36328125" style="17" bestFit="1" customWidth="1"/>
    <col min="2329" max="2329" width="14.6328125" style="17" customWidth="1"/>
    <col min="2330" max="2330" width="13.90625" style="17" bestFit="1" customWidth="1"/>
    <col min="2331" max="2331" width="14.6328125" style="17" customWidth="1"/>
    <col min="2332" max="2568" width="9" style="17"/>
    <col min="2569" max="2569" width="14.08984375" style="17" customWidth="1"/>
    <col min="2570" max="2570" width="14.7265625" style="17" bestFit="1" customWidth="1"/>
    <col min="2571" max="2571" width="21.453125" style="17" bestFit="1" customWidth="1"/>
    <col min="2572" max="2572" width="14.7265625" style="17" bestFit="1" customWidth="1"/>
    <col min="2573" max="2573" width="21.453125" style="17" bestFit="1" customWidth="1"/>
    <col min="2574" max="2574" width="14.7265625" style="17" bestFit="1" customWidth="1"/>
    <col min="2575" max="2575" width="21.453125" style="17" bestFit="1" customWidth="1"/>
    <col min="2576" max="2576" width="14.7265625" style="17" bestFit="1" customWidth="1"/>
    <col min="2577" max="2577" width="21.453125" style="17" bestFit="1" customWidth="1"/>
    <col min="2578" max="2578" width="14.7265625" style="17" bestFit="1" customWidth="1"/>
    <col min="2579" max="2579" width="21.453125" style="17" bestFit="1" customWidth="1"/>
    <col min="2580" max="2580" width="16.6328125" style="17" bestFit="1" customWidth="1"/>
    <col min="2581" max="2581" width="14.08984375" style="17" bestFit="1" customWidth="1"/>
    <col min="2582" max="2582" width="16.6328125" style="17" bestFit="1" customWidth="1"/>
    <col min="2583" max="2583" width="14.08984375" style="17" bestFit="1" customWidth="1"/>
    <col min="2584" max="2584" width="14.36328125" style="17" bestFit="1" customWidth="1"/>
    <col min="2585" max="2585" width="14.6328125" style="17" customWidth="1"/>
    <col min="2586" max="2586" width="13.90625" style="17" bestFit="1" customWidth="1"/>
    <col min="2587" max="2587" width="14.6328125" style="17" customWidth="1"/>
    <col min="2588" max="2824" width="9" style="17"/>
    <col min="2825" max="2825" width="14.08984375" style="17" customWidth="1"/>
    <col min="2826" max="2826" width="14.7265625" style="17" bestFit="1" customWidth="1"/>
    <col min="2827" max="2827" width="21.453125" style="17" bestFit="1" customWidth="1"/>
    <col min="2828" max="2828" width="14.7265625" style="17" bestFit="1" customWidth="1"/>
    <col min="2829" max="2829" width="21.453125" style="17" bestFit="1" customWidth="1"/>
    <col min="2830" max="2830" width="14.7265625" style="17" bestFit="1" customWidth="1"/>
    <col min="2831" max="2831" width="21.453125" style="17" bestFit="1" customWidth="1"/>
    <col min="2832" max="2832" width="14.7265625" style="17" bestFit="1" customWidth="1"/>
    <col min="2833" max="2833" width="21.453125" style="17" bestFit="1" customWidth="1"/>
    <col min="2834" max="2834" width="14.7265625" style="17" bestFit="1" customWidth="1"/>
    <col min="2835" max="2835" width="21.453125" style="17" bestFit="1" customWidth="1"/>
    <col min="2836" max="2836" width="16.6328125" style="17" bestFit="1" customWidth="1"/>
    <col min="2837" max="2837" width="14.08984375" style="17" bestFit="1" customWidth="1"/>
    <col min="2838" max="2838" width="16.6328125" style="17" bestFit="1" customWidth="1"/>
    <col min="2839" max="2839" width="14.08984375" style="17" bestFit="1" customWidth="1"/>
    <col min="2840" max="2840" width="14.36328125" style="17" bestFit="1" customWidth="1"/>
    <col min="2841" max="2841" width="14.6328125" style="17" customWidth="1"/>
    <col min="2842" max="2842" width="13.90625" style="17" bestFit="1" customWidth="1"/>
    <col min="2843" max="2843" width="14.6328125" style="17" customWidth="1"/>
    <col min="2844" max="3080" width="9" style="17"/>
    <col min="3081" max="3081" width="14.08984375" style="17" customWidth="1"/>
    <col min="3082" max="3082" width="14.7265625" style="17" bestFit="1" customWidth="1"/>
    <col min="3083" max="3083" width="21.453125" style="17" bestFit="1" customWidth="1"/>
    <col min="3084" max="3084" width="14.7265625" style="17" bestFit="1" customWidth="1"/>
    <col min="3085" max="3085" width="21.453125" style="17" bestFit="1" customWidth="1"/>
    <col min="3086" max="3086" width="14.7265625" style="17" bestFit="1" customWidth="1"/>
    <col min="3087" max="3087" width="21.453125" style="17" bestFit="1" customWidth="1"/>
    <col min="3088" max="3088" width="14.7265625" style="17" bestFit="1" customWidth="1"/>
    <col min="3089" max="3089" width="21.453125" style="17" bestFit="1" customWidth="1"/>
    <col min="3090" max="3090" width="14.7265625" style="17" bestFit="1" customWidth="1"/>
    <col min="3091" max="3091" width="21.453125" style="17" bestFit="1" customWidth="1"/>
    <col min="3092" max="3092" width="16.6328125" style="17" bestFit="1" customWidth="1"/>
    <col min="3093" max="3093" width="14.08984375" style="17" bestFit="1" customWidth="1"/>
    <col min="3094" max="3094" width="16.6328125" style="17" bestFit="1" customWidth="1"/>
    <col min="3095" max="3095" width="14.08984375" style="17" bestFit="1" customWidth="1"/>
    <col min="3096" max="3096" width="14.36328125" style="17" bestFit="1" customWidth="1"/>
    <col min="3097" max="3097" width="14.6328125" style="17" customWidth="1"/>
    <col min="3098" max="3098" width="13.90625" style="17" bestFit="1" customWidth="1"/>
    <col min="3099" max="3099" width="14.6328125" style="17" customWidth="1"/>
    <col min="3100" max="3336" width="9" style="17"/>
    <col min="3337" max="3337" width="14.08984375" style="17" customWidth="1"/>
    <col min="3338" max="3338" width="14.7265625" style="17" bestFit="1" customWidth="1"/>
    <col min="3339" max="3339" width="21.453125" style="17" bestFit="1" customWidth="1"/>
    <col min="3340" max="3340" width="14.7265625" style="17" bestFit="1" customWidth="1"/>
    <col min="3341" max="3341" width="21.453125" style="17" bestFit="1" customWidth="1"/>
    <col min="3342" max="3342" width="14.7265625" style="17" bestFit="1" customWidth="1"/>
    <col min="3343" max="3343" width="21.453125" style="17" bestFit="1" customWidth="1"/>
    <col min="3344" max="3344" width="14.7265625" style="17" bestFit="1" customWidth="1"/>
    <col min="3345" max="3345" width="21.453125" style="17" bestFit="1" customWidth="1"/>
    <col min="3346" max="3346" width="14.7265625" style="17" bestFit="1" customWidth="1"/>
    <col min="3347" max="3347" width="21.453125" style="17" bestFit="1" customWidth="1"/>
    <col min="3348" max="3348" width="16.6328125" style="17" bestFit="1" customWidth="1"/>
    <col min="3349" max="3349" width="14.08984375" style="17" bestFit="1" customWidth="1"/>
    <col min="3350" max="3350" width="16.6328125" style="17" bestFit="1" customWidth="1"/>
    <col min="3351" max="3351" width="14.08984375" style="17" bestFit="1" customWidth="1"/>
    <col min="3352" max="3352" width="14.36328125" style="17" bestFit="1" customWidth="1"/>
    <col min="3353" max="3353" width="14.6328125" style="17" customWidth="1"/>
    <col min="3354" max="3354" width="13.90625" style="17" bestFit="1" customWidth="1"/>
    <col min="3355" max="3355" width="14.6328125" style="17" customWidth="1"/>
    <col min="3356" max="3592" width="9" style="17"/>
    <col min="3593" max="3593" width="14.08984375" style="17" customWidth="1"/>
    <col min="3594" max="3594" width="14.7265625" style="17" bestFit="1" customWidth="1"/>
    <col min="3595" max="3595" width="21.453125" style="17" bestFit="1" customWidth="1"/>
    <col min="3596" max="3596" width="14.7265625" style="17" bestFit="1" customWidth="1"/>
    <col min="3597" max="3597" width="21.453125" style="17" bestFit="1" customWidth="1"/>
    <col min="3598" max="3598" width="14.7265625" style="17" bestFit="1" customWidth="1"/>
    <col min="3599" max="3599" width="21.453125" style="17" bestFit="1" customWidth="1"/>
    <col min="3600" max="3600" width="14.7265625" style="17" bestFit="1" customWidth="1"/>
    <col min="3601" max="3601" width="21.453125" style="17" bestFit="1" customWidth="1"/>
    <col min="3602" max="3602" width="14.7265625" style="17" bestFit="1" customWidth="1"/>
    <col min="3603" max="3603" width="21.453125" style="17" bestFit="1" customWidth="1"/>
    <col min="3604" max="3604" width="16.6328125" style="17" bestFit="1" customWidth="1"/>
    <col min="3605" max="3605" width="14.08984375" style="17" bestFit="1" customWidth="1"/>
    <col min="3606" max="3606" width="16.6328125" style="17" bestFit="1" customWidth="1"/>
    <col min="3607" max="3607" width="14.08984375" style="17" bestFit="1" customWidth="1"/>
    <col min="3608" max="3608" width="14.36328125" style="17" bestFit="1" customWidth="1"/>
    <col min="3609" max="3609" width="14.6328125" style="17" customWidth="1"/>
    <col min="3610" max="3610" width="13.90625" style="17" bestFit="1" customWidth="1"/>
    <col min="3611" max="3611" width="14.6328125" style="17" customWidth="1"/>
    <col min="3612" max="3848" width="9" style="17"/>
    <col min="3849" max="3849" width="14.08984375" style="17" customWidth="1"/>
    <col min="3850" max="3850" width="14.7265625" style="17" bestFit="1" customWidth="1"/>
    <col min="3851" max="3851" width="21.453125" style="17" bestFit="1" customWidth="1"/>
    <col min="3852" max="3852" width="14.7265625" style="17" bestFit="1" customWidth="1"/>
    <col min="3853" max="3853" width="21.453125" style="17" bestFit="1" customWidth="1"/>
    <col min="3854" max="3854" width="14.7265625" style="17" bestFit="1" customWidth="1"/>
    <col min="3855" max="3855" width="21.453125" style="17" bestFit="1" customWidth="1"/>
    <col min="3856" max="3856" width="14.7265625" style="17" bestFit="1" customWidth="1"/>
    <col min="3857" max="3857" width="21.453125" style="17" bestFit="1" customWidth="1"/>
    <col min="3858" max="3858" width="14.7265625" style="17" bestFit="1" customWidth="1"/>
    <col min="3859" max="3859" width="21.453125" style="17" bestFit="1" customWidth="1"/>
    <col min="3860" max="3860" width="16.6328125" style="17" bestFit="1" customWidth="1"/>
    <col min="3861" max="3861" width="14.08984375" style="17" bestFit="1" customWidth="1"/>
    <col min="3862" max="3862" width="16.6328125" style="17" bestFit="1" customWidth="1"/>
    <col min="3863" max="3863" width="14.08984375" style="17" bestFit="1" customWidth="1"/>
    <col min="3864" max="3864" width="14.36328125" style="17" bestFit="1" customWidth="1"/>
    <col min="3865" max="3865" width="14.6328125" style="17" customWidth="1"/>
    <col min="3866" max="3866" width="13.90625" style="17" bestFit="1" customWidth="1"/>
    <col min="3867" max="3867" width="14.6328125" style="17" customWidth="1"/>
    <col min="3868" max="4104" width="9" style="17"/>
    <col min="4105" max="4105" width="14.08984375" style="17" customWidth="1"/>
    <col min="4106" max="4106" width="14.7265625" style="17" bestFit="1" customWidth="1"/>
    <col min="4107" max="4107" width="21.453125" style="17" bestFit="1" customWidth="1"/>
    <col min="4108" max="4108" width="14.7265625" style="17" bestFit="1" customWidth="1"/>
    <col min="4109" max="4109" width="21.453125" style="17" bestFit="1" customWidth="1"/>
    <col min="4110" max="4110" width="14.7265625" style="17" bestFit="1" customWidth="1"/>
    <col min="4111" max="4111" width="21.453125" style="17" bestFit="1" customWidth="1"/>
    <col min="4112" max="4112" width="14.7265625" style="17" bestFit="1" customWidth="1"/>
    <col min="4113" max="4113" width="21.453125" style="17" bestFit="1" customWidth="1"/>
    <col min="4114" max="4114" width="14.7265625" style="17" bestFit="1" customWidth="1"/>
    <col min="4115" max="4115" width="21.453125" style="17" bestFit="1" customWidth="1"/>
    <col min="4116" max="4116" width="16.6328125" style="17" bestFit="1" customWidth="1"/>
    <col min="4117" max="4117" width="14.08984375" style="17" bestFit="1" customWidth="1"/>
    <col min="4118" max="4118" width="16.6328125" style="17" bestFit="1" customWidth="1"/>
    <col min="4119" max="4119" width="14.08984375" style="17" bestFit="1" customWidth="1"/>
    <col min="4120" max="4120" width="14.36328125" style="17" bestFit="1" customWidth="1"/>
    <col min="4121" max="4121" width="14.6328125" style="17" customWidth="1"/>
    <col min="4122" max="4122" width="13.90625" style="17" bestFit="1" customWidth="1"/>
    <col min="4123" max="4123" width="14.6328125" style="17" customWidth="1"/>
    <col min="4124" max="4360" width="9" style="17"/>
    <col min="4361" max="4361" width="14.08984375" style="17" customWidth="1"/>
    <col min="4362" max="4362" width="14.7265625" style="17" bestFit="1" customWidth="1"/>
    <col min="4363" max="4363" width="21.453125" style="17" bestFit="1" customWidth="1"/>
    <col min="4364" max="4364" width="14.7265625" style="17" bestFit="1" customWidth="1"/>
    <col min="4365" max="4365" width="21.453125" style="17" bestFit="1" customWidth="1"/>
    <col min="4366" max="4366" width="14.7265625" style="17" bestFit="1" customWidth="1"/>
    <col min="4367" max="4367" width="21.453125" style="17" bestFit="1" customWidth="1"/>
    <col min="4368" max="4368" width="14.7265625" style="17" bestFit="1" customWidth="1"/>
    <col min="4369" max="4369" width="21.453125" style="17" bestFit="1" customWidth="1"/>
    <col min="4370" max="4370" width="14.7265625" style="17" bestFit="1" customWidth="1"/>
    <col min="4371" max="4371" width="21.453125" style="17" bestFit="1" customWidth="1"/>
    <col min="4372" max="4372" width="16.6328125" style="17" bestFit="1" customWidth="1"/>
    <col min="4373" max="4373" width="14.08984375" style="17" bestFit="1" customWidth="1"/>
    <col min="4374" max="4374" width="16.6328125" style="17" bestFit="1" customWidth="1"/>
    <col min="4375" max="4375" width="14.08984375" style="17" bestFit="1" customWidth="1"/>
    <col min="4376" max="4376" width="14.36328125" style="17" bestFit="1" customWidth="1"/>
    <col min="4377" max="4377" width="14.6328125" style="17" customWidth="1"/>
    <col min="4378" max="4378" width="13.90625" style="17" bestFit="1" customWidth="1"/>
    <col min="4379" max="4379" width="14.6328125" style="17" customWidth="1"/>
    <col min="4380" max="4616" width="9" style="17"/>
    <col min="4617" max="4617" width="14.08984375" style="17" customWidth="1"/>
    <col min="4618" max="4618" width="14.7265625" style="17" bestFit="1" customWidth="1"/>
    <col min="4619" max="4619" width="21.453125" style="17" bestFit="1" customWidth="1"/>
    <col min="4620" max="4620" width="14.7265625" style="17" bestFit="1" customWidth="1"/>
    <col min="4621" max="4621" width="21.453125" style="17" bestFit="1" customWidth="1"/>
    <col min="4622" max="4622" width="14.7265625" style="17" bestFit="1" customWidth="1"/>
    <col min="4623" max="4623" width="21.453125" style="17" bestFit="1" customWidth="1"/>
    <col min="4624" max="4624" width="14.7265625" style="17" bestFit="1" customWidth="1"/>
    <col min="4625" max="4625" width="21.453125" style="17" bestFit="1" customWidth="1"/>
    <col min="4626" max="4626" width="14.7265625" style="17" bestFit="1" customWidth="1"/>
    <col min="4627" max="4627" width="21.453125" style="17" bestFit="1" customWidth="1"/>
    <col min="4628" max="4628" width="16.6328125" style="17" bestFit="1" customWidth="1"/>
    <col min="4629" max="4629" width="14.08984375" style="17" bestFit="1" customWidth="1"/>
    <col min="4630" max="4630" width="16.6328125" style="17" bestFit="1" customWidth="1"/>
    <col min="4631" max="4631" width="14.08984375" style="17" bestFit="1" customWidth="1"/>
    <col min="4632" max="4632" width="14.36328125" style="17" bestFit="1" customWidth="1"/>
    <col min="4633" max="4633" width="14.6328125" style="17" customWidth="1"/>
    <col min="4634" max="4634" width="13.90625" style="17" bestFit="1" customWidth="1"/>
    <col min="4635" max="4635" width="14.6328125" style="17" customWidth="1"/>
    <col min="4636" max="4872" width="9" style="17"/>
    <col min="4873" max="4873" width="14.08984375" style="17" customWidth="1"/>
    <col min="4874" max="4874" width="14.7265625" style="17" bestFit="1" customWidth="1"/>
    <col min="4875" max="4875" width="21.453125" style="17" bestFit="1" customWidth="1"/>
    <col min="4876" max="4876" width="14.7265625" style="17" bestFit="1" customWidth="1"/>
    <col min="4877" max="4877" width="21.453125" style="17" bestFit="1" customWidth="1"/>
    <col min="4878" max="4878" width="14.7265625" style="17" bestFit="1" customWidth="1"/>
    <col min="4879" max="4879" width="21.453125" style="17" bestFit="1" customWidth="1"/>
    <col min="4880" max="4880" width="14.7265625" style="17" bestFit="1" customWidth="1"/>
    <col min="4881" max="4881" width="21.453125" style="17" bestFit="1" customWidth="1"/>
    <col min="4882" max="4882" width="14.7265625" style="17" bestFit="1" customWidth="1"/>
    <col min="4883" max="4883" width="21.453125" style="17" bestFit="1" customWidth="1"/>
    <col min="4884" max="4884" width="16.6328125" style="17" bestFit="1" customWidth="1"/>
    <col min="4885" max="4885" width="14.08984375" style="17" bestFit="1" customWidth="1"/>
    <col min="4886" max="4886" width="16.6328125" style="17" bestFit="1" customWidth="1"/>
    <col min="4887" max="4887" width="14.08984375" style="17" bestFit="1" customWidth="1"/>
    <col min="4888" max="4888" width="14.36328125" style="17" bestFit="1" customWidth="1"/>
    <col min="4889" max="4889" width="14.6328125" style="17" customWidth="1"/>
    <col min="4890" max="4890" width="13.90625" style="17" bestFit="1" customWidth="1"/>
    <col min="4891" max="4891" width="14.6328125" style="17" customWidth="1"/>
    <col min="4892" max="5128" width="9" style="17"/>
    <col min="5129" max="5129" width="14.08984375" style="17" customWidth="1"/>
    <col min="5130" max="5130" width="14.7265625" style="17" bestFit="1" customWidth="1"/>
    <col min="5131" max="5131" width="21.453125" style="17" bestFit="1" customWidth="1"/>
    <col min="5132" max="5132" width="14.7265625" style="17" bestFit="1" customWidth="1"/>
    <col min="5133" max="5133" width="21.453125" style="17" bestFit="1" customWidth="1"/>
    <col min="5134" max="5134" width="14.7265625" style="17" bestFit="1" customWidth="1"/>
    <col min="5135" max="5135" width="21.453125" style="17" bestFit="1" customWidth="1"/>
    <col min="5136" max="5136" width="14.7265625" style="17" bestFit="1" customWidth="1"/>
    <col min="5137" max="5137" width="21.453125" style="17" bestFit="1" customWidth="1"/>
    <col min="5138" max="5138" width="14.7265625" style="17" bestFit="1" customWidth="1"/>
    <col min="5139" max="5139" width="21.453125" style="17" bestFit="1" customWidth="1"/>
    <col min="5140" max="5140" width="16.6328125" style="17" bestFit="1" customWidth="1"/>
    <col min="5141" max="5141" width="14.08984375" style="17" bestFit="1" customWidth="1"/>
    <col min="5142" max="5142" width="16.6328125" style="17" bestFit="1" customWidth="1"/>
    <col min="5143" max="5143" width="14.08984375" style="17" bestFit="1" customWidth="1"/>
    <col min="5144" max="5144" width="14.36328125" style="17" bestFit="1" customWidth="1"/>
    <col min="5145" max="5145" width="14.6328125" style="17" customWidth="1"/>
    <col min="5146" max="5146" width="13.90625" style="17" bestFit="1" customWidth="1"/>
    <col min="5147" max="5147" width="14.6328125" style="17" customWidth="1"/>
    <col min="5148" max="5384" width="9" style="17"/>
    <col min="5385" max="5385" width="14.08984375" style="17" customWidth="1"/>
    <col min="5386" max="5386" width="14.7265625" style="17" bestFit="1" customWidth="1"/>
    <col min="5387" max="5387" width="21.453125" style="17" bestFit="1" customWidth="1"/>
    <col min="5388" max="5388" width="14.7265625" style="17" bestFit="1" customWidth="1"/>
    <col min="5389" max="5389" width="21.453125" style="17" bestFit="1" customWidth="1"/>
    <col min="5390" max="5390" width="14.7265625" style="17" bestFit="1" customWidth="1"/>
    <col min="5391" max="5391" width="21.453125" style="17" bestFit="1" customWidth="1"/>
    <col min="5392" max="5392" width="14.7265625" style="17" bestFit="1" customWidth="1"/>
    <col min="5393" max="5393" width="21.453125" style="17" bestFit="1" customWidth="1"/>
    <col min="5394" max="5394" width="14.7265625" style="17" bestFit="1" customWidth="1"/>
    <col min="5395" max="5395" width="21.453125" style="17" bestFit="1" customWidth="1"/>
    <col min="5396" max="5396" width="16.6328125" style="17" bestFit="1" customWidth="1"/>
    <col min="5397" max="5397" width="14.08984375" style="17" bestFit="1" customWidth="1"/>
    <col min="5398" max="5398" width="16.6328125" style="17" bestFit="1" customWidth="1"/>
    <col min="5399" max="5399" width="14.08984375" style="17" bestFit="1" customWidth="1"/>
    <col min="5400" max="5400" width="14.36328125" style="17" bestFit="1" customWidth="1"/>
    <col min="5401" max="5401" width="14.6328125" style="17" customWidth="1"/>
    <col min="5402" max="5402" width="13.90625" style="17" bestFit="1" customWidth="1"/>
    <col min="5403" max="5403" width="14.6328125" style="17" customWidth="1"/>
    <col min="5404" max="5640" width="9" style="17"/>
    <col min="5641" max="5641" width="14.08984375" style="17" customWidth="1"/>
    <col min="5642" max="5642" width="14.7265625" style="17" bestFit="1" customWidth="1"/>
    <col min="5643" max="5643" width="21.453125" style="17" bestFit="1" customWidth="1"/>
    <col min="5644" max="5644" width="14.7265625" style="17" bestFit="1" customWidth="1"/>
    <col min="5645" max="5645" width="21.453125" style="17" bestFit="1" customWidth="1"/>
    <col min="5646" max="5646" width="14.7265625" style="17" bestFit="1" customWidth="1"/>
    <col min="5647" max="5647" width="21.453125" style="17" bestFit="1" customWidth="1"/>
    <col min="5648" max="5648" width="14.7265625" style="17" bestFit="1" customWidth="1"/>
    <col min="5649" max="5649" width="21.453125" style="17" bestFit="1" customWidth="1"/>
    <col min="5650" max="5650" width="14.7265625" style="17" bestFit="1" customWidth="1"/>
    <col min="5651" max="5651" width="21.453125" style="17" bestFit="1" customWidth="1"/>
    <col min="5652" max="5652" width="16.6328125" style="17" bestFit="1" customWidth="1"/>
    <col min="5653" max="5653" width="14.08984375" style="17" bestFit="1" customWidth="1"/>
    <col min="5654" max="5654" width="16.6328125" style="17" bestFit="1" customWidth="1"/>
    <col min="5655" max="5655" width="14.08984375" style="17" bestFit="1" customWidth="1"/>
    <col min="5656" max="5656" width="14.36328125" style="17" bestFit="1" customWidth="1"/>
    <col min="5657" max="5657" width="14.6328125" style="17" customWidth="1"/>
    <col min="5658" max="5658" width="13.90625" style="17" bestFit="1" customWidth="1"/>
    <col min="5659" max="5659" width="14.6328125" style="17" customWidth="1"/>
    <col min="5660" max="5896" width="9" style="17"/>
    <col min="5897" max="5897" width="14.08984375" style="17" customWidth="1"/>
    <col min="5898" max="5898" width="14.7265625" style="17" bestFit="1" customWidth="1"/>
    <col min="5899" max="5899" width="21.453125" style="17" bestFit="1" customWidth="1"/>
    <col min="5900" max="5900" width="14.7265625" style="17" bestFit="1" customWidth="1"/>
    <col min="5901" max="5901" width="21.453125" style="17" bestFit="1" customWidth="1"/>
    <col min="5902" max="5902" width="14.7265625" style="17" bestFit="1" customWidth="1"/>
    <col min="5903" max="5903" width="21.453125" style="17" bestFit="1" customWidth="1"/>
    <col min="5904" max="5904" width="14.7265625" style="17" bestFit="1" customWidth="1"/>
    <col min="5905" max="5905" width="21.453125" style="17" bestFit="1" customWidth="1"/>
    <col min="5906" max="5906" width="14.7265625" style="17" bestFit="1" customWidth="1"/>
    <col min="5907" max="5907" width="21.453125" style="17" bestFit="1" customWidth="1"/>
    <col min="5908" max="5908" width="16.6328125" style="17" bestFit="1" customWidth="1"/>
    <col min="5909" max="5909" width="14.08984375" style="17" bestFit="1" customWidth="1"/>
    <col min="5910" max="5910" width="16.6328125" style="17" bestFit="1" customWidth="1"/>
    <col min="5911" max="5911" width="14.08984375" style="17" bestFit="1" customWidth="1"/>
    <col min="5912" max="5912" width="14.36328125" style="17" bestFit="1" customWidth="1"/>
    <col min="5913" max="5913" width="14.6328125" style="17" customWidth="1"/>
    <col min="5914" max="5914" width="13.90625" style="17" bestFit="1" customWidth="1"/>
    <col min="5915" max="5915" width="14.6328125" style="17" customWidth="1"/>
    <col min="5916" max="6152" width="9" style="17"/>
    <col min="6153" max="6153" width="14.08984375" style="17" customWidth="1"/>
    <col min="6154" max="6154" width="14.7265625" style="17" bestFit="1" customWidth="1"/>
    <col min="6155" max="6155" width="21.453125" style="17" bestFit="1" customWidth="1"/>
    <col min="6156" max="6156" width="14.7265625" style="17" bestFit="1" customWidth="1"/>
    <col min="6157" max="6157" width="21.453125" style="17" bestFit="1" customWidth="1"/>
    <col min="6158" max="6158" width="14.7265625" style="17" bestFit="1" customWidth="1"/>
    <col min="6159" max="6159" width="21.453125" style="17" bestFit="1" customWidth="1"/>
    <col min="6160" max="6160" width="14.7265625" style="17" bestFit="1" customWidth="1"/>
    <col min="6161" max="6161" width="21.453125" style="17" bestFit="1" customWidth="1"/>
    <col min="6162" max="6162" width="14.7265625" style="17" bestFit="1" customWidth="1"/>
    <col min="6163" max="6163" width="21.453125" style="17" bestFit="1" customWidth="1"/>
    <col min="6164" max="6164" width="16.6328125" style="17" bestFit="1" customWidth="1"/>
    <col min="6165" max="6165" width="14.08984375" style="17" bestFit="1" customWidth="1"/>
    <col min="6166" max="6166" width="16.6328125" style="17" bestFit="1" customWidth="1"/>
    <col min="6167" max="6167" width="14.08984375" style="17" bestFit="1" customWidth="1"/>
    <col min="6168" max="6168" width="14.36328125" style="17" bestFit="1" customWidth="1"/>
    <col min="6169" max="6169" width="14.6328125" style="17" customWidth="1"/>
    <col min="6170" max="6170" width="13.90625" style="17" bestFit="1" customWidth="1"/>
    <col min="6171" max="6171" width="14.6328125" style="17" customWidth="1"/>
    <col min="6172" max="6408" width="9" style="17"/>
    <col min="6409" max="6409" width="14.08984375" style="17" customWidth="1"/>
    <col min="6410" max="6410" width="14.7265625" style="17" bestFit="1" customWidth="1"/>
    <col min="6411" max="6411" width="21.453125" style="17" bestFit="1" customWidth="1"/>
    <col min="6412" max="6412" width="14.7265625" style="17" bestFit="1" customWidth="1"/>
    <col min="6413" max="6413" width="21.453125" style="17" bestFit="1" customWidth="1"/>
    <col min="6414" max="6414" width="14.7265625" style="17" bestFit="1" customWidth="1"/>
    <col min="6415" max="6415" width="21.453125" style="17" bestFit="1" customWidth="1"/>
    <col min="6416" max="6416" width="14.7265625" style="17" bestFit="1" customWidth="1"/>
    <col min="6417" max="6417" width="21.453125" style="17" bestFit="1" customWidth="1"/>
    <col min="6418" max="6418" width="14.7265625" style="17" bestFit="1" customWidth="1"/>
    <col min="6419" max="6419" width="21.453125" style="17" bestFit="1" customWidth="1"/>
    <col min="6420" max="6420" width="16.6328125" style="17" bestFit="1" customWidth="1"/>
    <col min="6421" max="6421" width="14.08984375" style="17" bestFit="1" customWidth="1"/>
    <col min="6422" max="6422" width="16.6328125" style="17" bestFit="1" customWidth="1"/>
    <col min="6423" max="6423" width="14.08984375" style="17" bestFit="1" customWidth="1"/>
    <col min="6424" max="6424" width="14.36328125" style="17" bestFit="1" customWidth="1"/>
    <col min="6425" max="6425" width="14.6328125" style="17" customWidth="1"/>
    <col min="6426" max="6426" width="13.90625" style="17" bestFit="1" customWidth="1"/>
    <col min="6427" max="6427" width="14.6328125" style="17" customWidth="1"/>
    <col min="6428" max="6664" width="9" style="17"/>
    <col min="6665" max="6665" width="14.08984375" style="17" customWidth="1"/>
    <col min="6666" max="6666" width="14.7265625" style="17" bestFit="1" customWidth="1"/>
    <col min="6667" max="6667" width="21.453125" style="17" bestFit="1" customWidth="1"/>
    <col min="6668" max="6668" width="14.7265625" style="17" bestFit="1" customWidth="1"/>
    <col min="6669" max="6669" width="21.453125" style="17" bestFit="1" customWidth="1"/>
    <col min="6670" max="6670" width="14.7265625" style="17" bestFit="1" customWidth="1"/>
    <col min="6671" max="6671" width="21.453125" style="17" bestFit="1" customWidth="1"/>
    <col min="6672" max="6672" width="14.7265625" style="17" bestFit="1" customWidth="1"/>
    <col min="6673" max="6673" width="21.453125" style="17" bestFit="1" customWidth="1"/>
    <col min="6674" max="6674" width="14.7265625" style="17" bestFit="1" customWidth="1"/>
    <col min="6675" max="6675" width="21.453125" style="17" bestFit="1" customWidth="1"/>
    <col min="6676" max="6676" width="16.6328125" style="17" bestFit="1" customWidth="1"/>
    <col min="6677" max="6677" width="14.08984375" style="17" bestFit="1" customWidth="1"/>
    <col min="6678" max="6678" width="16.6328125" style="17" bestFit="1" customWidth="1"/>
    <col min="6679" max="6679" width="14.08984375" style="17" bestFit="1" customWidth="1"/>
    <col min="6680" max="6680" width="14.36328125" style="17" bestFit="1" customWidth="1"/>
    <col min="6681" max="6681" width="14.6328125" style="17" customWidth="1"/>
    <col min="6682" max="6682" width="13.90625" style="17" bestFit="1" customWidth="1"/>
    <col min="6683" max="6683" width="14.6328125" style="17" customWidth="1"/>
    <col min="6684" max="6920" width="9" style="17"/>
    <col min="6921" max="6921" width="14.08984375" style="17" customWidth="1"/>
    <col min="6922" max="6922" width="14.7265625" style="17" bestFit="1" customWidth="1"/>
    <col min="6923" max="6923" width="21.453125" style="17" bestFit="1" customWidth="1"/>
    <col min="6924" max="6924" width="14.7265625" style="17" bestFit="1" customWidth="1"/>
    <col min="6925" max="6925" width="21.453125" style="17" bestFit="1" customWidth="1"/>
    <col min="6926" max="6926" width="14.7265625" style="17" bestFit="1" customWidth="1"/>
    <col min="6927" max="6927" width="21.453125" style="17" bestFit="1" customWidth="1"/>
    <col min="6928" max="6928" width="14.7265625" style="17" bestFit="1" customWidth="1"/>
    <col min="6929" max="6929" width="21.453125" style="17" bestFit="1" customWidth="1"/>
    <col min="6930" max="6930" width="14.7265625" style="17" bestFit="1" customWidth="1"/>
    <col min="6931" max="6931" width="21.453125" style="17" bestFit="1" customWidth="1"/>
    <col min="6932" max="6932" width="16.6328125" style="17" bestFit="1" customWidth="1"/>
    <col min="6933" max="6933" width="14.08984375" style="17" bestFit="1" customWidth="1"/>
    <col min="6934" max="6934" width="16.6328125" style="17" bestFit="1" customWidth="1"/>
    <col min="6935" max="6935" width="14.08984375" style="17" bestFit="1" customWidth="1"/>
    <col min="6936" max="6936" width="14.36328125" style="17" bestFit="1" customWidth="1"/>
    <col min="6937" max="6937" width="14.6328125" style="17" customWidth="1"/>
    <col min="6938" max="6938" width="13.90625" style="17" bestFit="1" customWidth="1"/>
    <col min="6939" max="6939" width="14.6328125" style="17" customWidth="1"/>
    <col min="6940" max="7176" width="9" style="17"/>
    <col min="7177" max="7177" width="14.08984375" style="17" customWidth="1"/>
    <col min="7178" max="7178" width="14.7265625" style="17" bestFit="1" customWidth="1"/>
    <col min="7179" max="7179" width="21.453125" style="17" bestFit="1" customWidth="1"/>
    <col min="7180" max="7180" width="14.7265625" style="17" bestFit="1" customWidth="1"/>
    <col min="7181" max="7181" width="21.453125" style="17" bestFit="1" customWidth="1"/>
    <col min="7182" max="7182" width="14.7265625" style="17" bestFit="1" customWidth="1"/>
    <col min="7183" max="7183" width="21.453125" style="17" bestFit="1" customWidth="1"/>
    <col min="7184" max="7184" width="14.7265625" style="17" bestFit="1" customWidth="1"/>
    <col min="7185" max="7185" width="21.453125" style="17" bestFit="1" customWidth="1"/>
    <col min="7186" max="7186" width="14.7265625" style="17" bestFit="1" customWidth="1"/>
    <col min="7187" max="7187" width="21.453125" style="17" bestFit="1" customWidth="1"/>
    <col min="7188" max="7188" width="16.6328125" style="17" bestFit="1" customWidth="1"/>
    <col min="7189" max="7189" width="14.08984375" style="17" bestFit="1" customWidth="1"/>
    <col min="7190" max="7190" width="16.6328125" style="17" bestFit="1" customWidth="1"/>
    <col min="7191" max="7191" width="14.08984375" style="17" bestFit="1" customWidth="1"/>
    <col min="7192" max="7192" width="14.36328125" style="17" bestFit="1" customWidth="1"/>
    <col min="7193" max="7193" width="14.6328125" style="17" customWidth="1"/>
    <col min="7194" max="7194" width="13.90625" style="17" bestFit="1" customWidth="1"/>
    <col min="7195" max="7195" width="14.6328125" style="17" customWidth="1"/>
    <col min="7196" max="7432" width="9" style="17"/>
    <col min="7433" max="7433" width="14.08984375" style="17" customWidth="1"/>
    <col min="7434" max="7434" width="14.7265625" style="17" bestFit="1" customWidth="1"/>
    <col min="7435" max="7435" width="21.453125" style="17" bestFit="1" customWidth="1"/>
    <col min="7436" max="7436" width="14.7265625" style="17" bestFit="1" customWidth="1"/>
    <col min="7437" max="7437" width="21.453125" style="17" bestFit="1" customWidth="1"/>
    <col min="7438" max="7438" width="14.7265625" style="17" bestFit="1" customWidth="1"/>
    <col min="7439" max="7439" width="21.453125" style="17" bestFit="1" customWidth="1"/>
    <col min="7440" max="7440" width="14.7265625" style="17" bestFit="1" customWidth="1"/>
    <col min="7441" max="7441" width="21.453125" style="17" bestFit="1" customWidth="1"/>
    <col min="7442" max="7442" width="14.7265625" style="17" bestFit="1" customWidth="1"/>
    <col min="7443" max="7443" width="21.453125" style="17" bestFit="1" customWidth="1"/>
    <col min="7444" max="7444" width="16.6328125" style="17" bestFit="1" customWidth="1"/>
    <col min="7445" max="7445" width="14.08984375" style="17" bestFit="1" customWidth="1"/>
    <col min="7446" max="7446" width="16.6328125" style="17" bestFit="1" customWidth="1"/>
    <col min="7447" max="7447" width="14.08984375" style="17" bestFit="1" customWidth="1"/>
    <col min="7448" max="7448" width="14.36328125" style="17" bestFit="1" customWidth="1"/>
    <col min="7449" max="7449" width="14.6328125" style="17" customWidth="1"/>
    <col min="7450" max="7450" width="13.90625" style="17" bestFit="1" customWidth="1"/>
    <col min="7451" max="7451" width="14.6328125" style="17" customWidth="1"/>
    <col min="7452" max="7688" width="9" style="17"/>
    <col min="7689" max="7689" width="14.08984375" style="17" customWidth="1"/>
    <col min="7690" max="7690" width="14.7265625" style="17" bestFit="1" customWidth="1"/>
    <col min="7691" max="7691" width="21.453125" style="17" bestFit="1" customWidth="1"/>
    <col min="7692" max="7692" width="14.7265625" style="17" bestFit="1" customWidth="1"/>
    <col min="7693" max="7693" width="21.453125" style="17" bestFit="1" customWidth="1"/>
    <col min="7694" max="7694" width="14.7265625" style="17" bestFit="1" customWidth="1"/>
    <col min="7695" max="7695" width="21.453125" style="17" bestFit="1" customWidth="1"/>
    <col min="7696" max="7696" width="14.7265625" style="17" bestFit="1" customWidth="1"/>
    <col min="7697" max="7697" width="21.453125" style="17" bestFit="1" customWidth="1"/>
    <col min="7698" max="7698" width="14.7265625" style="17" bestFit="1" customWidth="1"/>
    <col min="7699" max="7699" width="21.453125" style="17" bestFit="1" customWidth="1"/>
    <col min="7700" max="7700" width="16.6328125" style="17" bestFit="1" customWidth="1"/>
    <col min="7701" max="7701" width="14.08984375" style="17" bestFit="1" customWidth="1"/>
    <col min="7702" max="7702" width="16.6328125" style="17" bestFit="1" customWidth="1"/>
    <col min="7703" max="7703" width="14.08984375" style="17" bestFit="1" customWidth="1"/>
    <col min="7704" max="7704" width="14.36328125" style="17" bestFit="1" customWidth="1"/>
    <col min="7705" max="7705" width="14.6328125" style="17" customWidth="1"/>
    <col min="7706" max="7706" width="13.90625" style="17" bestFit="1" customWidth="1"/>
    <col min="7707" max="7707" width="14.6328125" style="17" customWidth="1"/>
    <col min="7708" max="7944" width="9" style="17"/>
    <col min="7945" max="7945" width="14.08984375" style="17" customWidth="1"/>
    <col min="7946" max="7946" width="14.7265625" style="17" bestFit="1" customWidth="1"/>
    <col min="7947" max="7947" width="21.453125" style="17" bestFit="1" customWidth="1"/>
    <col min="7948" max="7948" width="14.7265625" style="17" bestFit="1" customWidth="1"/>
    <col min="7949" max="7949" width="21.453125" style="17" bestFit="1" customWidth="1"/>
    <col min="7950" max="7950" width="14.7265625" style="17" bestFit="1" customWidth="1"/>
    <col min="7951" max="7951" width="21.453125" style="17" bestFit="1" customWidth="1"/>
    <col min="7952" max="7952" width="14.7265625" style="17" bestFit="1" customWidth="1"/>
    <col min="7953" max="7953" width="21.453125" style="17" bestFit="1" customWidth="1"/>
    <col min="7954" max="7954" width="14.7265625" style="17" bestFit="1" customWidth="1"/>
    <col min="7955" max="7955" width="21.453125" style="17" bestFit="1" customWidth="1"/>
    <col min="7956" max="7956" width="16.6328125" style="17" bestFit="1" customWidth="1"/>
    <col min="7957" max="7957" width="14.08984375" style="17" bestFit="1" customWidth="1"/>
    <col min="7958" max="7958" width="16.6328125" style="17" bestFit="1" customWidth="1"/>
    <col min="7959" max="7959" width="14.08984375" style="17" bestFit="1" customWidth="1"/>
    <col min="7960" max="7960" width="14.36328125" style="17" bestFit="1" customWidth="1"/>
    <col min="7961" max="7961" width="14.6328125" style="17" customWidth="1"/>
    <col min="7962" max="7962" width="13.90625" style="17" bestFit="1" customWidth="1"/>
    <col min="7963" max="7963" width="14.6328125" style="17" customWidth="1"/>
    <col min="7964" max="8200" width="9" style="17"/>
    <col min="8201" max="8201" width="14.08984375" style="17" customWidth="1"/>
    <col min="8202" max="8202" width="14.7265625" style="17" bestFit="1" customWidth="1"/>
    <col min="8203" max="8203" width="21.453125" style="17" bestFit="1" customWidth="1"/>
    <col min="8204" max="8204" width="14.7265625" style="17" bestFit="1" customWidth="1"/>
    <col min="8205" max="8205" width="21.453125" style="17" bestFit="1" customWidth="1"/>
    <col min="8206" max="8206" width="14.7265625" style="17" bestFit="1" customWidth="1"/>
    <col min="8207" max="8207" width="21.453125" style="17" bestFit="1" customWidth="1"/>
    <col min="8208" max="8208" width="14.7265625" style="17" bestFit="1" customWidth="1"/>
    <col min="8209" max="8209" width="21.453125" style="17" bestFit="1" customWidth="1"/>
    <col min="8210" max="8210" width="14.7265625" style="17" bestFit="1" customWidth="1"/>
    <col min="8211" max="8211" width="21.453125" style="17" bestFit="1" customWidth="1"/>
    <col min="8212" max="8212" width="16.6328125" style="17" bestFit="1" customWidth="1"/>
    <col min="8213" max="8213" width="14.08984375" style="17" bestFit="1" customWidth="1"/>
    <col min="8214" max="8214" width="16.6328125" style="17" bestFit="1" customWidth="1"/>
    <col min="8215" max="8215" width="14.08984375" style="17" bestFit="1" customWidth="1"/>
    <col min="8216" max="8216" width="14.36328125" style="17" bestFit="1" customWidth="1"/>
    <col min="8217" max="8217" width="14.6328125" style="17" customWidth="1"/>
    <col min="8218" max="8218" width="13.90625" style="17" bestFit="1" customWidth="1"/>
    <col min="8219" max="8219" width="14.6328125" style="17" customWidth="1"/>
    <col min="8220" max="8456" width="9" style="17"/>
    <col min="8457" max="8457" width="14.08984375" style="17" customWidth="1"/>
    <col min="8458" max="8458" width="14.7265625" style="17" bestFit="1" customWidth="1"/>
    <col min="8459" max="8459" width="21.453125" style="17" bestFit="1" customWidth="1"/>
    <col min="8460" max="8460" width="14.7265625" style="17" bestFit="1" customWidth="1"/>
    <col min="8461" max="8461" width="21.453125" style="17" bestFit="1" customWidth="1"/>
    <col min="8462" max="8462" width="14.7265625" style="17" bestFit="1" customWidth="1"/>
    <col min="8463" max="8463" width="21.453125" style="17" bestFit="1" customWidth="1"/>
    <col min="8464" max="8464" width="14.7265625" style="17" bestFit="1" customWidth="1"/>
    <col min="8465" max="8465" width="21.453125" style="17" bestFit="1" customWidth="1"/>
    <col min="8466" max="8466" width="14.7265625" style="17" bestFit="1" customWidth="1"/>
    <col min="8467" max="8467" width="21.453125" style="17" bestFit="1" customWidth="1"/>
    <col min="8468" max="8468" width="16.6328125" style="17" bestFit="1" customWidth="1"/>
    <col min="8469" max="8469" width="14.08984375" style="17" bestFit="1" customWidth="1"/>
    <col min="8470" max="8470" width="16.6328125" style="17" bestFit="1" customWidth="1"/>
    <col min="8471" max="8471" width="14.08984375" style="17" bestFit="1" customWidth="1"/>
    <col min="8472" max="8472" width="14.36328125" style="17" bestFit="1" customWidth="1"/>
    <col min="8473" max="8473" width="14.6328125" style="17" customWidth="1"/>
    <col min="8474" max="8474" width="13.90625" style="17" bestFit="1" customWidth="1"/>
    <col min="8475" max="8475" width="14.6328125" style="17" customWidth="1"/>
    <col min="8476" max="8712" width="9" style="17"/>
    <col min="8713" max="8713" width="14.08984375" style="17" customWidth="1"/>
    <col min="8714" max="8714" width="14.7265625" style="17" bestFit="1" customWidth="1"/>
    <col min="8715" max="8715" width="21.453125" style="17" bestFit="1" customWidth="1"/>
    <col min="8716" max="8716" width="14.7265625" style="17" bestFit="1" customWidth="1"/>
    <col min="8717" max="8717" width="21.453125" style="17" bestFit="1" customWidth="1"/>
    <col min="8718" max="8718" width="14.7265625" style="17" bestFit="1" customWidth="1"/>
    <col min="8719" max="8719" width="21.453125" style="17" bestFit="1" customWidth="1"/>
    <col min="8720" max="8720" width="14.7265625" style="17" bestFit="1" customWidth="1"/>
    <col min="8721" max="8721" width="21.453125" style="17" bestFit="1" customWidth="1"/>
    <col min="8722" max="8722" width="14.7265625" style="17" bestFit="1" customWidth="1"/>
    <col min="8723" max="8723" width="21.453125" style="17" bestFit="1" customWidth="1"/>
    <col min="8724" max="8724" width="16.6328125" style="17" bestFit="1" customWidth="1"/>
    <col min="8725" max="8725" width="14.08984375" style="17" bestFit="1" customWidth="1"/>
    <col min="8726" max="8726" width="16.6328125" style="17" bestFit="1" customWidth="1"/>
    <col min="8727" max="8727" width="14.08984375" style="17" bestFit="1" customWidth="1"/>
    <col min="8728" max="8728" width="14.36328125" style="17" bestFit="1" customWidth="1"/>
    <col min="8729" max="8729" width="14.6328125" style="17" customWidth="1"/>
    <col min="8730" max="8730" width="13.90625" style="17" bestFit="1" customWidth="1"/>
    <col min="8731" max="8731" width="14.6328125" style="17" customWidth="1"/>
    <col min="8732" max="8968" width="9" style="17"/>
    <col min="8969" max="8969" width="14.08984375" style="17" customWidth="1"/>
    <col min="8970" max="8970" width="14.7265625" style="17" bestFit="1" customWidth="1"/>
    <col min="8971" max="8971" width="21.453125" style="17" bestFit="1" customWidth="1"/>
    <col min="8972" max="8972" width="14.7265625" style="17" bestFit="1" customWidth="1"/>
    <col min="8973" max="8973" width="21.453125" style="17" bestFit="1" customWidth="1"/>
    <col min="8974" max="8974" width="14.7265625" style="17" bestFit="1" customWidth="1"/>
    <col min="8975" max="8975" width="21.453125" style="17" bestFit="1" customWidth="1"/>
    <col min="8976" max="8976" width="14.7265625" style="17" bestFit="1" customWidth="1"/>
    <col min="8977" max="8977" width="21.453125" style="17" bestFit="1" customWidth="1"/>
    <col min="8978" max="8978" width="14.7265625" style="17" bestFit="1" customWidth="1"/>
    <col min="8979" max="8979" width="21.453125" style="17" bestFit="1" customWidth="1"/>
    <col min="8980" max="8980" width="16.6328125" style="17" bestFit="1" customWidth="1"/>
    <col min="8981" max="8981" width="14.08984375" style="17" bestFit="1" customWidth="1"/>
    <col min="8982" max="8982" width="16.6328125" style="17" bestFit="1" customWidth="1"/>
    <col min="8983" max="8983" width="14.08984375" style="17" bestFit="1" customWidth="1"/>
    <col min="8984" max="8984" width="14.36328125" style="17" bestFit="1" customWidth="1"/>
    <col min="8985" max="8985" width="14.6328125" style="17" customWidth="1"/>
    <col min="8986" max="8986" width="13.90625" style="17" bestFit="1" customWidth="1"/>
    <col min="8987" max="8987" width="14.6328125" style="17" customWidth="1"/>
    <col min="8988" max="9224" width="9" style="17"/>
    <col min="9225" max="9225" width="14.08984375" style="17" customWidth="1"/>
    <col min="9226" max="9226" width="14.7265625" style="17" bestFit="1" customWidth="1"/>
    <col min="9227" max="9227" width="21.453125" style="17" bestFit="1" customWidth="1"/>
    <col min="9228" max="9228" width="14.7265625" style="17" bestFit="1" customWidth="1"/>
    <col min="9229" max="9229" width="21.453125" style="17" bestFit="1" customWidth="1"/>
    <col min="9230" max="9230" width="14.7265625" style="17" bestFit="1" customWidth="1"/>
    <col min="9231" max="9231" width="21.453125" style="17" bestFit="1" customWidth="1"/>
    <col min="9232" max="9232" width="14.7265625" style="17" bestFit="1" customWidth="1"/>
    <col min="9233" max="9233" width="21.453125" style="17" bestFit="1" customWidth="1"/>
    <col min="9234" max="9234" width="14.7265625" style="17" bestFit="1" customWidth="1"/>
    <col min="9235" max="9235" width="21.453125" style="17" bestFit="1" customWidth="1"/>
    <col min="9236" max="9236" width="16.6328125" style="17" bestFit="1" customWidth="1"/>
    <col min="9237" max="9237" width="14.08984375" style="17" bestFit="1" customWidth="1"/>
    <col min="9238" max="9238" width="16.6328125" style="17" bestFit="1" customWidth="1"/>
    <col min="9239" max="9239" width="14.08984375" style="17" bestFit="1" customWidth="1"/>
    <col min="9240" max="9240" width="14.36328125" style="17" bestFit="1" customWidth="1"/>
    <col min="9241" max="9241" width="14.6328125" style="17" customWidth="1"/>
    <col min="9242" max="9242" width="13.90625" style="17" bestFit="1" customWidth="1"/>
    <col min="9243" max="9243" width="14.6328125" style="17" customWidth="1"/>
    <col min="9244" max="9480" width="9" style="17"/>
    <col min="9481" max="9481" width="14.08984375" style="17" customWidth="1"/>
    <col min="9482" max="9482" width="14.7265625" style="17" bestFit="1" customWidth="1"/>
    <col min="9483" max="9483" width="21.453125" style="17" bestFit="1" customWidth="1"/>
    <col min="9484" max="9484" width="14.7265625" style="17" bestFit="1" customWidth="1"/>
    <col min="9485" max="9485" width="21.453125" style="17" bestFit="1" customWidth="1"/>
    <col min="9486" max="9486" width="14.7265625" style="17" bestFit="1" customWidth="1"/>
    <col min="9487" max="9487" width="21.453125" style="17" bestFit="1" customWidth="1"/>
    <col min="9488" max="9488" width="14.7265625" style="17" bestFit="1" customWidth="1"/>
    <col min="9489" max="9489" width="21.453125" style="17" bestFit="1" customWidth="1"/>
    <col min="9490" max="9490" width="14.7265625" style="17" bestFit="1" customWidth="1"/>
    <col min="9491" max="9491" width="21.453125" style="17" bestFit="1" customWidth="1"/>
    <col min="9492" max="9492" width="16.6328125" style="17" bestFit="1" customWidth="1"/>
    <col min="9493" max="9493" width="14.08984375" style="17" bestFit="1" customWidth="1"/>
    <col min="9494" max="9494" width="16.6328125" style="17" bestFit="1" customWidth="1"/>
    <col min="9495" max="9495" width="14.08984375" style="17" bestFit="1" customWidth="1"/>
    <col min="9496" max="9496" width="14.36328125" style="17" bestFit="1" customWidth="1"/>
    <col min="9497" max="9497" width="14.6328125" style="17" customWidth="1"/>
    <col min="9498" max="9498" width="13.90625" style="17" bestFit="1" customWidth="1"/>
    <col min="9499" max="9499" width="14.6328125" style="17" customWidth="1"/>
    <col min="9500" max="9736" width="9" style="17"/>
    <col min="9737" max="9737" width="14.08984375" style="17" customWidth="1"/>
    <col min="9738" max="9738" width="14.7265625" style="17" bestFit="1" customWidth="1"/>
    <col min="9739" max="9739" width="21.453125" style="17" bestFit="1" customWidth="1"/>
    <col min="9740" max="9740" width="14.7265625" style="17" bestFit="1" customWidth="1"/>
    <col min="9741" max="9741" width="21.453125" style="17" bestFit="1" customWidth="1"/>
    <col min="9742" max="9742" width="14.7265625" style="17" bestFit="1" customWidth="1"/>
    <col min="9743" max="9743" width="21.453125" style="17" bestFit="1" customWidth="1"/>
    <col min="9744" max="9744" width="14.7265625" style="17" bestFit="1" customWidth="1"/>
    <col min="9745" max="9745" width="21.453125" style="17" bestFit="1" customWidth="1"/>
    <col min="9746" max="9746" width="14.7265625" style="17" bestFit="1" customWidth="1"/>
    <col min="9747" max="9747" width="21.453125" style="17" bestFit="1" customWidth="1"/>
    <col min="9748" max="9748" width="16.6328125" style="17" bestFit="1" customWidth="1"/>
    <col min="9749" max="9749" width="14.08984375" style="17" bestFit="1" customWidth="1"/>
    <col min="9750" max="9750" width="16.6328125" style="17" bestFit="1" customWidth="1"/>
    <col min="9751" max="9751" width="14.08984375" style="17" bestFit="1" customWidth="1"/>
    <col min="9752" max="9752" width="14.36328125" style="17" bestFit="1" customWidth="1"/>
    <col min="9753" max="9753" width="14.6328125" style="17" customWidth="1"/>
    <col min="9754" max="9754" width="13.90625" style="17" bestFit="1" customWidth="1"/>
    <col min="9755" max="9755" width="14.6328125" style="17" customWidth="1"/>
    <col min="9756" max="9992" width="9" style="17"/>
    <col min="9993" max="9993" width="14.08984375" style="17" customWidth="1"/>
    <col min="9994" max="9994" width="14.7265625" style="17" bestFit="1" customWidth="1"/>
    <col min="9995" max="9995" width="21.453125" style="17" bestFit="1" customWidth="1"/>
    <col min="9996" max="9996" width="14.7265625" style="17" bestFit="1" customWidth="1"/>
    <col min="9997" max="9997" width="21.453125" style="17" bestFit="1" customWidth="1"/>
    <col min="9998" max="9998" width="14.7265625" style="17" bestFit="1" customWidth="1"/>
    <col min="9999" max="9999" width="21.453125" style="17" bestFit="1" customWidth="1"/>
    <col min="10000" max="10000" width="14.7265625" style="17" bestFit="1" customWidth="1"/>
    <col min="10001" max="10001" width="21.453125" style="17" bestFit="1" customWidth="1"/>
    <col min="10002" max="10002" width="14.7265625" style="17" bestFit="1" customWidth="1"/>
    <col min="10003" max="10003" width="21.453125" style="17" bestFit="1" customWidth="1"/>
    <col min="10004" max="10004" width="16.6328125" style="17" bestFit="1" customWidth="1"/>
    <col min="10005" max="10005" width="14.08984375" style="17" bestFit="1" customWidth="1"/>
    <col min="10006" max="10006" width="16.6328125" style="17" bestFit="1" customWidth="1"/>
    <col min="10007" max="10007" width="14.08984375" style="17" bestFit="1" customWidth="1"/>
    <col min="10008" max="10008" width="14.36328125" style="17" bestFit="1" customWidth="1"/>
    <col min="10009" max="10009" width="14.6328125" style="17" customWidth="1"/>
    <col min="10010" max="10010" width="13.90625" style="17" bestFit="1" customWidth="1"/>
    <col min="10011" max="10011" width="14.6328125" style="17" customWidth="1"/>
    <col min="10012" max="10248" width="9" style="17"/>
    <col min="10249" max="10249" width="14.08984375" style="17" customWidth="1"/>
    <col min="10250" max="10250" width="14.7265625" style="17" bestFit="1" customWidth="1"/>
    <col min="10251" max="10251" width="21.453125" style="17" bestFit="1" customWidth="1"/>
    <col min="10252" max="10252" width="14.7265625" style="17" bestFit="1" customWidth="1"/>
    <col min="10253" max="10253" width="21.453125" style="17" bestFit="1" customWidth="1"/>
    <col min="10254" max="10254" width="14.7265625" style="17" bestFit="1" customWidth="1"/>
    <col min="10255" max="10255" width="21.453125" style="17" bestFit="1" customWidth="1"/>
    <col min="10256" max="10256" width="14.7265625" style="17" bestFit="1" customWidth="1"/>
    <col min="10257" max="10257" width="21.453125" style="17" bestFit="1" customWidth="1"/>
    <col min="10258" max="10258" width="14.7265625" style="17" bestFit="1" customWidth="1"/>
    <col min="10259" max="10259" width="21.453125" style="17" bestFit="1" customWidth="1"/>
    <col min="10260" max="10260" width="16.6328125" style="17" bestFit="1" customWidth="1"/>
    <col min="10261" max="10261" width="14.08984375" style="17" bestFit="1" customWidth="1"/>
    <col min="10262" max="10262" width="16.6328125" style="17" bestFit="1" customWidth="1"/>
    <col min="10263" max="10263" width="14.08984375" style="17" bestFit="1" customWidth="1"/>
    <col min="10264" max="10264" width="14.36328125" style="17" bestFit="1" customWidth="1"/>
    <col min="10265" max="10265" width="14.6328125" style="17" customWidth="1"/>
    <col min="10266" max="10266" width="13.90625" style="17" bestFit="1" customWidth="1"/>
    <col min="10267" max="10267" width="14.6328125" style="17" customWidth="1"/>
    <col min="10268" max="10504" width="9" style="17"/>
    <col min="10505" max="10505" width="14.08984375" style="17" customWidth="1"/>
    <col min="10506" max="10506" width="14.7265625" style="17" bestFit="1" customWidth="1"/>
    <col min="10507" max="10507" width="21.453125" style="17" bestFit="1" customWidth="1"/>
    <col min="10508" max="10508" width="14.7265625" style="17" bestFit="1" customWidth="1"/>
    <col min="10509" max="10509" width="21.453125" style="17" bestFit="1" customWidth="1"/>
    <col min="10510" max="10510" width="14.7265625" style="17" bestFit="1" customWidth="1"/>
    <col min="10511" max="10511" width="21.453125" style="17" bestFit="1" customWidth="1"/>
    <col min="10512" max="10512" width="14.7265625" style="17" bestFit="1" customWidth="1"/>
    <col min="10513" max="10513" width="21.453125" style="17" bestFit="1" customWidth="1"/>
    <col min="10514" max="10514" width="14.7265625" style="17" bestFit="1" customWidth="1"/>
    <col min="10515" max="10515" width="21.453125" style="17" bestFit="1" customWidth="1"/>
    <col min="10516" max="10516" width="16.6328125" style="17" bestFit="1" customWidth="1"/>
    <col min="10517" max="10517" width="14.08984375" style="17" bestFit="1" customWidth="1"/>
    <col min="10518" max="10518" width="16.6328125" style="17" bestFit="1" customWidth="1"/>
    <col min="10519" max="10519" width="14.08984375" style="17" bestFit="1" customWidth="1"/>
    <col min="10520" max="10520" width="14.36328125" style="17" bestFit="1" customWidth="1"/>
    <col min="10521" max="10521" width="14.6328125" style="17" customWidth="1"/>
    <col min="10522" max="10522" width="13.90625" style="17" bestFit="1" customWidth="1"/>
    <col min="10523" max="10523" width="14.6328125" style="17" customWidth="1"/>
    <col min="10524" max="10760" width="9" style="17"/>
    <col min="10761" max="10761" width="14.08984375" style="17" customWidth="1"/>
    <col min="10762" max="10762" width="14.7265625" style="17" bestFit="1" customWidth="1"/>
    <col min="10763" max="10763" width="21.453125" style="17" bestFit="1" customWidth="1"/>
    <col min="10764" max="10764" width="14.7265625" style="17" bestFit="1" customWidth="1"/>
    <col min="10765" max="10765" width="21.453125" style="17" bestFit="1" customWidth="1"/>
    <col min="10766" max="10766" width="14.7265625" style="17" bestFit="1" customWidth="1"/>
    <col min="10767" max="10767" width="21.453125" style="17" bestFit="1" customWidth="1"/>
    <col min="10768" max="10768" width="14.7265625" style="17" bestFit="1" customWidth="1"/>
    <col min="10769" max="10769" width="21.453125" style="17" bestFit="1" customWidth="1"/>
    <col min="10770" max="10770" width="14.7265625" style="17" bestFit="1" customWidth="1"/>
    <col min="10771" max="10771" width="21.453125" style="17" bestFit="1" customWidth="1"/>
    <col min="10772" max="10772" width="16.6328125" style="17" bestFit="1" customWidth="1"/>
    <col min="10773" max="10773" width="14.08984375" style="17" bestFit="1" customWidth="1"/>
    <col min="10774" max="10774" width="16.6328125" style="17" bestFit="1" customWidth="1"/>
    <col min="10775" max="10775" width="14.08984375" style="17" bestFit="1" customWidth="1"/>
    <col min="10776" max="10776" width="14.36328125" style="17" bestFit="1" customWidth="1"/>
    <col min="10777" max="10777" width="14.6328125" style="17" customWidth="1"/>
    <col min="10778" max="10778" width="13.90625" style="17" bestFit="1" customWidth="1"/>
    <col min="10779" max="10779" width="14.6328125" style="17" customWidth="1"/>
    <col min="10780" max="11016" width="9" style="17"/>
    <col min="11017" max="11017" width="14.08984375" style="17" customWidth="1"/>
    <col min="11018" max="11018" width="14.7265625" style="17" bestFit="1" customWidth="1"/>
    <col min="11019" max="11019" width="21.453125" style="17" bestFit="1" customWidth="1"/>
    <col min="11020" max="11020" width="14.7265625" style="17" bestFit="1" customWidth="1"/>
    <col min="11021" max="11021" width="21.453125" style="17" bestFit="1" customWidth="1"/>
    <col min="11022" max="11022" width="14.7265625" style="17" bestFit="1" customWidth="1"/>
    <col min="11023" max="11023" width="21.453125" style="17" bestFit="1" customWidth="1"/>
    <col min="11024" max="11024" width="14.7265625" style="17" bestFit="1" customWidth="1"/>
    <col min="11025" max="11025" width="21.453125" style="17" bestFit="1" customWidth="1"/>
    <col min="11026" max="11026" width="14.7265625" style="17" bestFit="1" customWidth="1"/>
    <col min="11027" max="11027" width="21.453125" style="17" bestFit="1" customWidth="1"/>
    <col min="11028" max="11028" width="16.6328125" style="17" bestFit="1" customWidth="1"/>
    <col min="11029" max="11029" width="14.08984375" style="17" bestFit="1" customWidth="1"/>
    <col min="11030" max="11030" width="16.6328125" style="17" bestFit="1" customWidth="1"/>
    <col min="11031" max="11031" width="14.08984375" style="17" bestFit="1" customWidth="1"/>
    <col min="11032" max="11032" width="14.36328125" style="17" bestFit="1" customWidth="1"/>
    <col min="11033" max="11033" width="14.6328125" style="17" customWidth="1"/>
    <col min="11034" max="11034" width="13.90625" style="17" bestFit="1" customWidth="1"/>
    <col min="11035" max="11035" width="14.6328125" style="17" customWidth="1"/>
    <col min="11036" max="11272" width="9" style="17"/>
    <col min="11273" max="11273" width="14.08984375" style="17" customWidth="1"/>
    <col min="11274" max="11274" width="14.7265625" style="17" bestFit="1" customWidth="1"/>
    <col min="11275" max="11275" width="21.453125" style="17" bestFit="1" customWidth="1"/>
    <col min="11276" max="11276" width="14.7265625" style="17" bestFit="1" customWidth="1"/>
    <col min="11277" max="11277" width="21.453125" style="17" bestFit="1" customWidth="1"/>
    <col min="11278" max="11278" width="14.7265625" style="17" bestFit="1" customWidth="1"/>
    <col min="11279" max="11279" width="21.453125" style="17" bestFit="1" customWidth="1"/>
    <col min="11280" max="11280" width="14.7265625" style="17" bestFit="1" customWidth="1"/>
    <col min="11281" max="11281" width="21.453125" style="17" bestFit="1" customWidth="1"/>
    <col min="11282" max="11282" width="14.7265625" style="17" bestFit="1" customWidth="1"/>
    <col min="11283" max="11283" width="21.453125" style="17" bestFit="1" customWidth="1"/>
    <col min="11284" max="11284" width="16.6328125" style="17" bestFit="1" customWidth="1"/>
    <col min="11285" max="11285" width="14.08984375" style="17" bestFit="1" customWidth="1"/>
    <col min="11286" max="11286" width="16.6328125" style="17" bestFit="1" customWidth="1"/>
    <col min="11287" max="11287" width="14.08984375" style="17" bestFit="1" customWidth="1"/>
    <col min="11288" max="11288" width="14.36328125" style="17" bestFit="1" customWidth="1"/>
    <col min="11289" max="11289" width="14.6328125" style="17" customWidth="1"/>
    <col min="11290" max="11290" width="13.90625" style="17" bestFit="1" customWidth="1"/>
    <col min="11291" max="11291" width="14.6328125" style="17" customWidth="1"/>
    <col min="11292" max="11528" width="9" style="17"/>
    <col min="11529" max="11529" width="14.08984375" style="17" customWidth="1"/>
    <col min="11530" max="11530" width="14.7265625" style="17" bestFit="1" customWidth="1"/>
    <col min="11531" max="11531" width="21.453125" style="17" bestFit="1" customWidth="1"/>
    <col min="11532" max="11532" width="14.7265625" style="17" bestFit="1" customWidth="1"/>
    <col min="11533" max="11533" width="21.453125" style="17" bestFit="1" customWidth="1"/>
    <col min="11534" max="11534" width="14.7265625" style="17" bestFit="1" customWidth="1"/>
    <col min="11535" max="11535" width="21.453125" style="17" bestFit="1" customWidth="1"/>
    <col min="11536" max="11536" width="14.7265625" style="17" bestFit="1" customWidth="1"/>
    <col min="11537" max="11537" width="21.453125" style="17" bestFit="1" customWidth="1"/>
    <col min="11538" max="11538" width="14.7265625" style="17" bestFit="1" customWidth="1"/>
    <col min="11539" max="11539" width="21.453125" style="17" bestFit="1" customWidth="1"/>
    <col min="11540" max="11540" width="16.6328125" style="17" bestFit="1" customWidth="1"/>
    <col min="11541" max="11541" width="14.08984375" style="17" bestFit="1" customWidth="1"/>
    <col min="11542" max="11542" width="16.6328125" style="17" bestFit="1" customWidth="1"/>
    <col min="11543" max="11543" width="14.08984375" style="17" bestFit="1" customWidth="1"/>
    <col min="11544" max="11544" width="14.36328125" style="17" bestFit="1" customWidth="1"/>
    <col min="11545" max="11545" width="14.6328125" style="17" customWidth="1"/>
    <col min="11546" max="11546" width="13.90625" style="17" bestFit="1" customWidth="1"/>
    <col min="11547" max="11547" width="14.6328125" style="17" customWidth="1"/>
    <col min="11548" max="11784" width="9" style="17"/>
    <col min="11785" max="11785" width="14.08984375" style="17" customWidth="1"/>
    <col min="11786" max="11786" width="14.7265625" style="17" bestFit="1" customWidth="1"/>
    <col min="11787" max="11787" width="21.453125" style="17" bestFit="1" customWidth="1"/>
    <col min="11788" max="11788" width="14.7265625" style="17" bestFit="1" customWidth="1"/>
    <col min="11789" max="11789" width="21.453125" style="17" bestFit="1" customWidth="1"/>
    <col min="11790" max="11790" width="14.7265625" style="17" bestFit="1" customWidth="1"/>
    <col min="11791" max="11791" width="21.453125" style="17" bestFit="1" customWidth="1"/>
    <col min="11792" max="11792" width="14.7265625" style="17" bestFit="1" customWidth="1"/>
    <col min="11793" max="11793" width="21.453125" style="17" bestFit="1" customWidth="1"/>
    <col min="11794" max="11794" width="14.7265625" style="17" bestFit="1" customWidth="1"/>
    <col min="11795" max="11795" width="21.453125" style="17" bestFit="1" customWidth="1"/>
    <col min="11796" max="11796" width="16.6328125" style="17" bestFit="1" customWidth="1"/>
    <col min="11797" max="11797" width="14.08984375" style="17" bestFit="1" customWidth="1"/>
    <col min="11798" max="11798" width="16.6328125" style="17" bestFit="1" customWidth="1"/>
    <col min="11799" max="11799" width="14.08984375" style="17" bestFit="1" customWidth="1"/>
    <col min="11800" max="11800" width="14.36328125" style="17" bestFit="1" customWidth="1"/>
    <col min="11801" max="11801" width="14.6328125" style="17" customWidth="1"/>
    <col min="11802" max="11802" width="13.90625" style="17" bestFit="1" customWidth="1"/>
    <col min="11803" max="11803" width="14.6328125" style="17" customWidth="1"/>
    <col min="11804" max="12040" width="9" style="17"/>
    <col min="12041" max="12041" width="14.08984375" style="17" customWidth="1"/>
    <col min="12042" max="12042" width="14.7265625" style="17" bestFit="1" customWidth="1"/>
    <col min="12043" max="12043" width="21.453125" style="17" bestFit="1" customWidth="1"/>
    <col min="12044" max="12044" width="14.7265625" style="17" bestFit="1" customWidth="1"/>
    <col min="12045" max="12045" width="21.453125" style="17" bestFit="1" customWidth="1"/>
    <col min="12046" max="12046" width="14.7265625" style="17" bestFit="1" customWidth="1"/>
    <col min="12047" max="12047" width="21.453125" style="17" bestFit="1" customWidth="1"/>
    <col min="12048" max="12048" width="14.7265625" style="17" bestFit="1" customWidth="1"/>
    <col min="12049" max="12049" width="21.453125" style="17" bestFit="1" customWidth="1"/>
    <col min="12050" max="12050" width="14.7265625" style="17" bestFit="1" customWidth="1"/>
    <col min="12051" max="12051" width="21.453125" style="17" bestFit="1" customWidth="1"/>
    <col min="12052" max="12052" width="16.6328125" style="17" bestFit="1" customWidth="1"/>
    <col min="12053" max="12053" width="14.08984375" style="17" bestFit="1" customWidth="1"/>
    <col min="12054" max="12054" width="16.6328125" style="17" bestFit="1" customWidth="1"/>
    <col min="12055" max="12055" width="14.08984375" style="17" bestFit="1" customWidth="1"/>
    <col min="12056" max="12056" width="14.36328125" style="17" bestFit="1" customWidth="1"/>
    <col min="12057" max="12057" width="14.6328125" style="17" customWidth="1"/>
    <col min="12058" max="12058" width="13.90625" style="17" bestFit="1" customWidth="1"/>
    <col min="12059" max="12059" width="14.6328125" style="17" customWidth="1"/>
    <col min="12060" max="12296" width="9" style="17"/>
    <col min="12297" max="12297" width="14.08984375" style="17" customWidth="1"/>
    <col min="12298" max="12298" width="14.7265625" style="17" bestFit="1" customWidth="1"/>
    <col min="12299" max="12299" width="21.453125" style="17" bestFit="1" customWidth="1"/>
    <col min="12300" max="12300" width="14.7265625" style="17" bestFit="1" customWidth="1"/>
    <col min="12301" max="12301" width="21.453125" style="17" bestFit="1" customWidth="1"/>
    <col min="12302" max="12302" width="14.7265625" style="17" bestFit="1" customWidth="1"/>
    <col min="12303" max="12303" width="21.453125" style="17" bestFit="1" customWidth="1"/>
    <col min="12304" max="12304" width="14.7265625" style="17" bestFit="1" customWidth="1"/>
    <col min="12305" max="12305" width="21.453125" style="17" bestFit="1" customWidth="1"/>
    <col min="12306" max="12306" width="14.7265625" style="17" bestFit="1" customWidth="1"/>
    <col min="12307" max="12307" width="21.453125" style="17" bestFit="1" customWidth="1"/>
    <col min="12308" max="12308" width="16.6328125" style="17" bestFit="1" customWidth="1"/>
    <col min="12309" max="12309" width="14.08984375" style="17" bestFit="1" customWidth="1"/>
    <col min="12310" max="12310" width="16.6328125" style="17" bestFit="1" customWidth="1"/>
    <col min="12311" max="12311" width="14.08984375" style="17" bestFit="1" customWidth="1"/>
    <col min="12312" max="12312" width="14.36328125" style="17" bestFit="1" customWidth="1"/>
    <col min="12313" max="12313" width="14.6328125" style="17" customWidth="1"/>
    <col min="12314" max="12314" width="13.90625" style="17" bestFit="1" customWidth="1"/>
    <col min="12315" max="12315" width="14.6328125" style="17" customWidth="1"/>
    <col min="12316" max="12552" width="9" style="17"/>
    <col min="12553" max="12553" width="14.08984375" style="17" customWidth="1"/>
    <col min="12554" max="12554" width="14.7265625" style="17" bestFit="1" customWidth="1"/>
    <col min="12555" max="12555" width="21.453125" style="17" bestFit="1" customWidth="1"/>
    <col min="12556" max="12556" width="14.7265625" style="17" bestFit="1" customWidth="1"/>
    <col min="12557" max="12557" width="21.453125" style="17" bestFit="1" customWidth="1"/>
    <col min="12558" max="12558" width="14.7265625" style="17" bestFit="1" customWidth="1"/>
    <col min="12559" max="12559" width="21.453125" style="17" bestFit="1" customWidth="1"/>
    <col min="12560" max="12560" width="14.7265625" style="17" bestFit="1" customWidth="1"/>
    <col min="12561" max="12561" width="21.453125" style="17" bestFit="1" customWidth="1"/>
    <col min="12562" max="12562" width="14.7265625" style="17" bestFit="1" customWidth="1"/>
    <col min="12563" max="12563" width="21.453125" style="17" bestFit="1" customWidth="1"/>
    <col min="12564" max="12564" width="16.6328125" style="17" bestFit="1" customWidth="1"/>
    <col min="12565" max="12565" width="14.08984375" style="17" bestFit="1" customWidth="1"/>
    <col min="12566" max="12566" width="16.6328125" style="17" bestFit="1" customWidth="1"/>
    <col min="12567" max="12567" width="14.08984375" style="17" bestFit="1" customWidth="1"/>
    <col min="12568" max="12568" width="14.36328125" style="17" bestFit="1" customWidth="1"/>
    <col min="12569" max="12569" width="14.6328125" style="17" customWidth="1"/>
    <col min="12570" max="12570" width="13.90625" style="17" bestFit="1" customWidth="1"/>
    <col min="12571" max="12571" width="14.6328125" style="17" customWidth="1"/>
    <col min="12572" max="12808" width="9" style="17"/>
    <col min="12809" max="12809" width="14.08984375" style="17" customWidth="1"/>
    <col min="12810" max="12810" width="14.7265625" style="17" bestFit="1" customWidth="1"/>
    <col min="12811" max="12811" width="21.453125" style="17" bestFit="1" customWidth="1"/>
    <col min="12812" max="12812" width="14.7265625" style="17" bestFit="1" customWidth="1"/>
    <col min="12813" max="12813" width="21.453125" style="17" bestFit="1" customWidth="1"/>
    <col min="12814" max="12814" width="14.7265625" style="17" bestFit="1" customWidth="1"/>
    <col min="12815" max="12815" width="21.453125" style="17" bestFit="1" customWidth="1"/>
    <col min="12816" max="12816" width="14.7265625" style="17" bestFit="1" customWidth="1"/>
    <col min="12817" max="12817" width="21.453125" style="17" bestFit="1" customWidth="1"/>
    <col min="12818" max="12818" width="14.7265625" style="17" bestFit="1" customWidth="1"/>
    <col min="12819" max="12819" width="21.453125" style="17" bestFit="1" customWidth="1"/>
    <col min="12820" max="12820" width="16.6328125" style="17" bestFit="1" customWidth="1"/>
    <col min="12821" max="12821" width="14.08984375" style="17" bestFit="1" customWidth="1"/>
    <col min="12822" max="12822" width="16.6328125" style="17" bestFit="1" customWidth="1"/>
    <col min="12823" max="12823" width="14.08984375" style="17" bestFit="1" customWidth="1"/>
    <col min="12824" max="12824" width="14.36328125" style="17" bestFit="1" customWidth="1"/>
    <col min="12825" max="12825" width="14.6328125" style="17" customWidth="1"/>
    <col min="12826" max="12826" width="13.90625" style="17" bestFit="1" customWidth="1"/>
    <col min="12827" max="12827" width="14.6328125" style="17" customWidth="1"/>
    <col min="12828" max="13064" width="9" style="17"/>
    <col min="13065" max="13065" width="14.08984375" style="17" customWidth="1"/>
    <col min="13066" max="13066" width="14.7265625" style="17" bestFit="1" customWidth="1"/>
    <col min="13067" max="13067" width="21.453125" style="17" bestFit="1" customWidth="1"/>
    <col min="13068" max="13068" width="14.7265625" style="17" bestFit="1" customWidth="1"/>
    <col min="13069" max="13069" width="21.453125" style="17" bestFit="1" customWidth="1"/>
    <col min="13070" max="13070" width="14.7265625" style="17" bestFit="1" customWidth="1"/>
    <col min="13071" max="13071" width="21.453125" style="17" bestFit="1" customWidth="1"/>
    <col min="13072" max="13072" width="14.7265625" style="17" bestFit="1" customWidth="1"/>
    <col min="13073" max="13073" width="21.453125" style="17" bestFit="1" customWidth="1"/>
    <col min="13074" max="13074" width="14.7265625" style="17" bestFit="1" customWidth="1"/>
    <col min="13075" max="13075" width="21.453125" style="17" bestFit="1" customWidth="1"/>
    <col min="13076" max="13076" width="16.6328125" style="17" bestFit="1" customWidth="1"/>
    <col min="13077" max="13077" width="14.08984375" style="17" bestFit="1" customWidth="1"/>
    <col min="13078" max="13078" width="16.6328125" style="17" bestFit="1" customWidth="1"/>
    <col min="13079" max="13079" width="14.08984375" style="17" bestFit="1" customWidth="1"/>
    <col min="13080" max="13080" width="14.36328125" style="17" bestFit="1" customWidth="1"/>
    <col min="13081" max="13081" width="14.6328125" style="17" customWidth="1"/>
    <col min="13082" max="13082" width="13.90625" style="17" bestFit="1" customWidth="1"/>
    <col min="13083" max="13083" width="14.6328125" style="17" customWidth="1"/>
    <col min="13084" max="13320" width="9" style="17"/>
    <col min="13321" max="13321" width="14.08984375" style="17" customWidth="1"/>
    <col min="13322" max="13322" width="14.7265625" style="17" bestFit="1" customWidth="1"/>
    <col min="13323" max="13323" width="21.453125" style="17" bestFit="1" customWidth="1"/>
    <col min="13324" max="13324" width="14.7265625" style="17" bestFit="1" customWidth="1"/>
    <col min="13325" max="13325" width="21.453125" style="17" bestFit="1" customWidth="1"/>
    <col min="13326" max="13326" width="14.7265625" style="17" bestFit="1" customWidth="1"/>
    <col min="13327" max="13327" width="21.453125" style="17" bestFit="1" customWidth="1"/>
    <col min="13328" max="13328" width="14.7265625" style="17" bestFit="1" customWidth="1"/>
    <col min="13329" max="13329" width="21.453125" style="17" bestFit="1" customWidth="1"/>
    <col min="13330" max="13330" width="14.7265625" style="17" bestFit="1" customWidth="1"/>
    <col min="13331" max="13331" width="21.453125" style="17" bestFit="1" customWidth="1"/>
    <col min="13332" max="13332" width="16.6328125" style="17" bestFit="1" customWidth="1"/>
    <col min="13333" max="13333" width="14.08984375" style="17" bestFit="1" customWidth="1"/>
    <col min="13334" max="13334" width="16.6328125" style="17" bestFit="1" customWidth="1"/>
    <col min="13335" max="13335" width="14.08984375" style="17" bestFit="1" customWidth="1"/>
    <col min="13336" max="13336" width="14.36328125" style="17" bestFit="1" customWidth="1"/>
    <col min="13337" max="13337" width="14.6328125" style="17" customWidth="1"/>
    <col min="13338" max="13338" width="13.90625" style="17" bestFit="1" customWidth="1"/>
    <col min="13339" max="13339" width="14.6328125" style="17" customWidth="1"/>
    <col min="13340" max="13576" width="9" style="17"/>
    <col min="13577" max="13577" width="14.08984375" style="17" customWidth="1"/>
    <col min="13578" max="13578" width="14.7265625" style="17" bestFit="1" customWidth="1"/>
    <col min="13579" max="13579" width="21.453125" style="17" bestFit="1" customWidth="1"/>
    <col min="13580" max="13580" width="14.7265625" style="17" bestFit="1" customWidth="1"/>
    <col min="13581" max="13581" width="21.453125" style="17" bestFit="1" customWidth="1"/>
    <col min="13582" max="13582" width="14.7265625" style="17" bestFit="1" customWidth="1"/>
    <col min="13583" max="13583" width="21.453125" style="17" bestFit="1" customWidth="1"/>
    <col min="13584" max="13584" width="14.7265625" style="17" bestFit="1" customWidth="1"/>
    <col min="13585" max="13585" width="21.453125" style="17" bestFit="1" customWidth="1"/>
    <col min="13586" max="13586" width="14.7265625" style="17" bestFit="1" customWidth="1"/>
    <col min="13587" max="13587" width="21.453125" style="17" bestFit="1" customWidth="1"/>
    <col min="13588" max="13588" width="16.6328125" style="17" bestFit="1" customWidth="1"/>
    <col min="13589" max="13589" width="14.08984375" style="17" bestFit="1" customWidth="1"/>
    <col min="13590" max="13590" width="16.6328125" style="17" bestFit="1" customWidth="1"/>
    <col min="13591" max="13591" width="14.08984375" style="17" bestFit="1" customWidth="1"/>
    <col min="13592" max="13592" width="14.36328125" style="17" bestFit="1" customWidth="1"/>
    <col min="13593" max="13593" width="14.6328125" style="17" customWidth="1"/>
    <col min="13594" max="13594" width="13.90625" style="17" bestFit="1" customWidth="1"/>
    <col min="13595" max="13595" width="14.6328125" style="17" customWidth="1"/>
    <col min="13596" max="13832" width="9" style="17"/>
    <col min="13833" max="13833" width="14.08984375" style="17" customWidth="1"/>
    <col min="13834" max="13834" width="14.7265625" style="17" bestFit="1" customWidth="1"/>
    <col min="13835" max="13835" width="21.453125" style="17" bestFit="1" customWidth="1"/>
    <col min="13836" max="13836" width="14.7265625" style="17" bestFit="1" customWidth="1"/>
    <col min="13837" max="13837" width="21.453125" style="17" bestFit="1" customWidth="1"/>
    <col min="13838" max="13838" width="14.7265625" style="17" bestFit="1" customWidth="1"/>
    <col min="13839" max="13839" width="21.453125" style="17" bestFit="1" customWidth="1"/>
    <col min="13840" max="13840" width="14.7265625" style="17" bestFit="1" customWidth="1"/>
    <col min="13841" max="13841" width="21.453125" style="17" bestFit="1" customWidth="1"/>
    <col min="13842" max="13842" width="14.7265625" style="17" bestFit="1" customWidth="1"/>
    <col min="13843" max="13843" width="21.453125" style="17" bestFit="1" customWidth="1"/>
    <col min="13844" max="13844" width="16.6328125" style="17" bestFit="1" customWidth="1"/>
    <col min="13845" max="13845" width="14.08984375" style="17" bestFit="1" customWidth="1"/>
    <col min="13846" max="13846" width="16.6328125" style="17" bestFit="1" customWidth="1"/>
    <col min="13847" max="13847" width="14.08984375" style="17" bestFit="1" customWidth="1"/>
    <col min="13848" max="13848" width="14.36328125" style="17" bestFit="1" customWidth="1"/>
    <col min="13849" max="13849" width="14.6328125" style="17" customWidth="1"/>
    <col min="13850" max="13850" width="13.90625" style="17" bestFit="1" customWidth="1"/>
    <col min="13851" max="13851" width="14.6328125" style="17" customWidth="1"/>
    <col min="13852" max="14088" width="9" style="17"/>
    <col min="14089" max="14089" width="14.08984375" style="17" customWidth="1"/>
    <col min="14090" max="14090" width="14.7265625" style="17" bestFit="1" customWidth="1"/>
    <col min="14091" max="14091" width="21.453125" style="17" bestFit="1" customWidth="1"/>
    <col min="14092" max="14092" width="14.7265625" style="17" bestFit="1" customWidth="1"/>
    <col min="14093" max="14093" width="21.453125" style="17" bestFit="1" customWidth="1"/>
    <col min="14094" max="14094" width="14.7265625" style="17" bestFit="1" customWidth="1"/>
    <col min="14095" max="14095" width="21.453125" style="17" bestFit="1" customWidth="1"/>
    <col min="14096" max="14096" width="14.7265625" style="17" bestFit="1" customWidth="1"/>
    <col min="14097" max="14097" width="21.453125" style="17" bestFit="1" customWidth="1"/>
    <col min="14098" max="14098" width="14.7265625" style="17" bestFit="1" customWidth="1"/>
    <col min="14099" max="14099" width="21.453125" style="17" bestFit="1" customWidth="1"/>
    <col min="14100" max="14100" width="16.6328125" style="17" bestFit="1" customWidth="1"/>
    <col min="14101" max="14101" width="14.08984375" style="17" bestFit="1" customWidth="1"/>
    <col min="14102" max="14102" width="16.6328125" style="17" bestFit="1" customWidth="1"/>
    <col min="14103" max="14103" width="14.08984375" style="17" bestFit="1" customWidth="1"/>
    <col min="14104" max="14104" width="14.36328125" style="17" bestFit="1" customWidth="1"/>
    <col min="14105" max="14105" width="14.6328125" style="17" customWidth="1"/>
    <col min="14106" max="14106" width="13.90625" style="17" bestFit="1" customWidth="1"/>
    <col min="14107" max="14107" width="14.6328125" style="17" customWidth="1"/>
    <col min="14108" max="14344" width="9" style="17"/>
    <col min="14345" max="14345" width="14.08984375" style="17" customWidth="1"/>
    <col min="14346" max="14346" width="14.7265625" style="17" bestFit="1" customWidth="1"/>
    <col min="14347" max="14347" width="21.453125" style="17" bestFit="1" customWidth="1"/>
    <col min="14348" max="14348" width="14.7265625" style="17" bestFit="1" customWidth="1"/>
    <col min="14349" max="14349" width="21.453125" style="17" bestFit="1" customWidth="1"/>
    <col min="14350" max="14350" width="14.7265625" style="17" bestFit="1" customWidth="1"/>
    <col min="14351" max="14351" width="21.453125" style="17" bestFit="1" customWidth="1"/>
    <col min="14352" max="14352" width="14.7265625" style="17" bestFit="1" customWidth="1"/>
    <col min="14353" max="14353" width="21.453125" style="17" bestFit="1" customWidth="1"/>
    <col min="14354" max="14354" width="14.7265625" style="17" bestFit="1" customWidth="1"/>
    <col min="14355" max="14355" width="21.453125" style="17" bestFit="1" customWidth="1"/>
    <col min="14356" max="14356" width="16.6328125" style="17" bestFit="1" customWidth="1"/>
    <col min="14357" max="14357" width="14.08984375" style="17" bestFit="1" customWidth="1"/>
    <col min="14358" max="14358" width="16.6328125" style="17" bestFit="1" customWidth="1"/>
    <col min="14359" max="14359" width="14.08984375" style="17" bestFit="1" customWidth="1"/>
    <col min="14360" max="14360" width="14.36328125" style="17" bestFit="1" customWidth="1"/>
    <col min="14361" max="14361" width="14.6328125" style="17" customWidth="1"/>
    <col min="14362" max="14362" width="13.90625" style="17" bestFit="1" customWidth="1"/>
    <col min="14363" max="14363" width="14.6328125" style="17" customWidth="1"/>
    <col min="14364" max="14600" width="9" style="17"/>
    <col min="14601" max="14601" width="14.08984375" style="17" customWidth="1"/>
    <col min="14602" max="14602" width="14.7265625" style="17" bestFit="1" customWidth="1"/>
    <col min="14603" max="14603" width="21.453125" style="17" bestFit="1" customWidth="1"/>
    <col min="14604" max="14604" width="14.7265625" style="17" bestFit="1" customWidth="1"/>
    <col min="14605" max="14605" width="21.453125" style="17" bestFit="1" customWidth="1"/>
    <col min="14606" max="14606" width="14.7265625" style="17" bestFit="1" customWidth="1"/>
    <col min="14607" max="14607" width="21.453125" style="17" bestFit="1" customWidth="1"/>
    <col min="14608" max="14608" width="14.7265625" style="17" bestFit="1" customWidth="1"/>
    <col min="14609" max="14609" width="21.453125" style="17" bestFit="1" customWidth="1"/>
    <col min="14610" max="14610" width="14.7265625" style="17" bestFit="1" customWidth="1"/>
    <col min="14611" max="14611" width="21.453125" style="17" bestFit="1" customWidth="1"/>
    <col min="14612" max="14612" width="16.6328125" style="17" bestFit="1" customWidth="1"/>
    <col min="14613" max="14613" width="14.08984375" style="17" bestFit="1" customWidth="1"/>
    <col min="14614" max="14614" width="16.6328125" style="17" bestFit="1" customWidth="1"/>
    <col min="14615" max="14615" width="14.08984375" style="17" bestFit="1" customWidth="1"/>
    <col min="14616" max="14616" width="14.36328125" style="17" bestFit="1" customWidth="1"/>
    <col min="14617" max="14617" width="14.6328125" style="17" customWidth="1"/>
    <col min="14618" max="14618" width="13.90625" style="17" bestFit="1" customWidth="1"/>
    <col min="14619" max="14619" width="14.6328125" style="17" customWidth="1"/>
    <col min="14620" max="14856" width="9" style="17"/>
    <col min="14857" max="14857" width="14.08984375" style="17" customWidth="1"/>
    <col min="14858" max="14858" width="14.7265625" style="17" bestFit="1" customWidth="1"/>
    <col min="14859" max="14859" width="21.453125" style="17" bestFit="1" customWidth="1"/>
    <col min="14860" max="14860" width="14.7265625" style="17" bestFit="1" customWidth="1"/>
    <col min="14861" max="14861" width="21.453125" style="17" bestFit="1" customWidth="1"/>
    <col min="14862" max="14862" width="14.7265625" style="17" bestFit="1" customWidth="1"/>
    <col min="14863" max="14863" width="21.453125" style="17" bestFit="1" customWidth="1"/>
    <col min="14864" max="14864" width="14.7265625" style="17" bestFit="1" customWidth="1"/>
    <col min="14865" max="14865" width="21.453125" style="17" bestFit="1" customWidth="1"/>
    <col min="14866" max="14866" width="14.7265625" style="17" bestFit="1" customWidth="1"/>
    <col min="14867" max="14867" width="21.453125" style="17" bestFit="1" customWidth="1"/>
    <col min="14868" max="14868" width="16.6328125" style="17" bestFit="1" customWidth="1"/>
    <col min="14869" max="14869" width="14.08984375" style="17" bestFit="1" customWidth="1"/>
    <col min="14870" max="14870" width="16.6328125" style="17" bestFit="1" customWidth="1"/>
    <col min="14871" max="14871" width="14.08984375" style="17" bestFit="1" customWidth="1"/>
    <col min="14872" max="14872" width="14.36328125" style="17" bestFit="1" customWidth="1"/>
    <col min="14873" max="14873" width="14.6328125" style="17" customWidth="1"/>
    <col min="14874" max="14874" width="13.90625" style="17" bestFit="1" customWidth="1"/>
    <col min="14875" max="14875" width="14.6328125" style="17" customWidth="1"/>
    <col min="14876" max="15112" width="9" style="17"/>
    <col min="15113" max="15113" width="14.08984375" style="17" customWidth="1"/>
    <col min="15114" max="15114" width="14.7265625" style="17" bestFit="1" customWidth="1"/>
    <col min="15115" max="15115" width="21.453125" style="17" bestFit="1" customWidth="1"/>
    <col min="15116" max="15116" width="14.7265625" style="17" bestFit="1" customWidth="1"/>
    <col min="15117" max="15117" width="21.453125" style="17" bestFit="1" customWidth="1"/>
    <col min="15118" max="15118" width="14.7265625" style="17" bestFit="1" customWidth="1"/>
    <col min="15119" max="15119" width="21.453125" style="17" bestFit="1" customWidth="1"/>
    <col min="15120" max="15120" width="14.7265625" style="17" bestFit="1" customWidth="1"/>
    <col min="15121" max="15121" width="21.453125" style="17" bestFit="1" customWidth="1"/>
    <col min="15122" max="15122" width="14.7265625" style="17" bestFit="1" customWidth="1"/>
    <col min="15123" max="15123" width="21.453125" style="17" bestFit="1" customWidth="1"/>
    <col min="15124" max="15124" width="16.6328125" style="17" bestFit="1" customWidth="1"/>
    <col min="15125" max="15125" width="14.08984375" style="17" bestFit="1" customWidth="1"/>
    <col min="15126" max="15126" width="16.6328125" style="17" bestFit="1" customWidth="1"/>
    <col min="15127" max="15127" width="14.08984375" style="17" bestFit="1" customWidth="1"/>
    <col min="15128" max="15128" width="14.36328125" style="17" bestFit="1" customWidth="1"/>
    <col min="15129" max="15129" width="14.6328125" style="17" customWidth="1"/>
    <col min="15130" max="15130" width="13.90625" style="17" bestFit="1" customWidth="1"/>
    <col min="15131" max="15131" width="14.6328125" style="17" customWidth="1"/>
    <col min="15132" max="15368" width="9" style="17"/>
    <col min="15369" max="15369" width="14.08984375" style="17" customWidth="1"/>
    <col min="15370" max="15370" width="14.7265625" style="17" bestFit="1" customWidth="1"/>
    <col min="15371" max="15371" width="21.453125" style="17" bestFit="1" customWidth="1"/>
    <col min="15372" max="15372" width="14.7265625" style="17" bestFit="1" customWidth="1"/>
    <col min="15373" max="15373" width="21.453125" style="17" bestFit="1" customWidth="1"/>
    <col min="15374" max="15374" width="14.7265625" style="17" bestFit="1" customWidth="1"/>
    <col min="15375" max="15375" width="21.453125" style="17" bestFit="1" customWidth="1"/>
    <col min="15376" max="15376" width="14.7265625" style="17" bestFit="1" customWidth="1"/>
    <col min="15377" max="15377" width="21.453125" style="17" bestFit="1" customWidth="1"/>
    <col min="15378" max="15378" width="14.7265625" style="17" bestFit="1" customWidth="1"/>
    <col min="15379" max="15379" width="21.453125" style="17" bestFit="1" customWidth="1"/>
    <col min="15380" max="15380" width="16.6328125" style="17" bestFit="1" customWidth="1"/>
    <col min="15381" max="15381" width="14.08984375" style="17" bestFit="1" customWidth="1"/>
    <col min="15382" max="15382" width="16.6328125" style="17" bestFit="1" customWidth="1"/>
    <col min="15383" max="15383" width="14.08984375" style="17" bestFit="1" customWidth="1"/>
    <col min="15384" max="15384" width="14.36328125" style="17" bestFit="1" customWidth="1"/>
    <col min="15385" max="15385" width="14.6328125" style="17" customWidth="1"/>
    <col min="15386" max="15386" width="13.90625" style="17" bestFit="1" customWidth="1"/>
    <col min="15387" max="15387" width="14.6328125" style="17" customWidth="1"/>
    <col min="15388" max="15624" width="9" style="17"/>
    <col min="15625" max="15625" width="14.08984375" style="17" customWidth="1"/>
    <col min="15626" max="15626" width="14.7265625" style="17" bestFit="1" customWidth="1"/>
    <col min="15627" max="15627" width="21.453125" style="17" bestFit="1" customWidth="1"/>
    <col min="15628" max="15628" width="14.7265625" style="17" bestFit="1" customWidth="1"/>
    <col min="15629" max="15629" width="21.453125" style="17" bestFit="1" customWidth="1"/>
    <col min="15630" max="15630" width="14.7265625" style="17" bestFit="1" customWidth="1"/>
    <col min="15631" max="15631" width="21.453125" style="17" bestFit="1" customWidth="1"/>
    <col min="15632" max="15632" width="14.7265625" style="17" bestFit="1" customWidth="1"/>
    <col min="15633" max="15633" width="21.453125" style="17" bestFit="1" customWidth="1"/>
    <col min="15634" max="15634" width="14.7265625" style="17" bestFit="1" customWidth="1"/>
    <col min="15635" max="15635" width="21.453125" style="17" bestFit="1" customWidth="1"/>
    <col min="15636" max="15636" width="16.6328125" style="17" bestFit="1" customWidth="1"/>
    <col min="15637" max="15637" width="14.08984375" style="17" bestFit="1" customWidth="1"/>
    <col min="15638" max="15638" width="16.6328125" style="17" bestFit="1" customWidth="1"/>
    <col min="15639" max="15639" width="14.08984375" style="17" bestFit="1" customWidth="1"/>
    <col min="15640" max="15640" width="14.36328125" style="17" bestFit="1" customWidth="1"/>
    <col min="15641" max="15641" width="14.6328125" style="17" customWidth="1"/>
    <col min="15642" max="15642" width="13.90625" style="17" bestFit="1" customWidth="1"/>
    <col min="15643" max="15643" width="14.6328125" style="17" customWidth="1"/>
    <col min="15644" max="15880" width="9" style="17"/>
    <col min="15881" max="15881" width="14.08984375" style="17" customWidth="1"/>
    <col min="15882" max="15882" width="14.7265625" style="17" bestFit="1" customWidth="1"/>
    <col min="15883" max="15883" width="21.453125" style="17" bestFit="1" customWidth="1"/>
    <col min="15884" max="15884" width="14.7265625" style="17" bestFit="1" customWidth="1"/>
    <col min="15885" max="15885" width="21.453125" style="17" bestFit="1" customWidth="1"/>
    <col min="15886" max="15886" width="14.7265625" style="17" bestFit="1" customWidth="1"/>
    <col min="15887" max="15887" width="21.453125" style="17" bestFit="1" customWidth="1"/>
    <col min="15888" max="15888" width="14.7265625" style="17" bestFit="1" customWidth="1"/>
    <col min="15889" max="15889" width="21.453125" style="17" bestFit="1" customWidth="1"/>
    <col min="15890" max="15890" width="14.7265625" style="17" bestFit="1" customWidth="1"/>
    <col min="15891" max="15891" width="21.453125" style="17" bestFit="1" customWidth="1"/>
    <col min="15892" max="15892" width="16.6328125" style="17" bestFit="1" customWidth="1"/>
    <col min="15893" max="15893" width="14.08984375" style="17" bestFit="1" customWidth="1"/>
    <col min="15894" max="15894" width="16.6328125" style="17" bestFit="1" customWidth="1"/>
    <col min="15895" max="15895" width="14.08984375" style="17" bestFit="1" customWidth="1"/>
    <col min="15896" max="15896" width="14.36328125" style="17" bestFit="1" customWidth="1"/>
    <col min="15897" max="15897" width="14.6328125" style="17" customWidth="1"/>
    <col min="15898" max="15898" width="13.90625" style="17" bestFit="1" customWidth="1"/>
    <col min="15899" max="15899" width="14.6328125" style="17" customWidth="1"/>
    <col min="15900" max="16136" width="9" style="17"/>
    <col min="16137" max="16137" width="14.08984375" style="17" customWidth="1"/>
    <col min="16138" max="16138" width="14.7265625" style="17" bestFit="1" customWidth="1"/>
    <col min="16139" max="16139" width="21.453125" style="17" bestFit="1" customWidth="1"/>
    <col min="16140" max="16140" width="14.7265625" style="17" bestFit="1" customWidth="1"/>
    <col min="16141" max="16141" width="21.453125" style="17" bestFit="1" customWidth="1"/>
    <col min="16142" max="16142" width="14.7265625" style="17" bestFit="1" customWidth="1"/>
    <col min="16143" max="16143" width="21.453125" style="17" bestFit="1" customWidth="1"/>
    <col min="16144" max="16144" width="14.7265625" style="17" bestFit="1" customWidth="1"/>
    <col min="16145" max="16145" width="21.453125" style="17" bestFit="1" customWidth="1"/>
    <col min="16146" max="16146" width="14.7265625" style="17" bestFit="1" customWidth="1"/>
    <col min="16147" max="16147" width="21.453125" style="17" bestFit="1" customWidth="1"/>
    <col min="16148" max="16148" width="16.6328125" style="17" bestFit="1" customWidth="1"/>
    <col min="16149" max="16149" width="14.08984375" style="17" bestFit="1" customWidth="1"/>
    <col min="16150" max="16150" width="16.6328125" style="17" bestFit="1" customWidth="1"/>
    <col min="16151" max="16151" width="14.08984375" style="17" bestFit="1" customWidth="1"/>
    <col min="16152" max="16152" width="14.36328125" style="17" bestFit="1" customWidth="1"/>
    <col min="16153" max="16153" width="14.6328125" style="17" customWidth="1"/>
    <col min="16154" max="16154" width="13.90625" style="17" bestFit="1" customWidth="1"/>
    <col min="16155" max="16155" width="14.6328125" style="17" customWidth="1"/>
    <col min="16156" max="16384" width="9" style="17"/>
  </cols>
  <sheetData>
    <row r="1" spans="1:27" s="15" customFormat="1" ht="33">
      <c r="A1" s="1429" t="s">
        <v>845</v>
      </c>
      <c r="B1" s="1429"/>
      <c r="C1" s="1429"/>
      <c r="D1" s="1429"/>
      <c r="Z1" s="155"/>
    </row>
    <row r="2" spans="1:27" s="15" customFormat="1" ht="33">
      <c r="A2" s="1430" t="s">
        <v>846</v>
      </c>
      <c r="B2" s="1430"/>
      <c r="C2" s="1430"/>
      <c r="D2" s="1430"/>
      <c r="Z2" s="155"/>
    </row>
    <row r="3" spans="1:27" ht="29">
      <c r="A3" s="271"/>
      <c r="C3" s="18"/>
      <c r="Y3" s="1403" t="s">
        <v>543</v>
      </c>
      <c r="Z3" s="1403"/>
      <c r="AA3" s="1403"/>
    </row>
    <row r="4" spans="1:27" s="575" customFormat="1" ht="29">
      <c r="A4" s="1418" t="s">
        <v>290</v>
      </c>
      <c r="B4" s="1421" t="s">
        <v>734</v>
      </c>
      <c r="C4" s="1422"/>
      <c r="D4" s="1422"/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3"/>
      <c r="P4" s="1424" t="s">
        <v>741</v>
      </c>
      <c r="Q4" s="1425"/>
      <c r="R4" s="1424" t="s">
        <v>615</v>
      </c>
      <c r="S4" s="1425"/>
      <c r="T4" s="1424" t="s">
        <v>616</v>
      </c>
      <c r="U4" s="1425"/>
      <c r="V4" s="1424" t="s">
        <v>547</v>
      </c>
      <c r="W4" s="1425"/>
      <c r="X4" s="1431" t="s">
        <v>740</v>
      </c>
      <c r="Y4" s="1432"/>
      <c r="Z4" s="1432"/>
      <c r="AA4" s="1433"/>
    </row>
    <row r="5" spans="1:27" s="22" customFormat="1" ht="62.25" customHeight="1">
      <c r="A5" s="1419"/>
      <c r="B5" s="1428" t="s">
        <v>205</v>
      </c>
      <c r="C5" s="1394"/>
      <c r="D5" s="1394"/>
      <c r="E5" s="1394"/>
      <c r="F5" s="1394"/>
      <c r="G5" s="1394"/>
      <c r="H5" s="1394"/>
      <c r="I5" s="1394"/>
      <c r="J5" s="1394"/>
      <c r="K5" s="1395"/>
      <c r="L5" s="1396" t="s">
        <v>210</v>
      </c>
      <c r="M5" s="1397"/>
      <c r="N5" s="1396" t="s">
        <v>211</v>
      </c>
      <c r="O5" s="1397"/>
      <c r="P5" s="1426"/>
      <c r="Q5" s="1427"/>
      <c r="R5" s="1426"/>
      <c r="S5" s="1427"/>
      <c r="T5" s="1426"/>
      <c r="U5" s="1427"/>
      <c r="V5" s="1426"/>
      <c r="W5" s="1427"/>
      <c r="X5" s="1434"/>
      <c r="Y5" s="1435"/>
      <c r="Z5" s="1435"/>
      <c r="AA5" s="1436"/>
    </row>
    <row r="6" spans="1:27" s="22" customFormat="1" ht="30.5">
      <c r="A6" s="1419"/>
      <c r="B6" s="1400" t="s">
        <v>206</v>
      </c>
      <c r="C6" s="1399"/>
      <c r="D6" s="1400" t="s">
        <v>735</v>
      </c>
      <c r="E6" s="1399"/>
      <c r="F6" s="1400" t="s">
        <v>208</v>
      </c>
      <c r="G6" s="1399"/>
      <c r="H6" s="1400" t="s">
        <v>209</v>
      </c>
      <c r="I6" s="1399"/>
      <c r="J6" s="1400" t="s">
        <v>345</v>
      </c>
      <c r="K6" s="1399"/>
      <c r="L6" s="576" t="s">
        <v>278</v>
      </c>
      <c r="M6" s="576" t="s">
        <v>279</v>
      </c>
      <c r="N6" s="576" t="s">
        <v>278</v>
      </c>
      <c r="O6" s="576" t="s">
        <v>279</v>
      </c>
      <c r="P6" s="576" t="s">
        <v>278</v>
      </c>
      <c r="Q6" s="576" t="s">
        <v>279</v>
      </c>
      <c r="R6" s="576" t="s">
        <v>278</v>
      </c>
      <c r="S6" s="576" t="s">
        <v>279</v>
      </c>
      <c r="T6" s="576" t="s">
        <v>278</v>
      </c>
      <c r="U6" s="576" t="s">
        <v>279</v>
      </c>
      <c r="V6" s="576" t="s">
        <v>278</v>
      </c>
      <c r="W6" s="576" t="s">
        <v>279</v>
      </c>
      <c r="X6" s="576" t="s">
        <v>278</v>
      </c>
      <c r="Y6" s="1389" t="s">
        <v>280</v>
      </c>
      <c r="Z6" s="576" t="s">
        <v>279</v>
      </c>
      <c r="AA6" s="1389" t="s">
        <v>280</v>
      </c>
    </row>
    <row r="7" spans="1:27" s="22" customFormat="1" ht="58">
      <c r="A7" s="1419"/>
      <c r="B7" s="577" t="s">
        <v>281</v>
      </c>
      <c r="C7" s="1157" t="s">
        <v>551</v>
      </c>
      <c r="D7" s="577" t="s">
        <v>281</v>
      </c>
      <c r="E7" s="1157" t="s">
        <v>551</v>
      </c>
      <c r="F7" s="577" t="s">
        <v>281</v>
      </c>
      <c r="G7" s="1157" t="s">
        <v>551</v>
      </c>
      <c r="H7" s="577" t="s">
        <v>281</v>
      </c>
      <c r="I7" s="1157" t="s">
        <v>551</v>
      </c>
      <c r="J7" s="577" t="s">
        <v>281</v>
      </c>
      <c r="K7" s="1157" t="s">
        <v>551</v>
      </c>
      <c r="L7" s="576" t="s">
        <v>283</v>
      </c>
      <c r="M7" s="576" t="s">
        <v>284</v>
      </c>
      <c r="N7" s="576" t="s">
        <v>283</v>
      </c>
      <c r="O7" s="576" t="s">
        <v>284</v>
      </c>
      <c r="P7" s="576" t="s">
        <v>283</v>
      </c>
      <c r="Q7" s="576" t="s">
        <v>284</v>
      </c>
      <c r="R7" s="576" t="s">
        <v>283</v>
      </c>
      <c r="S7" s="576" t="s">
        <v>284</v>
      </c>
      <c r="T7" s="576" t="s">
        <v>283</v>
      </c>
      <c r="U7" s="576" t="s">
        <v>284</v>
      </c>
      <c r="V7" s="576" t="s">
        <v>283</v>
      </c>
      <c r="W7" s="576" t="s">
        <v>284</v>
      </c>
      <c r="X7" s="576" t="s">
        <v>283</v>
      </c>
      <c r="Y7" s="1390"/>
      <c r="Z7" s="576" t="s">
        <v>284</v>
      </c>
      <c r="AA7" s="1390"/>
    </row>
    <row r="8" spans="1:27" s="22" customFormat="1" ht="30.5">
      <c r="A8" s="1420"/>
      <c r="B8" s="578" t="s">
        <v>285</v>
      </c>
      <c r="C8" s="578" t="s">
        <v>286</v>
      </c>
      <c r="D8" s="578" t="s">
        <v>285</v>
      </c>
      <c r="E8" s="578" t="s">
        <v>286</v>
      </c>
      <c r="F8" s="578" t="s">
        <v>285</v>
      </c>
      <c r="G8" s="578" t="s">
        <v>286</v>
      </c>
      <c r="H8" s="578" t="s">
        <v>285</v>
      </c>
      <c r="I8" s="578" t="s">
        <v>286</v>
      </c>
      <c r="J8" s="578" t="s">
        <v>285</v>
      </c>
      <c r="K8" s="578" t="s">
        <v>286</v>
      </c>
      <c r="L8" s="578" t="s">
        <v>285</v>
      </c>
      <c r="M8" s="578" t="s">
        <v>286</v>
      </c>
      <c r="N8" s="578" t="s">
        <v>285</v>
      </c>
      <c r="O8" s="578" t="s">
        <v>286</v>
      </c>
      <c r="P8" s="578" t="s">
        <v>285</v>
      </c>
      <c r="Q8" s="578" t="s">
        <v>286</v>
      </c>
      <c r="R8" s="578" t="s">
        <v>285</v>
      </c>
      <c r="S8" s="578" t="s">
        <v>286</v>
      </c>
      <c r="T8" s="578" t="s">
        <v>285</v>
      </c>
      <c r="U8" s="578" t="s">
        <v>286</v>
      </c>
      <c r="V8" s="578" t="s">
        <v>285</v>
      </c>
      <c r="W8" s="578" t="s">
        <v>286</v>
      </c>
      <c r="X8" s="578" t="s">
        <v>285</v>
      </c>
      <c r="Y8" s="578" t="s">
        <v>287</v>
      </c>
      <c r="Z8" s="578" t="s">
        <v>286</v>
      </c>
      <c r="AA8" s="578" t="s">
        <v>287</v>
      </c>
    </row>
    <row r="9" spans="1:27" s="831" customFormat="1" ht="53.25" customHeight="1">
      <c r="A9" s="826" t="s">
        <v>814</v>
      </c>
      <c r="B9" s="827">
        <v>5587</v>
      </c>
      <c r="C9" s="827">
        <v>2447687.6800000002</v>
      </c>
      <c r="D9" s="827">
        <v>2157</v>
      </c>
      <c r="E9" s="827">
        <v>647208.07000000007</v>
      </c>
      <c r="F9" s="827">
        <v>58</v>
      </c>
      <c r="G9" s="827">
        <v>74220</v>
      </c>
      <c r="H9" s="827">
        <v>0</v>
      </c>
      <c r="I9" s="827">
        <v>0</v>
      </c>
      <c r="J9" s="827">
        <v>7802</v>
      </c>
      <c r="K9" s="827">
        <v>3169115.75</v>
      </c>
      <c r="L9" s="827">
        <v>0</v>
      </c>
      <c r="M9" s="827">
        <v>0</v>
      </c>
      <c r="N9" s="827">
        <v>2</v>
      </c>
      <c r="O9" s="827">
        <v>45835909.378111795</v>
      </c>
      <c r="P9" s="827">
        <v>110</v>
      </c>
      <c r="Q9" s="827">
        <v>1145270.19</v>
      </c>
      <c r="R9" s="827">
        <v>0</v>
      </c>
      <c r="S9" s="827">
        <v>0</v>
      </c>
      <c r="T9" s="827">
        <v>0</v>
      </c>
      <c r="U9" s="827">
        <v>0</v>
      </c>
      <c r="V9" s="827">
        <v>5364</v>
      </c>
      <c r="W9" s="827">
        <v>1775200</v>
      </c>
      <c r="X9" s="828">
        <v>13278</v>
      </c>
      <c r="Y9" s="829">
        <v>0.34606188455950998</v>
      </c>
      <c r="Z9" s="839">
        <v>51925495.318111792</v>
      </c>
      <c r="AA9" s="829">
        <v>1.2517617018213194</v>
      </c>
    </row>
    <row r="10" spans="1:27" s="831" customFormat="1" ht="53.25" customHeight="1">
      <c r="A10" s="832" t="s">
        <v>169</v>
      </c>
      <c r="B10" s="827">
        <v>596566</v>
      </c>
      <c r="C10" s="827">
        <v>102738133.042</v>
      </c>
      <c r="D10" s="827">
        <v>234436</v>
      </c>
      <c r="E10" s="827">
        <v>63844013.568000004</v>
      </c>
      <c r="F10" s="827">
        <v>231952</v>
      </c>
      <c r="G10" s="827">
        <v>46445800.798999995</v>
      </c>
      <c r="H10" s="827">
        <v>0</v>
      </c>
      <c r="I10" s="827">
        <v>0</v>
      </c>
      <c r="J10" s="827">
        <v>1062954</v>
      </c>
      <c r="K10" s="827">
        <v>213027947.40899998</v>
      </c>
      <c r="L10" s="827">
        <v>0</v>
      </c>
      <c r="M10" s="827">
        <v>0</v>
      </c>
      <c r="N10" s="827">
        <v>2128</v>
      </c>
      <c r="O10" s="827">
        <v>167284795.52414</v>
      </c>
      <c r="P10" s="827">
        <v>919</v>
      </c>
      <c r="Q10" s="827">
        <v>449407.21299999999</v>
      </c>
      <c r="R10" s="827">
        <v>10614</v>
      </c>
      <c r="S10" s="827">
        <v>15905607.845649991</v>
      </c>
      <c r="T10" s="827">
        <v>5579</v>
      </c>
      <c r="U10" s="827">
        <v>2779536.483560001</v>
      </c>
      <c r="V10" s="827">
        <v>282096</v>
      </c>
      <c r="W10" s="827">
        <v>702855732.45300007</v>
      </c>
      <c r="X10" s="828">
        <v>1364290</v>
      </c>
      <c r="Y10" s="829">
        <v>35.557220099841381</v>
      </c>
      <c r="Z10" s="839">
        <v>1102303026.92835</v>
      </c>
      <c r="AA10" s="829">
        <v>26.5730871599281</v>
      </c>
    </row>
    <row r="11" spans="1:27" s="831" customFormat="1" ht="53.25" customHeight="1">
      <c r="A11" s="832" t="s">
        <v>288</v>
      </c>
      <c r="B11" s="827">
        <v>60</v>
      </c>
      <c r="C11" s="827">
        <v>6470.42</v>
      </c>
      <c r="D11" s="827">
        <v>15918</v>
      </c>
      <c r="E11" s="827">
        <v>2496397.1999999993</v>
      </c>
      <c r="F11" s="827">
        <v>111</v>
      </c>
      <c r="G11" s="827">
        <v>57850</v>
      </c>
      <c r="H11" s="827">
        <v>-9</v>
      </c>
      <c r="I11" s="827">
        <v>-318.3</v>
      </c>
      <c r="J11" s="827">
        <v>16080</v>
      </c>
      <c r="K11" s="827">
        <v>2560399.3199999989</v>
      </c>
      <c r="L11" s="827">
        <v>0</v>
      </c>
      <c r="M11" s="827">
        <v>0</v>
      </c>
      <c r="N11" s="827">
        <v>0</v>
      </c>
      <c r="O11" s="827">
        <v>0</v>
      </c>
      <c r="P11" s="827">
        <v>0</v>
      </c>
      <c r="Q11" s="827">
        <v>0</v>
      </c>
      <c r="R11" s="827">
        <v>0</v>
      </c>
      <c r="S11" s="827">
        <v>0</v>
      </c>
      <c r="T11" s="827">
        <v>0</v>
      </c>
      <c r="U11" s="827">
        <v>0</v>
      </c>
      <c r="V11" s="827">
        <v>0</v>
      </c>
      <c r="W11" s="827">
        <v>0</v>
      </c>
      <c r="X11" s="828">
        <v>16080</v>
      </c>
      <c r="Y11" s="829">
        <v>0.41908985567984036</v>
      </c>
      <c r="Z11" s="839">
        <v>2560399.3199999989</v>
      </c>
      <c r="AA11" s="829">
        <v>6.1723240009757388E-2</v>
      </c>
    </row>
    <row r="12" spans="1:27" s="831" customFormat="1" ht="53.25" customHeight="1">
      <c r="A12" s="832" t="s">
        <v>171</v>
      </c>
      <c r="B12" s="827">
        <v>27711</v>
      </c>
      <c r="C12" s="827">
        <v>6281061</v>
      </c>
      <c r="D12" s="827">
        <v>55005</v>
      </c>
      <c r="E12" s="827">
        <v>11445243</v>
      </c>
      <c r="F12" s="827">
        <v>4047</v>
      </c>
      <c r="G12" s="827">
        <v>807949</v>
      </c>
      <c r="H12" s="827">
        <v>0</v>
      </c>
      <c r="I12" s="827">
        <v>0</v>
      </c>
      <c r="J12" s="827">
        <v>86763</v>
      </c>
      <c r="K12" s="827">
        <v>18534253</v>
      </c>
      <c r="L12" s="827">
        <v>0</v>
      </c>
      <c r="M12" s="827">
        <v>0</v>
      </c>
      <c r="N12" s="827">
        <v>265</v>
      </c>
      <c r="O12" s="827">
        <v>64055193.545134902</v>
      </c>
      <c r="P12" s="827">
        <v>109</v>
      </c>
      <c r="Q12" s="827">
        <v>64600</v>
      </c>
      <c r="R12" s="827">
        <v>0</v>
      </c>
      <c r="S12" s="827">
        <v>0</v>
      </c>
      <c r="T12" s="827">
        <v>0</v>
      </c>
      <c r="U12" s="827">
        <v>0</v>
      </c>
      <c r="V12" s="827">
        <v>8830</v>
      </c>
      <c r="W12" s="827">
        <v>17550890.5</v>
      </c>
      <c r="X12" s="828">
        <v>95967</v>
      </c>
      <c r="Y12" s="829">
        <v>2.5011689166683606</v>
      </c>
      <c r="Z12" s="839">
        <v>100204937.0451349</v>
      </c>
      <c r="AA12" s="829">
        <v>2.4156284260376593</v>
      </c>
    </row>
    <row r="13" spans="1:27" s="831" customFormat="1" ht="53.25" customHeight="1">
      <c r="A13" s="832" t="s">
        <v>172</v>
      </c>
      <c r="B13" s="827">
        <v>45589</v>
      </c>
      <c r="C13" s="827">
        <v>14772616</v>
      </c>
      <c r="D13" s="827">
        <v>53428</v>
      </c>
      <c r="E13" s="827">
        <v>13586418.738000005</v>
      </c>
      <c r="F13" s="827">
        <v>28247</v>
      </c>
      <c r="G13" s="827">
        <v>6977360</v>
      </c>
      <c r="H13" s="827">
        <v>0</v>
      </c>
      <c r="I13" s="827">
        <v>0</v>
      </c>
      <c r="J13" s="827">
        <v>127264</v>
      </c>
      <c r="K13" s="827">
        <v>35336394.738000005</v>
      </c>
      <c r="L13" s="827">
        <v>0</v>
      </c>
      <c r="M13" s="827">
        <v>0</v>
      </c>
      <c r="N13" s="827">
        <v>1312</v>
      </c>
      <c r="O13" s="827">
        <v>151152994</v>
      </c>
      <c r="P13" s="827">
        <v>190</v>
      </c>
      <c r="Q13" s="827">
        <v>91330</v>
      </c>
      <c r="R13" s="827">
        <v>0</v>
      </c>
      <c r="S13" s="827">
        <v>0</v>
      </c>
      <c r="T13" s="827">
        <v>0</v>
      </c>
      <c r="U13" s="827">
        <v>0</v>
      </c>
      <c r="V13" s="827">
        <v>2788</v>
      </c>
      <c r="W13" s="827">
        <v>4655100</v>
      </c>
      <c r="X13" s="828">
        <v>131554</v>
      </c>
      <c r="Y13" s="829">
        <v>3.4286658503797094</v>
      </c>
      <c r="Z13" s="839">
        <v>191235818.73800001</v>
      </c>
      <c r="AA13" s="829">
        <v>4.6100989975376327</v>
      </c>
    </row>
    <row r="14" spans="1:27" s="831" customFormat="1" ht="53.25" customHeight="1">
      <c r="A14" s="832" t="s">
        <v>173</v>
      </c>
      <c r="B14" s="827">
        <v>3</v>
      </c>
      <c r="C14" s="827">
        <v>300</v>
      </c>
      <c r="D14" s="827">
        <v>32</v>
      </c>
      <c r="E14" s="827">
        <v>3397.52</v>
      </c>
      <c r="F14" s="827">
        <v>0</v>
      </c>
      <c r="G14" s="827">
        <v>0</v>
      </c>
      <c r="H14" s="827">
        <v>0</v>
      </c>
      <c r="I14" s="827">
        <v>0</v>
      </c>
      <c r="J14" s="827">
        <v>35</v>
      </c>
      <c r="K14" s="827">
        <v>3697.52</v>
      </c>
      <c r="L14" s="827">
        <v>0</v>
      </c>
      <c r="M14" s="827">
        <v>0</v>
      </c>
      <c r="N14" s="827">
        <v>19</v>
      </c>
      <c r="O14" s="827">
        <v>18205763.07</v>
      </c>
      <c r="P14" s="827">
        <v>0</v>
      </c>
      <c r="Q14" s="827">
        <v>0</v>
      </c>
      <c r="R14" s="827">
        <v>0</v>
      </c>
      <c r="S14" s="827">
        <v>0</v>
      </c>
      <c r="T14" s="827">
        <v>0</v>
      </c>
      <c r="U14" s="827">
        <v>0</v>
      </c>
      <c r="V14" s="827">
        <v>0</v>
      </c>
      <c r="W14" s="827">
        <v>0</v>
      </c>
      <c r="X14" s="828">
        <v>54</v>
      </c>
      <c r="Y14" s="829">
        <v>1.4073913063875237E-3</v>
      </c>
      <c r="Z14" s="839">
        <v>18209460.59</v>
      </c>
      <c r="AA14" s="829">
        <v>0.43897328735612567</v>
      </c>
    </row>
    <row r="15" spans="1:27" s="831" customFormat="1" ht="53.25" customHeight="1">
      <c r="A15" s="832" t="s">
        <v>174</v>
      </c>
      <c r="B15" s="827">
        <v>729</v>
      </c>
      <c r="C15" s="827">
        <v>607175.40549999999</v>
      </c>
      <c r="D15" s="827">
        <v>502</v>
      </c>
      <c r="E15" s="827">
        <v>269899.11258000002</v>
      </c>
      <c r="F15" s="827">
        <v>20</v>
      </c>
      <c r="G15" s="827">
        <v>7962.6419999999998</v>
      </c>
      <c r="H15" s="827">
        <v>0</v>
      </c>
      <c r="I15" s="827">
        <v>0</v>
      </c>
      <c r="J15" s="827">
        <v>1251</v>
      </c>
      <c r="K15" s="827">
        <v>885037.16008000006</v>
      </c>
      <c r="L15" s="827">
        <v>0</v>
      </c>
      <c r="M15" s="827">
        <v>0</v>
      </c>
      <c r="N15" s="827">
        <v>126</v>
      </c>
      <c r="O15" s="827">
        <v>85035995.707000002</v>
      </c>
      <c r="P15" s="827">
        <v>869</v>
      </c>
      <c r="Q15" s="827">
        <v>82935.280999999988</v>
      </c>
      <c r="R15" s="827">
        <v>0</v>
      </c>
      <c r="S15" s="827">
        <v>0</v>
      </c>
      <c r="T15" s="827">
        <v>0</v>
      </c>
      <c r="U15" s="827">
        <v>0</v>
      </c>
      <c r="V15" s="827">
        <v>5</v>
      </c>
      <c r="W15" s="827">
        <v>401475</v>
      </c>
      <c r="X15" s="828">
        <v>2251</v>
      </c>
      <c r="Y15" s="829">
        <v>5.8667367234783628E-2</v>
      </c>
      <c r="Z15" s="839">
        <v>86405443.148080006</v>
      </c>
      <c r="AA15" s="829">
        <v>2.0829656780171271</v>
      </c>
    </row>
    <row r="16" spans="1:27" s="831" customFormat="1" ht="53.25" customHeight="1">
      <c r="A16" s="832" t="s">
        <v>175</v>
      </c>
      <c r="B16" s="827">
        <v>29298</v>
      </c>
      <c r="C16" s="827">
        <v>16974701.284000002</v>
      </c>
      <c r="D16" s="827">
        <v>76640</v>
      </c>
      <c r="E16" s="827">
        <v>12320702.427999999</v>
      </c>
      <c r="F16" s="827">
        <v>665</v>
      </c>
      <c r="G16" s="827">
        <v>289424.41000000003</v>
      </c>
      <c r="H16" s="827">
        <v>0</v>
      </c>
      <c r="I16" s="827">
        <v>0</v>
      </c>
      <c r="J16" s="827">
        <v>106603</v>
      </c>
      <c r="K16" s="827">
        <v>29584828.122000001</v>
      </c>
      <c r="L16" s="827">
        <v>0</v>
      </c>
      <c r="M16" s="827">
        <v>0</v>
      </c>
      <c r="N16" s="827">
        <v>12404</v>
      </c>
      <c r="O16" s="827">
        <v>608536058.78075099</v>
      </c>
      <c r="P16" s="827">
        <v>385</v>
      </c>
      <c r="Q16" s="827">
        <v>133601.973</v>
      </c>
      <c r="R16" s="827">
        <v>1789</v>
      </c>
      <c r="S16" s="827">
        <v>3402955.53</v>
      </c>
      <c r="T16" s="827">
        <v>0</v>
      </c>
      <c r="U16" s="827">
        <v>0</v>
      </c>
      <c r="V16" s="827">
        <v>11518</v>
      </c>
      <c r="W16" s="827">
        <v>3839530</v>
      </c>
      <c r="X16" s="828">
        <v>132699</v>
      </c>
      <c r="Y16" s="829">
        <v>3.4585077586355184</v>
      </c>
      <c r="Z16" s="839">
        <v>645496974.40575099</v>
      </c>
      <c r="AA16" s="829">
        <v>15.560918316764122</v>
      </c>
    </row>
    <row r="17" spans="1:27" s="831" customFormat="1" ht="53.25" customHeight="1">
      <c r="A17" s="832" t="s">
        <v>176</v>
      </c>
      <c r="B17" s="827">
        <v>2585</v>
      </c>
      <c r="C17" s="827">
        <v>822980.41399999999</v>
      </c>
      <c r="D17" s="827">
        <v>14220</v>
      </c>
      <c r="E17" s="827">
        <v>2136003.6490000002</v>
      </c>
      <c r="F17" s="827">
        <v>0</v>
      </c>
      <c r="G17" s="827">
        <v>0</v>
      </c>
      <c r="H17" s="827">
        <v>0</v>
      </c>
      <c r="I17" s="827">
        <v>0</v>
      </c>
      <c r="J17" s="827">
        <v>16805</v>
      </c>
      <c r="K17" s="827">
        <v>2958984.0630000001</v>
      </c>
      <c r="L17" s="827">
        <v>3</v>
      </c>
      <c r="M17" s="827">
        <v>227.554</v>
      </c>
      <c r="N17" s="827">
        <v>173</v>
      </c>
      <c r="O17" s="827">
        <v>26675911.102988761</v>
      </c>
      <c r="P17" s="827">
        <v>13</v>
      </c>
      <c r="Q17" s="827">
        <v>1880.68</v>
      </c>
      <c r="R17" s="827">
        <v>49</v>
      </c>
      <c r="S17" s="827">
        <v>159029.82075999992</v>
      </c>
      <c r="T17" s="827">
        <v>0</v>
      </c>
      <c r="U17" s="827">
        <v>0</v>
      </c>
      <c r="V17" s="827">
        <v>2848</v>
      </c>
      <c r="W17" s="827">
        <v>4710000</v>
      </c>
      <c r="X17" s="828">
        <v>19891</v>
      </c>
      <c r="Y17" s="829">
        <v>0.51841519398804137</v>
      </c>
      <c r="Z17" s="839">
        <v>34506033.22074876</v>
      </c>
      <c r="AA17" s="829">
        <v>0.83183281358977168</v>
      </c>
    </row>
    <row r="18" spans="1:27" s="831" customFormat="1" ht="53.25" customHeight="1">
      <c r="A18" s="832" t="s">
        <v>177</v>
      </c>
      <c r="B18" s="827">
        <v>186656</v>
      </c>
      <c r="C18" s="827">
        <v>51049294.884999998</v>
      </c>
      <c r="D18" s="827">
        <v>78702</v>
      </c>
      <c r="E18" s="827">
        <v>13680556.742000001</v>
      </c>
      <c r="F18" s="827">
        <v>11692</v>
      </c>
      <c r="G18" s="827">
        <v>5774612.0159999998</v>
      </c>
      <c r="H18" s="827">
        <v>0</v>
      </c>
      <c r="I18" s="827">
        <v>0</v>
      </c>
      <c r="J18" s="827">
        <v>277050</v>
      </c>
      <c r="K18" s="827">
        <v>70504463.642999992</v>
      </c>
      <c r="L18" s="827">
        <v>0</v>
      </c>
      <c r="M18" s="827">
        <v>0</v>
      </c>
      <c r="N18" s="827">
        <v>807</v>
      </c>
      <c r="O18" s="827">
        <v>498181070.95904028</v>
      </c>
      <c r="P18" s="827">
        <v>1057</v>
      </c>
      <c r="Q18" s="827">
        <v>261763.74599999998</v>
      </c>
      <c r="R18" s="827">
        <v>4</v>
      </c>
      <c r="S18" s="827">
        <v>1794.1179999999999</v>
      </c>
      <c r="T18" s="827">
        <v>3728</v>
      </c>
      <c r="U18" s="827">
        <v>981351.48300000001</v>
      </c>
      <c r="V18" s="827">
        <v>3189</v>
      </c>
      <c r="W18" s="827">
        <v>1108971</v>
      </c>
      <c r="X18" s="828">
        <v>285835</v>
      </c>
      <c r="Y18" s="829">
        <v>7.4496610011347748</v>
      </c>
      <c r="Z18" s="839">
        <v>571039414.94904029</v>
      </c>
      <c r="AA18" s="829">
        <v>13.765978841117279</v>
      </c>
    </row>
    <row r="19" spans="1:27" s="831" customFormat="1" ht="53.25" customHeight="1">
      <c r="A19" s="832" t="s">
        <v>178</v>
      </c>
      <c r="B19" s="827">
        <v>387</v>
      </c>
      <c r="C19" s="827">
        <v>127851.709</v>
      </c>
      <c r="D19" s="827">
        <v>2281</v>
      </c>
      <c r="E19" s="827">
        <v>412779.59100000001</v>
      </c>
      <c r="F19" s="827">
        <v>1257</v>
      </c>
      <c r="G19" s="827">
        <v>139784.28999999998</v>
      </c>
      <c r="H19" s="827">
        <v>0</v>
      </c>
      <c r="I19" s="827">
        <v>0</v>
      </c>
      <c r="J19" s="827">
        <v>3925</v>
      </c>
      <c r="K19" s="827">
        <v>680415.59</v>
      </c>
      <c r="L19" s="827">
        <v>17</v>
      </c>
      <c r="M19" s="827">
        <v>582.33500000000004</v>
      </c>
      <c r="N19" s="827">
        <v>0</v>
      </c>
      <c r="O19" s="827">
        <v>0</v>
      </c>
      <c r="P19" s="827">
        <v>3</v>
      </c>
      <c r="Q19" s="827">
        <v>856.5</v>
      </c>
      <c r="R19" s="827">
        <v>15</v>
      </c>
      <c r="S19" s="827">
        <v>32760</v>
      </c>
      <c r="T19" s="827">
        <v>0</v>
      </c>
      <c r="U19" s="827">
        <v>0</v>
      </c>
      <c r="V19" s="827">
        <v>359</v>
      </c>
      <c r="W19" s="827">
        <v>660400</v>
      </c>
      <c r="X19" s="828">
        <v>4319</v>
      </c>
      <c r="Y19" s="829">
        <v>0.11256524170903176</v>
      </c>
      <c r="Z19" s="839">
        <v>1375014.4249999998</v>
      </c>
      <c r="AA19" s="829">
        <v>3.3147308198454593E-2</v>
      </c>
    </row>
    <row r="20" spans="1:27" s="831" customFormat="1" ht="53.25" customHeight="1">
      <c r="A20" s="832" t="s">
        <v>179</v>
      </c>
      <c r="B20" s="827">
        <v>75227</v>
      </c>
      <c r="C20" s="827">
        <v>51574102.141780004</v>
      </c>
      <c r="D20" s="827">
        <v>106029</v>
      </c>
      <c r="E20" s="827">
        <v>39530037.537929967</v>
      </c>
      <c r="F20" s="827">
        <v>77687</v>
      </c>
      <c r="G20" s="827">
        <v>79949492.350560009</v>
      </c>
      <c r="H20" s="827">
        <v>0</v>
      </c>
      <c r="I20" s="827">
        <v>0</v>
      </c>
      <c r="J20" s="827">
        <v>258943</v>
      </c>
      <c r="K20" s="827">
        <v>171053632.03026998</v>
      </c>
      <c r="L20" s="827">
        <v>1840</v>
      </c>
      <c r="M20" s="827">
        <v>144347.82269999999</v>
      </c>
      <c r="N20" s="827">
        <v>348</v>
      </c>
      <c r="O20" s="827">
        <v>82484973.685349703</v>
      </c>
      <c r="P20" s="827">
        <v>255</v>
      </c>
      <c r="Q20" s="827">
        <v>176525.15839</v>
      </c>
      <c r="R20" s="827">
        <v>88</v>
      </c>
      <c r="S20" s="827">
        <v>60440.36952</v>
      </c>
      <c r="T20" s="827">
        <v>44</v>
      </c>
      <c r="U20" s="827">
        <v>29203.566999999999</v>
      </c>
      <c r="V20" s="827">
        <v>203088</v>
      </c>
      <c r="W20" s="827">
        <v>58284225</v>
      </c>
      <c r="X20" s="828">
        <v>464606</v>
      </c>
      <c r="Y20" s="829">
        <v>12.108934172138552</v>
      </c>
      <c r="Z20" s="839">
        <v>312233347.63322967</v>
      </c>
      <c r="AA20" s="829">
        <v>7.5269719471007583</v>
      </c>
    </row>
    <row r="21" spans="1:27" s="831" customFormat="1" ht="53.25" customHeight="1">
      <c r="A21" s="832" t="s">
        <v>180</v>
      </c>
      <c r="B21" s="827">
        <v>31121</v>
      </c>
      <c r="C21" s="827">
        <v>5122751.96</v>
      </c>
      <c r="D21" s="827">
        <v>43029</v>
      </c>
      <c r="E21" s="827">
        <v>7471281.2599999998</v>
      </c>
      <c r="F21" s="827">
        <v>261</v>
      </c>
      <c r="G21" s="827">
        <v>30570.400000000001</v>
      </c>
      <c r="H21" s="827">
        <v>0</v>
      </c>
      <c r="I21" s="827">
        <v>0</v>
      </c>
      <c r="J21" s="827">
        <v>74411</v>
      </c>
      <c r="K21" s="827">
        <v>12624603.620000001</v>
      </c>
      <c r="L21" s="827">
        <v>121664</v>
      </c>
      <c r="M21" s="827">
        <v>9061413.1300000008</v>
      </c>
      <c r="N21" s="827">
        <v>13521</v>
      </c>
      <c r="O21" s="827">
        <v>38348534.739999995</v>
      </c>
      <c r="P21" s="827">
        <v>49</v>
      </c>
      <c r="Q21" s="827">
        <v>20931.27</v>
      </c>
      <c r="R21" s="827">
        <v>0</v>
      </c>
      <c r="S21" s="827">
        <v>0</v>
      </c>
      <c r="T21" s="827">
        <v>0</v>
      </c>
      <c r="U21" s="827">
        <v>0</v>
      </c>
      <c r="V21" s="827">
        <v>39318</v>
      </c>
      <c r="W21" s="827">
        <v>21176220</v>
      </c>
      <c r="X21" s="828">
        <v>248963</v>
      </c>
      <c r="Y21" s="829">
        <v>6.4886733668917964</v>
      </c>
      <c r="Z21" s="839">
        <v>81231702.75999999</v>
      </c>
      <c r="AA21" s="829">
        <v>1.9582429376120727</v>
      </c>
    </row>
    <row r="22" spans="1:27" s="831" customFormat="1" ht="53.25" customHeight="1">
      <c r="A22" s="834" t="s">
        <v>181</v>
      </c>
      <c r="B22" s="827">
        <v>3958</v>
      </c>
      <c r="C22" s="827">
        <v>840876.32310000004</v>
      </c>
      <c r="D22" s="827">
        <v>2248</v>
      </c>
      <c r="E22" s="827">
        <v>388536.57785</v>
      </c>
      <c r="F22" s="827">
        <v>246</v>
      </c>
      <c r="G22" s="827">
        <v>49218.796050000004</v>
      </c>
      <c r="H22" s="827">
        <v>0</v>
      </c>
      <c r="I22" s="827">
        <v>0</v>
      </c>
      <c r="J22" s="827">
        <v>6452</v>
      </c>
      <c r="K22" s="827">
        <v>1278632.1332700001</v>
      </c>
      <c r="L22" s="827">
        <v>1145</v>
      </c>
      <c r="M22" s="827">
        <v>36037.85</v>
      </c>
      <c r="N22" s="827">
        <v>9</v>
      </c>
      <c r="O22" s="827">
        <v>7898238.0970000001</v>
      </c>
      <c r="P22" s="827">
        <v>0</v>
      </c>
      <c r="Q22" s="827">
        <v>0</v>
      </c>
      <c r="R22" s="827">
        <v>0</v>
      </c>
      <c r="S22" s="827">
        <v>0</v>
      </c>
      <c r="T22" s="827">
        <v>0</v>
      </c>
      <c r="U22" s="827">
        <v>0</v>
      </c>
      <c r="V22" s="827">
        <v>0</v>
      </c>
      <c r="W22" s="827">
        <v>0</v>
      </c>
      <c r="X22" s="828">
        <v>7606</v>
      </c>
      <c r="Y22" s="829">
        <v>0.19823367178487972</v>
      </c>
      <c r="Z22" s="839">
        <v>9212908.0802699998</v>
      </c>
      <c r="AA22" s="829">
        <v>0.22209447260216372</v>
      </c>
    </row>
    <row r="23" spans="1:27" s="831" customFormat="1" ht="53.25" customHeight="1">
      <c r="A23" s="832" t="s">
        <v>182</v>
      </c>
      <c r="B23" s="827">
        <v>5116</v>
      </c>
      <c r="C23" s="827">
        <v>1254218.0460000001</v>
      </c>
      <c r="D23" s="827">
        <v>40052</v>
      </c>
      <c r="E23" s="827">
        <v>7977568.7929799957</v>
      </c>
      <c r="F23" s="827">
        <v>2794</v>
      </c>
      <c r="G23" s="827">
        <v>739808.696</v>
      </c>
      <c r="H23" s="827">
        <v>0</v>
      </c>
      <c r="I23" s="827">
        <v>0</v>
      </c>
      <c r="J23" s="827">
        <v>47962</v>
      </c>
      <c r="K23" s="827">
        <v>9971595.5349799953</v>
      </c>
      <c r="L23" s="827">
        <v>0</v>
      </c>
      <c r="M23" s="827">
        <v>0</v>
      </c>
      <c r="N23" s="827">
        <v>216452</v>
      </c>
      <c r="O23" s="827">
        <v>289770434.17122805</v>
      </c>
      <c r="P23" s="827">
        <v>1705</v>
      </c>
      <c r="Q23" s="827">
        <v>279737.53700000001</v>
      </c>
      <c r="R23" s="827">
        <v>439</v>
      </c>
      <c r="S23" s="827">
        <v>1031636.0279799979</v>
      </c>
      <c r="T23" s="827">
        <v>0</v>
      </c>
      <c r="U23" s="827">
        <v>0</v>
      </c>
      <c r="V23" s="827">
        <v>6317</v>
      </c>
      <c r="W23" s="827">
        <v>2617030</v>
      </c>
      <c r="X23" s="828">
        <v>272875</v>
      </c>
      <c r="Y23" s="829">
        <v>7.1118870876017688</v>
      </c>
      <c r="Z23" s="839">
        <v>303670433.27118802</v>
      </c>
      <c r="AA23" s="829">
        <v>7.3205467952805732</v>
      </c>
    </row>
    <row r="24" spans="1:27" s="831" customFormat="1" ht="53.25" customHeight="1">
      <c r="A24" s="832" t="s">
        <v>183</v>
      </c>
      <c r="B24" s="827">
        <v>877</v>
      </c>
      <c r="C24" s="827">
        <v>79393</v>
      </c>
      <c r="D24" s="827">
        <v>1459</v>
      </c>
      <c r="E24" s="827">
        <v>105033</v>
      </c>
      <c r="F24" s="827">
        <v>16366</v>
      </c>
      <c r="G24" s="827">
        <v>1275803</v>
      </c>
      <c r="H24" s="827">
        <v>0</v>
      </c>
      <c r="I24" s="827">
        <v>0</v>
      </c>
      <c r="J24" s="827">
        <v>18702</v>
      </c>
      <c r="K24" s="827">
        <v>1460229</v>
      </c>
      <c r="L24" s="827">
        <v>1646</v>
      </c>
      <c r="M24" s="827">
        <v>33671</v>
      </c>
      <c r="N24" s="827">
        <v>353</v>
      </c>
      <c r="O24" s="827">
        <v>7596765</v>
      </c>
      <c r="P24" s="827">
        <v>0</v>
      </c>
      <c r="Q24" s="827">
        <v>0</v>
      </c>
      <c r="R24" s="827">
        <v>0</v>
      </c>
      <c r="S24" s="827">
        <v>0</v>
      </c>
      <c r="T24" s="827">
        <v>0</v>
      </c>
      <c r="U24" s="827">
        <v>0</v>
      </c>
      <c r="V24" s="827">
        <v>356</v>
      </c>
      <c r="W24" s="827">
        <v>8705844.1799999997</v>
      </c>
      <c r="X24" s="828">
        <v>21057</v>
      </c>
      <c r="Y24" s="829">
        <v>0.54880442108522376</v>
      </c>
      <c r="Z24" s="839">
        <v>17796509.18</v>
      </c>
      <c r="AA24" s="829">
        <v>0.42901831713226318</v>
      </c>
    </row>
    <row r="25" spans="1:27" s="831" customFormat="1" ht="53.25" customHeight="1">
      <c r="A25" s="832" t="s">
        <v>184</v>
      </c>
      <c r="B25" s="827">
        <v>28836</v>
      </c>
      <c r="C25" s="827">
        <v>12573230.845479997</v>
      </c>
      <c r="D25" s="827">
        <v>80978</v>
      </c>
      <c r="E25" s="827">
        <v>12991065.860090002</v>
      </c>
      <c r="F25" s="827">
        <v>1733</v>
      </c>
      <c r="G25" s="827">
        <v>226694.321</v>
      </c>
      <c r="H25" s="827">
        <v>0</v>
      </c>
      <c r="I25" s="827">
        <v>0</v>
      </c>
      <c r="J25" s="827">
        <v>111547</v>
      </c>
      <c r="K25" s="827">
        <v>25790991.02657</v>
      </c>
      <c r="L25" s="827">
        <v>4327</v>
      </c>
      <c r="M25" s="827">
        <v>481151.11778000003</v>
      </c>
      <c r="N25" s="827">
        <v>8</v>
      </c>
      <c r="O25" s="827">
        <v>86952643.40008001</v>
      </c>
      <c r="P25" s="827">
        <v>54</v>
      </c>
      <c r="Q25" s="827">
        <v>29920.835000000003</v>
      </c>
      <c r="R25" s="827">
        <v>0</v>
      </c>
      <c r="S25" s="827">
        <v>0</v>
      </c>
      <c r="T25" s="827">
        <v>0</v>
      </c>
      <c r="U25" s="827">
        <v>0</v>
      </c>
      <c r="V25" s="827">
        <v>87</v>
      </c>
      <c r="W25" s="827">
        <v>97700</v>
      </c>
      <c r="X25" s="828">
        <v>116023</v>
      </c>
      <c r="Y25" s="829">
        <v>3.0238844729814751</v>
      </c>
      <c r="Z25" s="839">
        <v>113352406.37943</v>
      </c>
      <c r="AA25" s="829">
        <v>2.7325728959501188</v>
      </c>
    </row>
    <row r="26" spans="1:27" s="831" customFormat="1" ht="53.25" customHeight="1">
      <c r="A26" s="832" t="s">
        <v>811</v>
      </c>
      <c r="B26" s="827">
        <v>220</v>
      </c>
      <c r="C26" s="827">
        <v>75279.974999999977</v>
      </c>
      <c r="D26" s="827">
        <v>7114</v>
      </c>
      <c r="E26" s="827">
        <v>1089987.138</v>
      </c>
      <c r="F26" s="827">
        <v>159</v>
      </c>
      <c r="G26" s="827">
        <v>22565.599999999999</v>
      </c>
      <c r="H26" s="827">
        <v>0</v>
      </c>
      <c r="I26" s="827">
        <v>0</v>
      </c>
      <c r="J26" s="827">
        <v>7493</v>
      </c>
      <c r="K26" s="827">
        <v>1187832.7129999998</v>
      </c>
      <c r="L26" s="827">
        <v>0</v>
      </c>
      <c r="M26" s="827">
        <v>0</v>
      </c>
      <c r="N26" s="827">
        <v>137</v>
      </c>
      <c r="O26" s="827">
        <v>15447088.254000001</v>
      </c>
      <c r="P26" s="827">
        <v>5</v>
      </c>
      <c r="Q26" s="827">
        <v>196.16300000000001</v>
      </c>
      <c r="R26" s="827">
        <v>0</v>
      </c>
      <c r="S26" s="827">
        <v>0</v>
      </c>
      <c r="T26" s="827">
        <v>0</v>
      </c>
      <c r="U26" s="827">
        <v>0</v>
      </c>
      <c r="V26" s="827">
        <v>2636</v>
      </c>
      <c r="W26" s="827">
        <v>211440</v>
      </c>
      <c r="X26" s="828">
        <v>10271</v>
      </c>
      <c r="Y26" s="829">
        <v>0.267691039035301</v>
      </c>
      <c r="Z26" s="839">
        <v>16846557.130000003</v>
      </c>
      <c r="AA26" s="829">
        <v>0.40611793674163299</v>
      </c>
    </row>
    <row r="27" spans="1:27" s="831" customFormat="1" ht="53.25" customHeight="1">
      <c r="A27" s="832" t="s">
        <v>185</v>
      </c>
      <c r="B27" s="827">
        <v>7028</v>
      </c>
      <c r="C27" s="827">
        <v>1098229.6800000002</v>
      </c>
      <c r="D27" s="827">
        <v>10888</v>
      </c>
      <c r="E27" s="827">
        <v>1581720.82</v>
      </c>
      <c r="F27" s="827">
        <v>5</v>
      </c>
      <c r="G27" s="827">
        <v>2000</v>
      </c>
      <c r="H27" s="827">
        <v>0</v>
      </c>
      <c r="I27" s="827">
        <v>0</v>
      </c>
      <c r="J27" s="827">
        <v>17921</v>
      </c>
      <c r="K27" s="827">
        <v>2681950.5</v>
      </c>
      <c r="L27" s="827">
        <v>659</v>
      </c>
      <c r="M27" s="827">
        <v>17885.77</v>
      </c>
      <c r="N27" s="827">
        <v>0</v>
      </c>
      <c r="O27" s="827">
        <v>5165499.68</v>
      </c>
      <c r="P27" s="827">
        <v>17</v>
      </c>
      <c r="Q27" s="827">
        <v>2577.1</v>
      </c>
      <c r="R27" s="827">
        <v>0</v>
      </c>
      <c r="S27" s="827">
        <v>0</v>
      </c>
      <c r="T27" s="827">
        <v>0</v>
      </c>
      <c r="U27" s="827">
        <v>0</v>
      </c>
      <c r="V27" s="827">
        <v>6172</v>
      </c>
      <c r="W27" s="827">
        <v>1965542</v>
      </c>
      <c r="X27" s="828">
        <v>24769</v>
      </c>
      <c r="Y27" s="829">
        <v>0.64554954199838099</v>
      </c>
      <c r="Z27" s="839">
        <v>9833455.0499999989</v>
      </c>
      <c r="AA27" s="829">
        <v>0.23705392414192289</v>
      </c>
    </row>
    <row r="28" spans="1:27" s="831" customFormat="1" ht="53.25" customHeight="1">
      <c r="A28" s="832" t="s">
        <v>186</v>
      </c>
      <c r="B28" s="827">
        <v>134432</v>
      </c>
      <c r="C28" s="827">
        <v>22848617.499999996</v>
      </c>
      <c r="D28" s="827">
        <v>277803</v>
      </c>
      <c r="E28" s="827">
        <v>46340036.890000001</v>
      </c>
      <c r="F28" s="827">
        <v>26684</v>
      </c>
      <c r="G28" s="827">
        <v>6026327</v>
      </c>
      <c r="H28" s="827">
        <v>0</v>
      </c>
      <c r="I28" s="827">
        <v>0</v>
      </c>
      <c r="J28" s="827">
        <v>438919</v>
      </c>
      <c r="K28" s="827">
        <v>75214981.390000001</v>
      </c>
      <c r="L28" s="827">
        <v>47969</v>
      </c>
      <c r="M28" s="827">
        <v>1275786.25</v>
      </c>
      <c r="N28" s="827">
        <v>370</v>
      </c>
      <c r="O28" s="827">
        <v>276446981.9226402</v>
      </c>
      <c r="P28" s="827">
        <v>946</v>
      </c>
      <c r="Q28" s="827">
        <v>274015.07999999996</v>
      </c>
      <c r="R28" s="827">
        <v>0</v>
      </c>
      <c r="S28" s="827">
        <v>0</v>
      </c>
      <c r="T28" s="827">
        <v>1</v>
      </c>
      <c r="U28" s="827">
        <v>131.54</v>
      </c>
      <c r="V28" s="827">
        <v>56739</v>
      </c>
      <c r="W28" s="827">
        <v>15472256</v>
      </c>
      <c r="X28" s="828">
        <v>544944</v>
      </c>
      <c r="Y28" s="829">
        <v>14.202767556815605</v>
      </c>
      <c r="Z28" s="839">
        <v>368684152.18264019</v>
      </c>
      <c r="AA28" s="829">
        <v>8.8878247370269676</v>
      </c>
    </row>
    <row r="29" spans="1:27" s="831" customFormat="1" ht="53.25" customHeight="1">
      <c r="A29" s="832" t="s">
        <v>187</v>
      </c>
      <c r="B29" s="827">
        <v>6020</v>
      </c>
      <c r="C29" s="827">
        <v>2447473.85</v>
      </c>
      <c r="D29" s="827">
        <v>11927</v>
      </c>
      <c r="E29" s="827">
        <v>1928562.56</v>
      </c>
      <c r="F29" s="827">
        <v>104</v>
      </c>
      <c r="G29" s="827">
        <v>53638.400000000001</v>
      </c>
      <c r="H29" s="827">
        <v>0</v>
      </c>
      <c r="I29" s="827">
        <v>0</v>
      </c>
      <c r="J29" s="827">
        <v>18051</v>
      </c>
      <c r="K29" s="827">
        <v>4429674.8099999996</v>
      </c>
      <c r="L29" s="827">
        <v>69</v>
      </c>
      <c r="M29" s="827">
        <v>12268.63</v>
      </c>
      <c r="N29" s="827">
        <v>1013</v>
      </c>
      <c r="O29" s="827">
        <v>49964122.460000001</v>
      </c>
      <c r="P29" s="827">
        <v>48</v>
      </c>
      <c r="Q29" s="827">
        <v>26420.01</v>
      </c>
      <c r="R29" s="827">
        <v>0</v>
      </c>
      <c r="S29" s="827">
        <v>0</v>
      </c>
      <c r="T29" s="827">
        <v>0</v>
      </c>
      <c r="U29" s="827">
        <v>0</v>
      </c>
      <c r="V29" s="827">
        <v>6835</v>
      </c>
      <c r="W29" s="827">
        <v>7917300</v>
      </c>
      <c r="X29" s="828">
        <v>26016</v>
      </c>
      <c r="Y29" s="829">
        <v>0.67804985605514478</v>
      </c>
      <c r="Z29" s="839">
        <v>62349785.910000004</v>
      </c>
      <c r="AA29" s="829">
        <v>1.5030588276675223</v>
      </c>
    </row>
    <row r="30" spans="1:27" s="831" customFormat="1" ht="53.25" customHeight="1">
      <c r="A30" s="835" t="s">
        <v>188</v>
      </c>
      <c r="B30" s="827">
        <v>11159</v>
      </c>
      <c r="C30" s="827">
        <v>2824486</v>
      </c>
      <c r="D30" s="827">
        <v>6271</v>
      </c>
      <c r="E30" s="827">
        <v>1416167</v>
      </c>
      <c r="F30" s="827">
        <v>961</v>
      </c>
      <c r="G30" s="827">
        <v>366488</v>
      </c>
      <c r="H30" s="827">
        <v>0</v>
      </c>
      <c r="I30" s="827">
        <v>0</v>
      </c>
      <c r="J30" s="827">
        <v>18391</v>
      </c>
      <c r="K30" s="827">
        <v>4607141</v>
      </c>
      <c r="L30" s="827">
        <v>0</v>
      </c>
      <c r="M30" s="827">
        <v>0</v>
      </c>
      <c r="N30" s="827">
        <v>283</v>
      </c>
      <c r="O30" s="827">
        <v>28829451</v>
      </c>
      <c r="P30" s="827">
        <v>78</v>
      </c>
      <c r="Q30" s="827">
        <v>50984</v>
      </c>
      <c r="R30" s="827">
        <v>0</v>
      </c>
      <c r="S30" s="827">
        <v>0</v>
      </c>
      <c r="T30" s="827">
        <v>0</v>
      </c>
      <c r="U30" s="827">
        <v>0</v>
      </c>
      <c r="V30" s="827">
        <v>14786</v>
      </c>
      <c r="W30" s="827">
        <v>14232470</v>
      </c>
      <c r="X30" s="828">
        <v>33538</v>
      </c>
      <c r="Y30" s="829">
        <v>0.87409425247453265</v>
      </c>
      <c r="Z30" s="839">
        <v>47720046</v>
      </c>
      <c r="AA30" s="829">
        <v>1.1503814383666779</v>
      </c>
    </row>
    <row r="31" spans="1:27" s="15" customFormat="1" ht="60.75" customHeight="1">
      <c r="A31" s="821" t="s">
        <v>272</v>
      </c>
      <c r="B31" s="822">
        <v>1199165</v>
      </c>
      <c r="C31" s="822">
        <v>296566931.16086</v>
      </c>
      <c r="D31" s="822">
        <v>1121119</v>
      </c>
      <c r="E31" s="822">
        <v>241662617.05543</v>
      </c>
      <c r="F31" s="822">
        <v>405049</v>
      </c>
      <c r="G31" s="822">
        <v>149317569.72061005</v>
      </c>
      <c r="H31" s="822">
        <v>-9</v>
      </c>
      <c r="I31" s="822">
        <v>-318.3</v>
      </c>
      <c r="J31" s="822">
        <v>2725324</v>
      </c>
      <c r="K31" s="822">
        <v>687546799.63690007</v>
      </c>
      <c r="L31" s="822">
        <v>179339</v>
      </c>
      <c r="M31" s="822">
        <v>11063371.459480001</v>
      </c>
      <c r="N31" s="822">
        <v>249730</v>
      </c>
      <c r="O31" s="822">
        <v>2553868424.4774652</v>
      </c>
      <c r="P31" s="822">
        <v>6812</v>
      </c>
      <c r="Q31" s="822">
        <v>3092952.7363899997</v>
      </c>
      <c r="R31" s="822">
        <v>12998</v>
      </c>
      <c r="S31" s="822">
        <v>20594223.711909994</v>
      </c>
      <c r="T31" s="822">
        <v>9352</v>
      </c>
      <c r="U31" s="822">
        <v>3790223.0735600009</v>
      </c>
      <c r="V31" s="822">
        <v>653331</v>
      </c>
      <c r="W31" s="822">
        <v>868237326.13300002</v>
      </c>
      <c r="X31" s="823">
        <v>3836886</v>
      </c>
      <c r="Y31" s="841">
        <v>100</v>
      </c>
      <c r="Z31" s="840">
        <v>4148193321.6649737</v>
      </c>
      <c r="AA31" s="841">
        <v>100</v>
      </c>
    </row>
    <row r="32" spans="1:27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156"/>
      <c r="AA32" s="21"/>
    </row>
    <row r="33" spans="24:25">
      <c r="X33" s="272"/>
      <c r="Y33" s="272"/>
    </row>
  </sheetData>
  <mergeCells count="20">
    <mergeCell ref="A1:D1"/>
    <mergeCell ref="A2:D2"/>
    <mergeCell ref="Y3:AA3"/>
    <mergeCell ref="V4:W5"/>
    <mergeCell ref="X4:AA5"/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</mergeCells>
  <printOptions horizontalCentered="1"/>
  <pageMargins left="0.25" right="0.25" top="0.75" bottom="0.75" header="0.3" footer="0.3"/>
  <pageSetup paperSize="9" scale="28" orientation="landscape" r:id="rId1"/>
  <headerFooter alignWithMargins="0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59"/>
  <sheetViews>
    <sheetView zoomScale="50" zoomScaleNormal="50" zoomScaleSheetLayoutView="30" workbookViewId="0">
      <pane xSplit="1" ySplit="8" topLeftCell="O48" activePane="bottomRight" state="frozen"/>
      <selection sqref="A1:D1"/>
      <selection pane="topRight" sqref="A1:D1"/>
      <selection pane="bottomLeft" sqref="A1:D1"/>
      <selection pane="bottomRight" activeCell="Z54" sqref="Z54"/>
    </sheetView>
  </sheetViews>
  <sheetFormatPr defaultColWidth="9" defaultRowHeight="29"/>
  <cols>
    <col min="1" max="1" width="14.26953125" style="31" customWidth="1"/>
    <col min="2" max="2" width="16.90625" style="31" bestFit="1" customWidth="1"/>
    <col min="3" max="3" width="23.08984375" style="31" bestFit="1" customWidth="1"/>
    <col min="4" max="4" width="16.90625" style="31" bestFit="1" customWidth="1"/>
    <col min="5" max="5" width="23.08984375" style="31" bestFit="1" customWidth="1"/>
    <col min="6" max="6" width="16.90625" style="31" bestFit="1" customWidth="1"/>
    <col min="7" max="7" width="23.08984375" style="31" bestFit="1" customWidth="1"/>
    <col min="8" max="8" width="16.90625" style="31" bestFit="1" customWidth="1"/>
    <col min="9" max="9" width="23.08984375" style="31" bestFit="1" customWidth="1"/>
    <col min="10" max="10" width="16.90625" style="31" bestFit="1" customWidth="1"/>
    <col min="11" max="11" width="23.08984375" style="31" bestFit="1" customWidth="1"/>
    <col min="12" max="12" width="16.90625" style="31" bestFit="1" customWidth="1"/>
    <col min="13" max="13" width="14.453125" style="31" bestFit="1" customWidth="1"/>
    <col min="14" max="14" width="16.90625" style="32" bestFit="1" customWidth="1"/>
    <col min="15" max="15" width="17" style="32" bestFit="1" customWidth="1"/>
    <col min="16" max="21" width="15.7265625" style="32" customWidth="1"/>
    <col min="22" max="22" width="16.90625" style="32" bestFit="1" customWidth="1"/>
    <col min="23" max="23" width="19.36328125" style="32" bestFit="1" customWidth="1"/>
    <col min="24" max="24" width="16.90625" style="31" bestFit="1" customWidth="1"/>
    <col min="25" max="25" width="10" style="31" bestFit="1" customWidth="1"/>
    <col min="26" max="26" width="21.36328125" style="152" bestFit="1" customWidth="1"/>
    <col min="27" max="27" width="12" style="31" bestFit="1" customWidth="1"/>
    <col min="28" max="16384" width="9" style="31"/>
  </cols>
  <sheetData>
    <row r="1" spans="1:27">
      <c r="A1" s="1155" t="s">
        <v>847</v>
      </c>
    </row>
    <row r="2" spans="1:27">
      <c r="A2" s="1133" t="s">
        <v>848</v>
      </c>
    </row>
    <row r="3" spans="1:27">
      <c r="A3" s="33"/>
      <c r="X3" s="1437" t="s">
        <v>543</v>
      </c>
      <c r="Y3" s="1437"/>
      <c r="Z3" s="1437"/>
      <c r="AA3" s="1437"/>
    </row>
    <row r="4" spans="1:27" s="587" customFormat="1" ht="50.25" customHeight="1">
      <c r="A4" s="1418" t="s">
        <v>290</v>
      </c>
      <c r="B4" s="1438" t="s">
        <v>734</v>
      </c>
      <c r="C4" s="1422"/>
      <c r="D4" s="1422"/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3"/>
      <c r="P4" s="1424" t="s">
        <v>741</v>
      </c>
      <c r="Q4" s="1425"/>
      <c r="R4" s="1424" t="s">
        <v>615</v>
      </c>
      <c r="S4" s="1425"/>
      <c r="T4" s="1424" t="s">
        <v>616</v>
      </c>
      <c r="U4" s="1425"/>
      <c r="V4" s="1424" t="s">
        <v>547</v>
      </c>
      <c r="W4" s="1425"/>
      <c r="X4" s="1431" t="s">
        <v>740</v>
      </c>
      <c r="Y4" s="1432"/>
      <c r="Z4" s="1432"/>
      <c r="AA4" s="1433"/>
    </row>
    <row r="5" spans="1:27" s="587" customFormat="1" ht="50.25" customHeight="1">
      <c r="A5" s="1419"/>
      <c r="B5" s="1428" t="s">
        <v>205</v>
      </c>
      <c r="C5" s="1394"/>
      <c r="D5" s="1394"/>
      <c r="E5" s="1394"/>
      <c r="F5" s="1394"/>
      <c r="G5" s="1394"/>
      <c r="H5" s="1394"/>
      <c r="I5" s="1394"/>
      <c r="J5" s="1394"/>
      <c r="K5" s="1395"/>
      <c r="L5" s="1396" t="s">
        <v>210</v>
      </c>
      <c r="M5" s="1397"/>
      <c r="N5" s="1396" t="s">
        <v>211</v>
      </c>
      <c r="O5" s="1397"/>
      <c r="P5" s="1426"/>
      <c r="Q5" s="1427"/>
      <c r="R5" s="1426"/>
      <c r="S5" s="1427"/>
      <c r="T5" s="1426"/>
      <c r="U5" s="1427"/>
      <c r="V5" s="1426"/>
      <c r="W5" s="1427"/>
      <c r="X5" s="1434"/>
      <c r="Y5" s="1435"/>
      <c r="Z5" s="1435"/>
      <c r="AA5" s="1436"/>
    </row>
    <row r="6" spans="1:27" s="587" customFormat="1" ht="50.25" customHeight="1">
      <c r="A6" s="1419"/>
      <c r="B6" s="1400" t="s">
        <v>206</v>
      </c>
      <c r="C6" s="1399"/>
      <c r="D6" s="1400" t="s">
        <v>735</v>
      </c>
      <c r="E6" s="1399"/>
      <c r="F6" s="1400" t="s">
        <v>208</v>
      </c>
      <c r="G6" s="1399"/>
      <c r="H6" s="1400" t="s">
        <v>736</v>
      </c>
      <c r="I6" s="1399"/>
      <c r="J6" s="1400" t="s">
        <v>345</v>
      </c>
      <c r="K6" s="1399"/>
      <c r="L6" s="576" t="s">
        <v>278</v>
      </c>
      <c r="M6" s="576" t="s">
        <v>279</v>
      </c>
      <c r="N6" s="576" t="s">
        <v>278</v>
      </c>
      <c r="O6" s="576" t="s">
        <v>279</v>
      </c>
      <c r="P6" s="576" t="s">
        <v>278</v>
      </c>
      <c r="Q6" s="576" t="s">
        <v>279</v>
      </c>
      <c r="R6" s="576" t="s">
        <v>278</v>
      </c>
      <c r="S6" s="576" t="s">
        <v>279</v>
      </c>
      <c r="T6" s="576" t="s">
        <v>278</v>
      </c>
      <c r="U6" s="576" t="s">
        <v>279</v>
      </c>
      <c r="V6" s="576" t="s">
        <v>278</v>
      </c>
      <c r="W6" s="576" t="s">
        <v>279</v>
      </c>
      <c r="X6" s="576" t="s">
        <v>278</v>
      </c>
      <c r="Y6" s="1389" t="s">
        <v>280</v>
      </c>
      <c r="Z6" s="576" t="s">
        <v>279</v>
      </c>
      <c r="AA6" s="1389" t="s">
        <v>280</v>
      </c>
    </row>
    <row r="7" spans="1:27" s="587" customFormat="1" ht="50.25" customHeight="1">
      <c r="A7" s="1419"/>
      <c r="B7" s="577" t="s">
        <v>281</v>
      </c>
      <c r="C7" s="577" t="s">
        <v>282</v>
      </c>
      <c r="D7" s="577" t="s">
        <v>281</v>
      </c>
      <c r="E7" s="577" t="s">
        <v>282</v>
      </c>
      <c r="F7" s="577" t="s">
        <v>281</v>
      </c>
      <c r="G7" s="577" t="s">
        <v>282</v>
      </c>
      <c r="H7" s="577" t="s">
        <v>281</v>
      </c>
      <c r="I7" s="577" t="s">
        <v>282</v>
      </c>
      <c r="J7" s="577" t="s">
        <v>281</v>
      </c>
      <c r="K7" s="577" t="s">
        <v>282</v>
      </c>
      <c r="L7" s="576" t="s">
        <v>283</v>
      </c>
      <c r="M7" s="576" t="s">
        <v>284</v>
      </c>
      <c r="N7" s="576" t="s">
        <v>283</v>
      </c>
      <c r="O7" s="576" t="s">
        <v>284</v>
      </c>
      <c r="P7" s="576" t="s">
        <v>283</v>
      </c>
      <c r="Q7" s="576" t="s">
        <v>284</v>
      </c>
      <c r="R7" s="576" t="s">
        <v>283</v>
      </c>
      <c r="S7" s="576" t="s">
        <v>284</v>
      </c>
      <c r="T7" s="576" t="s">
        <v>283</v>
      </c>
      <c r="U7" s="576" t="s">
        <v>284</v>
      </c>
      <c r="V7" s="576" t="s">
        <v>283</v>
      </c>
      <c r="W7" s="576" t="s">
        <v>284</v>
      </c>
      <c r="X7" s="576" t="s">
        <v>283</v>
      </c>
      <c r="Y7" s="1390"/>
      <c r="Z7" s="576" t="s">
        <v>284</v>
      </c>
      <c r="AA7" s="1390"/>
    </row>
    <row r="8" spans="1:27" s="587" customFormat="1" ht="50.25" customHeight="1">
      <c r="A8" s="1420"/>
      <c r="B8" s="578" t="s">
        <v>285</v>
      </c>
      <c r="C8" s="578" t="s">
        <v>286</v>
      </c>
      <c r="D8" s="578" t="s">
        <v>285</v>
      </c>
      <c r="E8" s="578" t="s">
        <v>286</v>
      </c>
      <c r="F8" s="578" t="s">
        <v>285</v>
      </c>
      <c r="G8" s="578" t="s">
        <v>286</v>
      </c>
      <c r="H8" s="578" t="s">
        <v>285</v>
      </c>
      <c r="I8" s="578" t="s">
        <v>286</v>
      </c>
      <c r="J8" s="578" t="s">
        <v>285</v>
      </c>
      <c r="K8" s="578" t="s">
        <v>286</v>
      </c>
      <c r="L8" s="578" t="s">
        <v>285</v>
      </c>
      <c r="M8" s="578" t="s">
        <v>286</v>
      </c>
      <c r="N8" s="578" t="s">
        <v>285</v>
      </c>
      <c r="O8" s="578" t="s">
        <v>286</v>
      </c>
      <c r="P8" s="578" t="s">
        <v>285</v>
      </c>
      <c r="Q8" s="578" t="s">
        <v>286</v>
      </c>
      <c r="R8" s="578" t="s">
        <v>285</v>
      </c>
      <c r="S8" s="578" t="s">
        <v>286</v>
      </c>
      <c r="T8" s="578" t="s">
        <v>285</v>
      </c>
      <c r="U8" s="578" t="s">
        <v>286</v>
      </c>
      <c r="V8" s="578" t="s">
        <v>285</v>
      </c>
      <c r="W8" s="578" t="s">
        <v>286</v>
      </c>
      <c r="X8" s="578" t="s">
        <v>285</v>
      </c>
      <c r="Y8" s="578" t="s">
        <v>287</v>
      </c>
      <c r="Z8" s="578" t="s">
        <v>286</v>
      </c>
      <c r="AA8" s="578" t="s">
        <v>287</v>
      </c>
    </row>
    <row r="9" spans="1:27" ht="53.25" customHeight="1">
      <c r="A9" s="842" t="s">
        <v>814</v>
      </c>
      <c r="B9" s="843">
        <v>0</v>
      </c>
      <c r="C9" s="843">
        <v>0</v>
      </c>
      <c r="D9" s="843">
        <v>638</v>
      </c>
      <c r="E9" s="843">
        <v>68112.240000000005</v>
      </c>
      <c r="F9" s="843">
        <v>0</v>
      </c>
      <c r="G9" s="843">
        <v>0</v>
      </c>
      <c r="H9" s="843">
        <v>0</v>
      </c>
      <c r="I9" s="843">
        <v>0</v>
      </c>
      <c r="J9" s="843">
        <v>638</v>
      </c>
      <c r="K9" s="843">
        <v>68112.240000000005</v>
      </c>
      <c r="L9" s="843">
        <v>0</v>
      </c>
      <c r="M9" s="843">
        <v>0</v>
      </c>
      <c r="N9" s="843">
        <v>2</v>
      </c>
      <c r="O9" s="843">
        <v>43213885.1015618</v>
      </c>
      <c r="P9" s="843">
        <v>0</v>
      </c>
      <c r="Q9" s="843">
        <v>0</v>
      </c>
      <c r="R9" s="843">
        <v>0</v>
      </c>
      <c r="S9" s="843">
        <v>0</v>
      </c>
      <c r="T9" s="843">
        <v>0</v>
      </c>
      <c r="U9" s="843">
        <v>0</v>
      </c>
      <c r="V9" s="843">
        <v>20</v>
      </c>
      <c r="W9" s="843">
        <v>8675</v>
      </c>
      <c r="X9" s="844">
        <v>660</v>
      </c>
      <c r="Y9" s="845">
        <v>6.910864507265832E-2</v>
      </c>
      <c r="Z9" s="846">
        <v>43290672.341561802</v>
      </c>
      <c r="AA9" s="847">
        <v>3.8961983532494582</v>
      </c>
    </row>
    <row r="10" spans="1:27" ht="53.25" customHeight="1">
      <c r="A10" s="848" t="s">
        <v>169</v>
      </c>
      <c r="B10" s="843">
        <v>3</v>
      </c>
      <c r="C10" s="843">
        <v>220.09100000000001</v>
      </c>
      <c r="D10" s="843">
        <v>53333</v>
      </c>
      <c r="E10" s="843">
        <v>13245817.755999999</v>
      </c>
      <c r="F10" s="843">
        <v>201816</v>
      </c>
      <c r="G10" s="843">
        <v>34275130.924000002</v>
      </c>
      <c r="H10" s="843">
        <v>0</v>
      </c>
      <c r="I10" s="843">
        <v>0</v>
      </c>
      <c r="J10" s="843">
        <v>255152</v>
      </c>
      <c r="K10" s="843">
        <v>47521168.770999998</v>
      </c>
      <c r="L10" s="843">
        <v>0</v>
      </c>
      <c r="M10" s="843">
        <v>0</v>
      </c>
      <c r="N10" s="843">
        <v>0</v>
      </c>
      <c r="O10" s="843">
        <v>0</v>
      </c>
      <c r="P10" s="843">
        <v>0</v>
      </c>
      <c r="Q10" s="843">
        <v>0</v>
      </c>
      <c r="R10" s="843">
        <v>0</v>
      </c>
      <c r="S10" s="843">
        <v>0</v>
      </c>
      <c r="T10" s="843">
        <v>0</v>
      </c>
      <c r="U10" s="843">
        <v>0</v>
      </c>
      <c r="V10" s="843">
        <v>0</v>
      </c>
      <c r="W10" s="843">
        <v>0</v>
      </c>
      <c r="X10" s="844">
        <v>255152</v>
      </c>
      <c r="Y10" s="845">
        <v>26.716983344816537</v>
      </c>
      <c r="Z10" s="846">
        <v>47521168.770999998</v>
      </c>
      <c r="AA10" s="847">
        <v>4.2769467299841892</v>
      </c>
    </row>
    <row r="11" spans="1:27" ht="53.25" customHeight="1">
      <c r="A11" s="848" t="s">
        <v>288</v>
      </c>
      <c r="B11" s="843">
        <v>0</v>
      </c>
      <c r="C11" s="843">
        <v>0</v>
      </c>
      <c r="D11" s="843">
        <v>3797</v>
      </c>
      <c r="E11" s="843">
        <v>1203653</v>
      </c>
      <c r="F11" s="843">
        <v>0</v>
      </c>
      <c r="G11" s="843">
        <v>0</v>
      </c>
      <c r="H11" s="843">
        <v>0</v>
      </c>
      <c r="I11" s="843">
        <v>0</v>
      </c>
      <c r="J11" s="843">
        <v>3797</v>
      </c>
      <c r="K11" s="843">
        <v>1203653</v>
      </c>
      <c r="L11" s="843">
        <v>0</v>
      </c>
      <c r="M11" s="843">
        <v>0</v>
      </c>
      <c r="N11" s="843">
        <v>0</v>
      </c>
      <c r="O11" s="843">
        <v>0</v>
      </c>
      <c r="P11" s="843">
        <v>0</v>
      </c>
      <c r="Q11" s="843">
        <v>0</v>
      </c>
      <c r="R11" s="843">
        <v>0</v>
      </c>
      <c r="S11" s="843">
        <v>0</v>
      </c>
      <c r="T11" s="843">
        <v>0</v>
      </c>
      <c r="U11" s="843">
        <v>0</v>
      </c>
      <c r="V11" s="843">
        <v>0</v>
      </c>
      <c r="W11" s="843">
        <v>0</v>
      </c>
      <c r="X11" s="844">
        <v>3797</v>
      </c>
      <c r="Y11" s="845">
        <v>0.39758412930436915</v>
      </c>
      <c r="Z11" s="846">
        <v>1203653</v>
      </c>
      <c r="AA11" s="847">
        <v>0.108329822172371</v>
      </c>
    </row>
    <row r="12" spans="1:27" ht="53.25" customHeight="1">
      <c r="A12" s="848" t="s">
        <v>171</v>
      </c>
      <c r="B12" s="843">
        <v>342</v>
      </c>
      <c r="C12" s="843">
        <v>91053</v>
      </c>
      <c r="D12" s="843">
        <v>16346</v>
      </c>
      <c r="E12" s="843">
        <v>3668776</v>
      </c>
      <c r="F12" s="843">
        <v>2197</v>
      </c>
      <c r="G12" s="843">
        <v>191608</v>
      </c>
      <c r="H12" s="843">
        <v>0</v>
      </c>
      <c r="I12" s="843">
        <v>0</v>
      </c>
      <c r="J12" s="843">
        <v>18885</v>
      </c>
      <c r="K12" s="843">
        <v>3951437</v>
      </c>
      <c r="L12" s="843">
        <v>0</v>
      </c>
      <c r="M12" s="843">
        <v>0</v>
      </c>
      <c r="N12" s="843">
        <v>608</v>
      </c>
      <c r="O12" s="843">
        <v>50251293.8210999</v>
      </c>
      <c r="P12" s="843">
        <v>1</v>
      </c>
      <c r="Q12" s="843">
        <v>51</v>
      </c>
      <c r="R12" s="843">
        <v>0</v>
      </c>
      <c r="S12" s="843">
        <v>0</v>
      </c>
      <c r="T12" s="843">
        <v>0</v>
      </c>
      <c r="U12" s="843">
        <v>0</v>
      </c>
      <c r="V12" s="843">
        <v>144</v>
      </c>
      <c r="W12" s="843">
        <v>62211</v>
      </c>
      <c r="X12" s="844">
        <v>19638</v>
      </c>
      <c r="Y12" s="845">
        <v>2.0562963211164607</v>
      </c>
      <c r="Z12" s="846">
        <v>54264992.8210999</v>
      </c>
      <c r="AA12" s="847">
        <v>4.8838967896019376</v>
      </c>
    </row>
    <row r="13" spans="1:27" ht="53.25" customHeight="1">
      <c r="A13" s="848" t="s">
        <v>172</v>
      </c>
      <c r="B13" s="843">
        <v>13002</v>
      </c>
      <c r="C13" s="843">
        <v>2843890</v>
      </c>
      <c r="D13" s="843">
        <v>21240</v>
      </c>
      <c r="E13" s="843">
        <v>5809326</v>
      </c>
      <c r="F13" s="843">
        <v>14315</v>
      </c>
      <c r="G13" s="843">
        <v>1630936</v>
      </c>
      <c r="H13" s="843">
        <v>0</v>
      </c>
      <c r="I13" s="843">
        <v>0</v>
      </c>
      <c r="J13" s="843">
        <v>48557</v>
      </c>
      <c r="K13" s="843">
        <v>10284152</v>
      </c>
      <c r="L13" s="843">
        <v>0</v>
      </c>
      <c r="M13" s="843">
        <v>0</v>
      </c>
      <c r="N13" s="843">
        <v>0</v>
      </c>
      <c r="O13" s="843">
        <v>0</v>
      </c>
      <c r="P13" s="843">
        <v>3</v>
      </c>
      <c r="Q13" s="843">
        <v>235</v>
      </c>
      <c r="R13" s="843">
        <v>0</v>
      </c>
      <c r="S13" s="843">
        <v>0</v>
      </c>
      <c r="T13" s="843">
        <v>0</v>
      </c>
      <c r="U13" s="843">
        <v>0</v>
      </c>
      <c r="V13" s="843">
        <v>2554</v>
      </c>
      <c r="W13" s="843">
        <v>3011900</v>
      </c>
      <c r="X13" s="844">
        <v>51114</v>
      </c>
      <c r="Y13" s="845">
        <v>5.352150430672511</v>
      </c>
      <c r="Z13" s="846">
        <v>13296287</v>
      </c>
      <c r="AA13" s="847">
        <v>1.1966774529393507</v>
      </c>
    </row>
    <row r="14" spans="1:27" ht="53.25" customHeight="1">
      <c r="A14" s="848" t="s">
        <v>173</v>
      </c>
      <c r="B14" s="843">
        <v>0</v>
      </c>
      <c r="C14" s="843">
        <v>0</v>
      </c>
      <c r="D14" s="843">
        <v>1</v>
      </c>
      <c r="E14" s="843">
        <v>47.52</v>
      </c>
      <c r="F14" s="843">
        <v>0</v>
      </c>
      <c r="G14" s="843">
        <v>0</v>
      </c>
      <c r="H14" s="843">
        <v>0</v>
      </c>
      <c r="I14" s="843">
        <v>0</v>
      </c>
      <c r="J14" s="843">
        <v>1</v>
      </c>
      <c r="K14" s="843">
        <v>47.52</v>
      </c>
      <c r="L14" s="843">
        <v>0</v>
      </c>
      <c r="M14" s="843">
        <v>0</v>
      </c>
      <c r="N14" s="843">
        <v>19</v>
      </c>
      <c r="O14" s="843">
        <v>18205763.07</v>
      </c>
      <c r="P14" s="843">
        <v>0</v>
      </c>
      <c r="Q14" s="843">
        <v>0</v>
      </c>
      <c r="R14" s="843">
        <v>0</v>
      </c>
      <c r="S14" s="843">
        <v>0</v>
      </c>
      <c r="T14" s="843">
        <v>0</v>
      </c>
      <c r="U14" s="843">
        <v>0</v>
      </c>
      <c r="V14" s="843">
        <v>0</v>
      </c>
      <c r="W14" s="843">
        <v>0</v>
      </c>
      <c r="X14" s="844">
        <v>20</v>
      </c>
      <c r="Y14" s="845">
        <v>2.0942013658381306E-3</v>
      </c>
      <c r="Z14" s="846">
        <v>18205810.59</v>
      </c>
      <c r="AA14" s="847">
        <v>1.6385388676957302</v>
      </c>
    </row>
    <row r="15" spans="1:27" ht="53.25" customHeight="1">
      <c r="A15" s="848" t="s">
        <v>174</v>
      </c>
      <c r="B15" s="843">
        <v>111</v>
      </c>
      <c r="C15" s="843">
        <v>5671.3459999999995</v>
      </c>
      <c r="D15" s="843">
        <v>183</v>
      </c>
      <c r="E15" s="843">
        <v>73990.596000000005</v>
      </c>
      <c r="F15" s="843">
        <v>0</v>
      </c>
      <c r="G15" s="843">
        <v>0</v>
      </c>
      <c r="H15" s="843">
        <v>0</v>
      </c>
      <c r="I15" s="843">
        <v>0</v>
      </c>
      <c r="J15" s="843">
        <v>294</v>
      </c>
      <c r="K15" s="843">
        <v>79661.94200000001</v>
      </c>
      <c r="L15" s="843">
        <v>0</v>
      </c>
      <c r="M15" s="843">
        <v>0</v>
      </c>
      <c r="N15" s="843">
        <v>29</v>
      </c>
      <c r="O15" s="843">
        <v>47020315.547000006</v>
      </c>
      <c r="P15" s="843">
        <v>0</v>
      </c>
      <c r="Q15" s="843">
        <v>0</v>
      </c>
      <c r="R15" s="843">
        <v>0</v>
      </c>
      <c r="S15" s="843">
        <v>0</v>
      </c>
      <c r="T15" s="843">
        <v>0</v>
      </c>
      <c r="U15" s="843">
        <v>0</v>
      </c>
      <c r="V15" s="843">
        <v>4</v>
      </c>
      <c r="W15" s="843">
        <v>152345</v>
      </c>
      <c r="X15" s="844">
        <v>327</v>
      </c>
      <c r="Y15" s="845">
        <v>3.4240192331453437E-2</v>
      </c>
      <c r="Z15" s="846">
        <v>47252322.489000008</v>
      </c>
      <c r="AA15" s="847">
        <v>4.2527503295924136</v>
      </c>
    </row>
    <row r="16" spans="1:27" ht="53.25" customHeight="1">
      <c r="A16" s="848" t="s">
        <v>175</v>
      </c>
      <c r="B16" s="843">
        <v>2643</v>
      </c>
      <c r="C16" s="843">
        <v>826274.82</v>
      </c>
      <c r="D16" s="843">
        <v>3537</v>
      </c>
      <c r="E16" s="843">
        <v>707675.76199999999</v>
      </c>
      <c r="F16" s="843">
        <v>18</v>
      </c>
      <c r="G16" s="843">
        <v>2315</v>
      </c>
      <c r="H16" s="843">
        <v>0</v>
      </c>
      <c r="I16" s="843">
        <v>0</v>
      </c>
      <c r="J16" s="843">
        <v>6198</v>
      </c>
      <c r="K16" s="843">
        <v>1536265.5819999999</v>
      </c>
      <c r="L16" s="843">
        <v>0</v>
      </c>
      <c r="M16" s="843">
        <v>0</v>
      </c>
      <c r="N16" s="843">
        <v>8332</v>
      </c>
      <c r="O16" s="843">
        <v>261417027.20300001</v>
      </c>
      <c r="P16" s="843">
        <v>5</v>
      </c>
      <c r="Q16" s="843">
        <v>529.81500000000005</v>
      </c>
      <c r="R16" s="843">
        <v>0</v>
      </c>
      <c r="S16" s="843">
        <v>0</v>
      </c>
      <c r="T16" s="843">
        <v>0</v>
      </c>
      <c r="U16" s="843">
        <v>0</v>
      </c>
      <c r="V16" s="843">
        <v>24</v>
      </c>
      <c r="W16" s="843">
        <v>11400</v>
      </c>
      <c r="X16" s="844">
        <v>14559</v>
      </c>
      <c r="Y16" s="845">
        <v>1.5244738842618673</v>
      </c>
      <c r="Z16" s="846">
        <v>262965222.59999999</v>
      </c>
      <c r="AA16" s="847">
        <v>23.66709990485294</v>
      </c>
    </row>
    <row r="17" spans="1:27" ht="53.25" customHeight="1">
      <c r="A17" s="848" t="s">
        <v>176</v>
      </c>
      <c r="B17" s="843">
        <v>163</v>
      </c>
      <c r="C17" s="843">
        <v>24192.752</v>
      </c>
      <c r="D17" s="843">
        <v>2323</v>
      </c>
      <c r="E17" s="843">
        <v>255332.364</v>
      </c>
      <c r="F17" s="843">
        <v>0</v>
      </c>
      <c r="G17" s="843">
        <v>0</v>
      </c>
      <c r="H17" s="843">
        <v>0</v>
      </c>
      <c r="I17" s="843">
        <v>0</v>
      </c>
      <c r="J17" s="843">
        <v>2486</v>
      </c>
      <c r="K17" s="843">
        <v>279525.11599999998</v>
      </c>
      <c r="L17" s="843">
        <v>2</v>
      </c>
      <c r="M17" s="843">
        <v>0.6</v>
      </c>
      <c r="N17" s="843">
        <v>173</v>
      </c>
      <c r="O17" s="843">
        <v>25871846.08044</v>
      </c>
      <c r="P17" s="843">
        <v>0</v>
      </c>
      <c r="Q17" s="843">
        <v>0</v>
      </c>
      <c r="R17" s="843">
        <v>0</v>
      </c>
      <c r="S17" s="843">
        <v>0</v>
      </c>
      <c r="T17" s="843">
        <v>0</v>
      </c>
      <c r="U17" s="843">
        <v>0</v>
      </c>
      <c r="V17" s="843">
        <v>0</v>
      </c>
      <c r="W17" s="843">
        <v>0</v>
      </c>
      <c r="X17" s="844">
        <v>2661</v>
      </c>
      <c r="Y17" s="845">
        <v>0.27863349172476332</v>
      </c>
      <c r="Z17" s="846">
        <v>26151371.796439998</v>
      </c>
      <c r="AA17" s="847">
        <v>2.3536463218817243</v>
      </c>
    </row>
    <row r="18" spans="1:27" ht="53.25" customHeight="1">
      <c r="A18" s="848" t="s">
        <v>177</v>
      </c>
      <c r="B18" s="843">
        <v>42</v>
      </c>
      <c r="C18" s="843">
        <v>9188.1540000000005</v>
      </c>
      <c r="D18" s="843">
        <v>12973</v>
      </c>
      <c r="E18" s="843">
        <v>2673736.6809999999</v>
      </c>
      <c r="F18" s="843">
        <v>154</v>
      </c>
      <c r="G18" s="843">
        <v>165302.62299999999</v>
      </c>
      <c r="H18" s="843">
        <v>0</v>
      </c>
      <c r="I18" s="843">
        <v>0</v>
      </c>
      <c r="J18" s="843">
        <v>13169</v>
      </c>
      <c r="K18" s="843">
        <v>2848227.4580000001</v>
      </c>
      <c r="L18" s="843">
        <v>0</v>
      </c>
      <c r="M18" s="843">
        <v>0</v>
      </c>
      <c r="N18" s="843">
        <v>0</v>
      </c>
      <c r="O18" s="843">
        <v>38025410.923</v>
      </c>
      <c r="P18" s="843">
        <v>1</v>
      </c>
      <c r="Q18" s="843">
        <v>100</v>
      </c>
      <c r="R18" s="843">
        <v>0</v>
      </c>
      <c r="S18" s="843">
        <v>0</v>
      </c>
      <c r="T18" s="843">
        <v>0</v>
      </c>
      <c r="U18" s="843">
        <v>0</v>
      </c>
      <c r="V18" s="843">
        <v>0</v>
      </c>
      <c r="W18" s="843">
        <v>0</v>
      </c>
      <c r="X18" s="844">
        <v>13170</v>
      </c>
      <c r="Y18" s="845">
        <v>1.3790315994044091</v>
      </c>
      <c r="Z18" s="846">
        <v>40873738.380999997</v>
      </c>
      <c r="AA18" s="847">
        <v>3.6786721840378793</v>
      </c>
    </row>
    <row r="19" spans="1:27" ht="53.25" customHeight="1">
      <c r="A19" s="848" t="s">
        <v>178</v>
      </c>
      <c r="B19" s="843">
        <v>165</v>
      </c>
      <c r="C19" s="843">
        <v>41522.067000000003</v>
      </c>
      <c r="D19" s="843">
        <v>1690</v>
      </c>
      <c r="E19" s="843">
        <v>286023.02</v>
      </c>
      <c r="F19" s="843">
        <v>3</v>
      </c>
      <c r="G19" s="843">
        <v>2300</v>
      </c>
      <c r="H19" s="843">
        <v>0</v>
      </c>
      <c r="I19" s="843">
        <v>0</v>
      </c>
      <c r="J19" s="843">
        <v>1858</v>
      </c>
      <c r="K19" s="843">
        <v>329845.087</v>
      </c>
      <c r="L19" s="843">
        <v>13</v>
      </c>
      <c r="M19" s="843">
        <v>415.98500000000001</v>
      </c>
      <c r="N19" s="843">
        <v>0</v>
      </c>
      <c r="O19" s="843">
        <v>0</v>
      </c>
      <c r="P19" s="843">
        <v>0</v>
      </c>
      <c r="Q19" s="843">
        <v>0</v>
      </c>
      <c r="R19" s="843">
        <v>0</v>
      </c>
      <c r="S19" s="843">
        <v>0</v>
      </c>
      <c r="T19" s="843">
        <v>0</v>
      </c>
      <c r="U19" s="843">
        <v>0</v>
      </c>
      <c r="V19" s="843">
        <v>1</v>
      </c>
      <c r="W19" s="843">
        <v>1000</v>
      </c>
      <c r="X19" s="844">
        <v>1872</v>
      </c>
      <c r="Y19" s="845">
        <v>0.19601724784244903</v>
      </c>
      <c r="Z19" s="846">
        <v>331261.07199999999</v>
      </c>
      <c r="AA19" s="847">
        <v>2.9813786051618687E-2</v>
      </c>
    </row>
    <row r="20" spans="1:27" ht="53.25" customHeight="1">
      <c r="A20" s="848" t="s">
        <v>179</v>
      </c>
      <c r="B20" s="843">
        <v>14415</v>
      </c>
      <c r="C20" s="843">
        <v>5543010.4126499994</v>
      </c>
      <c r="D20" s="843">
        <v>22565</v>
      </c>
      <c r="E20" s="843">
        <v>10763667.34802996</v>
      </c>
      <c r="F20" s="843">
        <v>49276</v>
      </c>
      <c r="G20" s="843">
        <v>60671714.068220004</v>
      </c>
      <c r="H20" s="843">
        <v>0</v>
      </c>
      <c r="I20" s="843">
        <v>0</v>
      </c>
      <c r="J20" s="843">
        <v>86256</v>
      </c>
      <c r="K20" s="843">
        <v>76978391.828899965</v>
      </c>
      <c r="L20" s="843">
        <v>817</v>
      </c>
      <c r="M20" s="843">
        <v>52702.528700000003</v>
      </c>
      <c r="N20" s="843">
        <v>0</v>
      </c>
      <c r="O20" s="843">
        <v>12223609.4294599</v>
      </c>
      <c r="P20" s="843">
        <v>0</v>
      </c>
      <c r="Q20" s="843">
        <v>0</v>
      </c>
      <c r="R20" s="843">
        <v>0</v>
      </c>
      <c r="S20" s="843">
        <v>0</v>
      </c>
      <c r="T20" s="843">
        <v>2</v>
      </c>
      <c r="U20" s="843">
        <v>615</v>
      </c>
      <c r="V20" s="843">
        <v>198103</v>
      </c>
      <c r="W20" s="843">
        <v>52963975</v>
      </c>
      <c r="X20" s="844">
        <v>285178</v>
      </c>
      <c r="Y20" s="845">
        <v>29.861007855349325</v>
      </c>
      <c r="Z20" s="846">
        <v>142219293.78705984</v>
      </c>
      <c r="AA20" s="847">
        <v>12.799860761724833</v>
      </c>
    </row>
    <row r="21" spans="1:27" s="32" customFormat="1" ht="53.25" customHeight="1">
      <c r="A21" s="848" t="s">
        <v>180</v>
      </c>
      <c r="B21" s="843">
        <v>44</v>
      </c>
      <c r="C21" s="843">
        <v>6800</v>
      </c>
      <c r="D21" s="843">
        <v>6444</v>
      </c>
      <c r="E21" s="843">
        <v>1913542.69</v>
      </c>
      <c r="F21" s="843">
        <v>196</v>
      </c>
      <c r="G21" s="843">
        <v>19243</v>
      </c>
      <c r="H21" s="843">
        <v>0</v>
      </c>
      <c r="I21" s="843">
        <v>0</v>
      </c>
      <c r="J21" s="843">
        <v>6684</v>
      </c>
      <c r="K21" s="843">
        <v>1939585.69</v>
      </c>
      <c r="L21" s="843">
        <v>59281</v>
      </c>
      <c r="M21" s="843">
        <v>4500916.91</v>
      </c>
      <c r="N21" s="843">
        <v>13165</v>
      </c>
      <c r="O21" s="843">
        <v>4108173.93</v>
      </c>
      <c r="P21" s="843">
        <v>0</v>
      </c>
      <c r="Q21" s="843">
        <v>0</v>
      </c>
      <c r="R21" s="843">
        <v>0</v>
      </c>
      <c r="S21" s="843">
        <v>0</v>
      </c>
      <c r="T21" s="843">
        <v>0</v>
      </c>
      <c r="U21" s="843">
        <v>0</v>
      </c>
      <c r="V21" s="843">
        <v>17436</v>
      </c>
      <c r="W21" s="843">
        <v>4484632</v>
      </c>
      <c r="X21" s="844">
        <v>96566</v>
      </c>
      <c r="Y21" s="845">
        <v>10.111432454676248</v>
      </c>
      <c r="Z21" s="846">
        <v>15033308.529999999</v>
      </c>
      <c r="AA21" s="849">
        <v>1.3530109090554239</v>
      </c>
    </row>
    <row r="22" spans="1:27" ht="53.25" customHeight="1">
      <c r="A22" s="850" t="s">
        <v>181</v>
      </c>
      <c r="B22" s="843">
        <v>2</v>
      </c>
      <c r="C22" s="843">
        <v>150</v>
      </c>
      <c r="D22" s="843">
        <v>1003</v>
      </c>
      <c r="E22" s="843">
        <v>166985.96777000002</v>
      </c>
      <c r="F22" s="843">
        <v>209</v>
      </c>
      <c r="G22" s="843">
        <v>42443.676020000006</v>
      </c>
      <c r="H22" s="843">
        <v>0</v>
      </c>
      <c r="I22" s="843">
        <v>0</v>
      </c>
      <c r="J22" s="843">
        <v>1214</v>
      </c>
      <c r="K22" s="843">
        <v>209579.64379000003</v>
      </c>
      <c r="L22" s="843">
        <v>1024</v>
      </c>
      <c r="M22" s="843">
        <v>32166.6</v>
      </c>
      <c r="N22" s="843">
        <v>9</v>
      </c>
      <c r="O22" s="843">
        <v>7626731.9699999997</v>
      </c>
      <c r="P22" s="843">
        <v>0</v>
      </c>
      <c r="Q22" s="843">
        <v>0</v>
      </c>
      <c r="R22" s="843">
        <v>0</v>
      </c>
      <c r="S22" s="843">
        <v>0</v>
      </c>
      <c r="T22" s="843">
        <v>0</v>
      </c>
      <c r="U22" s="843">
        <v>0</v>
      </c>
      <c r="V22" s="843">
        <v>0</v>
      </c>
      <c r="W22" s="843">
        <v>0</v>
      </c>
      <c r="X22" s="844">
        <v>2247</v>
      </c>
      <c r="Y22" s="845">
        <v>0.235283523451914</v>
      </c>
      <c r="Z22" s="846">
        <v>7868478.2137899995</v>
      </c>
      <c r="AA22" s="847">
        <v>0.70816991746545399</v>
      </c>
    </row>
    <row r="23" spans="1:27" ht="53.25" customHeight="1">
      <c r="A23" s="848" t="s">
        <v>182</v>
      </c>
      <c r="B23" s="843">
        <v>793</v>
      </c>
      <c r="C23" s="843">
        <v>140352.69399999999</v>
      </c>
      <c r="D23" s="843">
        <v>4016</v>
      </c>
      <c r="E23" s="843">
        <v>643505.50300000003</v>
      </c>
      <c r="F23" s="843">
        <v>255</v>
      </c>
      <c r="G23" s="843">
        <v>113130</v>
      </c>
      <c r="H23" s="843">
        <v>0</v>
      </c>
      <c r="I23" s="843">
        <v>0</v>
      </c>
      <c r="J23" s="843">
        <v>5064</v>
      </c>
      <c r="K23" s="843">
        <v>896988.19700000004</v>
      </c>
      <c r="L23" s="843">
        <v>0</v>
      </c>
      <c r="M23" s="843">
        <v>0</v>
      </c>
      <c r="N23" s="843">
        <v>6115</v>
      </c>
      <c r="O23" s="843">
        <v>3490286.8328299997</v>
      </c>
      <c r="P23" s="843">
        <v>1</v>
      </c>
      <c r="Q23" s="843">
        <v>180</v>
      </c>
      <c r="R23" s="843">
        <v>0</v>
      </c>
      <c r="S23" s="843">
        <v>0</v>
      </c>
      <c r="T23" s="843">
        <v>0</v>
      </c>
      <c r="U23" s="843">
        <v>0</v>
      </c>
      <c r="V23" s="843">
        <v>6041</v>
      </c>
      <c r="W23" s="843">
        <v>2109430</v>
      </c>
      <c r="X23" s="844">
        <v>17221</v>
      </c>
      <c r="Y23" s="845">
        <v>1.8032120860549226</v>
      </c>
      <c r="Z23" s="846">
        <v>6496885.0298299994</v>
      </c>
      <c r="AA23" s="847">
        <v>0.58472533193189657</v>
      </c>
    </row>
    <row r="24" spans="1:27" ht="53.25" customHeight="1">
      <c r="A24" s="848" t="s">
        <v>183</v>
      </c>
      <c r="B24" s="843">
        <v>11</v>
      </c>
      <c r="C24" s="843">
        <v>1050</v>
      </c>
      <c r="D24" s="843">
        <v>10</v>
      </c>
      <c r="E24" s="843">
        <v>688</v>
      </c>
      <c r="F24" s="843">
        <v>5928</v>
      </c>
      <c r="G24" s="843">
        <v>953398</v>
      </c>
      <c r="H24" s="843">
        <v>0</v>
      </c>
      <c r="I24" s="843">
        <v>0</v>
      </c>
      <c r="J24" s="843">
        <v>5949</v>
      </c>
      <c r="K24" s="843">
        <v>955136</v>
      </c>
      <c r="L24" s="843">
        <v>1496</v>
      </c>
      <c r="M24" s="843">
        <v>27373</v>
      </c>
      <c r="N24" s="843">
        <v>353</v>
      </c>
      <c r="O24" s="843">
        <v>6720499</v>
      </c>
      <c r="P24" s="843">
        <v>0</v>
      </c>
      <c r="Q24" s="843">
        <v>0</v>
      </c>
      <c r="R24" s="843">
        <v>0</v>
      </c>
      <c r="S24" s="843">
        <v>0</v>
      </c>
      <c r="T24" s="843">
        <v>0</v>
      </c>
      <c r="U24" s="843">
        <v>0</v>
      </c>
      <c r="V24" s="843">
        <v>356</v>
      </c>
      <c r="W24" s="843">
        <v>8697170</v>
      </c>
      <c r="X24" s="844">
        <v>8154</v>
      </c>
      <c r="Y24" s="845">
        <v>0.85380589685220598</v>
      </c>
      <c r="Z24" s="846">
        <v>16400178</v>
      </c>
      <c r="AA24" s="847">
        <v>1.4760303562033503</v>
      </c>
    </row>
    <row r="25" spans="1:27" s="32" customFormat="1" ht="53.25" customHeight="1">
      <c r="A25" s="848" t="s">
        <v>184</v>
      </c>
      <c r="B25" s="843">
        <v>908</v>
      </c>
      <c r="C25" s="843">
        <v>237771.69961000001</v>
      </c>
      <c r="D25" s="843">
        <v>3935</v>
      </c>
      <c r="E25" s="843">
        <v>589018.66072000004</v>
      </c>
      <c r="F25" s="843">
        <v>3</v>
      </c>
      <c r="G25" s="843">
        <v>3140</v>
      </c>
      <c r="H25" s="843">
        <v>0</v>
      </c>
      <c r="I25" s="843">
        <v>0</v>
      </c>
      <c r="J25" s="843">
        <v>4846</v>
      </c>
      <c r="K25" s="843">
        <v>829930.36033000005</v>
      </c>
      <c r="L25" s="843">
        <v>966</v>
      </c>
      <c r="M25" s="843">
        <v>95992.24377999999</v>
      </c>
      <c r="N25" s="843">
        <v>3</v>
      </c>
      <c r="O25" s="843">
        <v>67383171.601950005</v>
      </c>
      <c r="P25" s="843">
        <v>0</v>
      </c>
      <c r="Q25" s="843">
        <v>0</v>
      </c>
      <c r="R25" s="843">
        <v>0</v>
      </c>
      <c r="S25" s="843">
        <v>0</v>
      </c>
      <c r="T25" s="843">
        <v>0</v>
      </c>
      <c r="U25" s="843">
        <v>0</v>
      </c>
      <c r="V25" s="843">
        <v>42</v>
      </c>
      <c r="W25" s="843">
        <v>5100</v>
      </c>
      <c r="X25" s="844">
        <v>5857</v>
      </c>
      <c r="Y25" s="851">
        <v>0.61328686998569659</v>
      </c>
      <c r="Z25" s="846">
        <v>68314194.206060007</v>
      </c>
      <c r="AA25" s="849">
        <v>6.1483371953472457</v>
      </c>
    </row>
    <row r="26" spans="1:27" ht="53.25" customHeight="1">
      <c r="A26" s="848" t="s">
        <v>811</v>
      </c>
      <c r="B26" s="843">
        <v>73</v>
      </c>
      <c r="C26" s="843">
        <v>23036.554999999993</v>
      </c>
      <c r="D26" s="843">
        <v>5504</v>
      </c>
      <c r="E26" s="843">
        <v>847509.80599999998</v>
      </c>
      <c r="F26" s="843">
        <v>17</v>
      </c>
      <c r="G26" s="843">
        <v>4465.6000000000004</v>
      </c>
      <c r="H26" s="843">
        <v>0</v>
      </c>
      <c r="I26" s="843">
        <v>0</v>
      </c>
      <c r="J26" s="843">
        <v>5594</v>
      </c>
      <c r="K26" s="843">
        <v>875011.96100000001</v>
      </c>
      <c r="L26" s="843">
        <v>0</v>
      </c>
      <c r="M26" s="843">
        <v>0</v>
      </c>
      <c r="N26" s="843">
        <v>137</v>
      </c>
      <c r="O26" s="843">
        <v>12844043.280000001</v>
      </c>
      <c r="P26" s="843">
        <v>0</v>
      </c>
      <c r="Q26" s="843">
        <v>0</v>
      </c>
      <c r="R26" s="843">
        <v>0</v>
      </c>
      <c r="S26" s="843">
        <v>0</v>
      </c>
      <c r="T26" s="843">
        <v>0</v>
      </c>
      <c r="U26" s="843">
        <v>0</v>
      </c>
      <c r="V26" s="843">
        <v>0</v>
      </c>
      <c r="W26" s="843">
        <v>0</v>
      </c>
      <c r="X26" s="844">
        <v>5731</v>
      </c>
      <c r="Y26" s="845">
        <v>0.60009340138091638</v>
      </c>
      <c r="Z26" s="846">
        <v>13719055.241</v>
      </c>
      <c r="AA26" s="847">
        <v>1.234726964191893</v>
      </c>
    </row>
    <row r="27" spans="1:27" ht="53.25" customHeight="1">
      <c r="A27" s="848" t="s">
        <v>185</v>
      </c>
      <c r="B27" s="843">
        <v>1531</v>
      </c>
      <c r="C27" s="843">
        <v>196541.43</v>
      </c>
      <c r="D27" s="843">
        <v>5494</v>
      </c>
      <c r="E27" s="843">
        <v>985949.13</v>
      </c>
      <c r="F27" s="843">
        <v>5</v>
      </c>
      <c r="G27" s="843">
        <v>2000</v>
      </c>
      <c r="H27" s="843">
        <v>0</v>
      </c>
      <c r="I27" s="843">
        <v>0</v>
      </c>
      <c r="J27" s="843">
        <v>7030</v>
      </c>
      <c r="K27" s="843">
        <v>1184490.56</v>
      </c>
      <c r="L27" s="843">
        <v>641</v>
      </c>
      <c r="M27" s="843">
        <v>17349.759999999998</v>
      </c>
      <c r="N27" s="843">
        <v>0</v>
      </c>
      <c r="O27" s="843">
        <v>0</v>
      </c>
      <c r="P27" s="843">
        <v>0</v>
      </c>
      <c r="Q27" s="843">
        <v>0</v>
      </c>
      <c r="R27" s="843">
        <v>0</v>
      </c>
      <c r="S27" s="843">
        <v>0</v>
      </c>
      <c r="T27" s="843">
        <v>0</v>
      </c>
      <c r="U27" s="843">
        <v>0</v>
      </c>
      <c r="V27" s="843">
        <v>0</v>
      </c>
      <c r="W27" s="843">
        <v>0</v>
      </c>
      <c r="X27" s="844">
        <v>7671</v>
      </c>
      <c r="Y27" s="845">
        <v>0.80323093386721511</v>
      </c>
      <c r="Z27" s="846">
        <v>1201840.32</v>
      </c>
      <c r="AA27" s="847">
        <v>0.10816667938781814</v>
      </c>
    </row>
    <row r="28" spans="1:27" ht="53.25" customHeight="1">
      <c r="A28" s="848" t="s">
        <v>186</v>
      </c>
      <c r="B28" s="843">
        <v>5358</v>
      </c>
      <c r="C28" s="843">
        <v>238457.68</v>
      </c>
      <c r="D28" s="843">
        <v>59182</v>
      </c>
      <c r="E28" s="843">
        <v>9286250.4900000002</v>
      </c>
      <c r="F28" s="843">
        <v>4124</v>
      </c>
      <c r="G28" s="843">
        <v>721580</v>
      </c>
      <c r="H28" s="843">
        <v>0</v>
      </c>
      <c r="I28" s="843">
        <v>0</v>
      </c>
      <c r="J28" s="843">
        <v>68664</v>
      </c>
      <c r="K28" s="843">
        <v>10246288.17</v>
      </c>
      <c r="L28" s="843">
        <v>26441</v>
      </c>
      <c r="M28" s="843">
        <v>673099.75</v>
      </c>
      <c r="N28" s="843">
        <v>22</v>
      </c>
      <c r="O28" s="843">
        <v>181153344.60999998</v>
      </c>
      <c r="P28" s="843">
        <v>6</v>
      </c>
      <c r="Q28" s="843">
        <v>799.33</v>
      </c>
      <c r="R28" s="843">
        <v>0</v>
      </c>
      <c r="S28" s="843">
        <v>0</v>
      </c>
      <c r="T28" s="843">
        <v>0</v>
      </c>
      <c r="U28" s="843">
        <v>0</v>
      </c>
      <c r="V28" s="843">
        <v>56141</v>
      </c>
      <c r="W28" s="843">
        <v>15281800</v>
      </c>
      <c r="X28" s="844">
        <v>151274</v>
      </c>
      <c r="Y28" s="845">
        <v>15.83991087078987</v>
      </c>
      <c r="Z28" s="846">
        <v>207355331.85999998</v>
      </c>
      <c r="AA28" s="847">
        <v>18.662161126908483</v>
      </c>
    </row>
    <row r="29" spans="1:27" ht="53.25" customHeight="1">
      <c r="A29" s="848" t="s">
        <v>187</v>
      </c>
      <c r="B29" s="843">
        <v>76</v>
      </c>
      <c r="C29" s="843">
        <v>22049.19</v>
      </c>
      <c r="D29" s="843">
        <v>338</v>
      </c>
      <c r="E29" s="843">
        <v>72018.95</v>
      </c>
      <c r="F29" s="843">
        <v>4</v>
      </c>
      <c r="G29" s="843">
        <v>300</v>
      </c>
      <c r="H29" s="843">
        <v>0</v>
      </c>
      <c r="I29" s="843">
        <v>0</v>
      </c>
      <c r="J29" s="843">
        <v>418</v>
      </c>
      <c r="K29" s="843">
        <v>94368.14</v>
      </c>
      <c r="L29" s="843">
        <v>0</v>
      </c>
      <c r="M29" s="843">
        <v>0</v>
      </c>
      <c r="N29" s="843">
        <v>879</v>
      </c>
      <c r="O29" s="843">
        <v>42075390.060000002</v>
      </c>
      <c r="P29" s="843">
        <v>1</v>
      </c>
      <c r="Q29" s="843">
        <v>341</v>
      </c>
      <c r="R29" s="843">
        <v>0</v>
      </c>
      <c r="S29" s="843">
        <v>0</v>
      </c>
      <c r="T29" s="843">
        <v>0</v>
      </c>
      <c r="U29" s="843">
        <v>0</v>
      </c>
      <c r="V29" s="843">
        <v>1</v>
      </c>
      <c r="W29" s="843">
        <v>3000</v>
      </c>
      <c r="X29" s="844">
        <v>1299</v>
      </c>
      <c r="Y29" s="845">
        <v>0.1360183787111866</v>
      </c>
      <c r="Z29" s="846">
        <v>42173099.200000003</v>
      </c>
      <c r="AA29" s="847">
        <v>3.7956157935831691</v>
      </c>
    </row>
    <row r="30" spans="1:27" ht="53.25" customHeight="1">
      <c r="A30" s="852" t="s">
        <v>188</v>
      </c>
      <c r="B30" s="843">
        <v>764</v>
      </c>
      <c r="C30" s="843">
        <v>166452</v>
      </c>
      <c r="D30" s="843">
        <v>918</v>
      </c>
      <c r="E30" s="843">
        <v>173009</v>
      </c>
      <c r="F30" s="843">
        <v>48</v>
      </c>
      <c r="G30" s="843">
        <v>20270</v>
      </c>
      <c r="H30" s="843">
        <v>0</v>
      </c>
      <c r="I30" s="843">
        <v>0</v>
      </c>
      <c r="J30" s="843">
        <v>1730</v>
      </c>
      <c r="K30" s="843">
        <v>359731</v>
      </c>
      <c r="L30" s="843">
        <v>0</v>
      </c>
      <c r="M30" s="843">
        <v>0</v>
      </c>
      <c r="N30" s="843">
        <v>279</v>
      </c>
      <c r="O30" s="843">
        <v>26779453</v>
      </c>
      <c r="P30" s="843">
        <v>0</v>
      </c>
      <c r="Q30" s="843">
        <v>0</v>
      </c>
      <c r="R30" s="843">
        <v>0</v>
      </c>
      <c r="S30" s="843">
        <v>0</v>
      </c>
      <c r="T30" s="843">
        <v>0</v>
      </c>
      <c r="U30" s="843">
        <v>0</v>
      </c>
      <c r="V30" s="843">
        <v>8841</v>
      </c>
      <c r="W30" s="843">
        <v>7822970</v>
      </c>
      <c r="X30" s="844">
        <v>10850</v>
      </c>
      <c r="Y30" s="845">
        <v>1.136104240967186</v>
      </c>
      <c r="Z30" s="846">
        <v>34962154</v>
      </c>
      <c r="AA30" s="847">
        <v>3.1466244221408077</v>
      </c>
    </row>
    <row r="31" spans="1:27" ht="53.25" customHeight="1">
      <c r="A31" s="853" t="s">
        <v>277</v>
      </c>
      <c r="B31" s="854">
        <v>40446</v>
      </c>
      <c r="C31" s="854">
        <v>10417683.891259998</v>
      </c>
      <c r="D31" s="854">
        <v>225470</v>
      </c>
      <c r="E31" s="854">
        <v>53434636.484519966</v>
      </c>
      <c r="F31" s="854">
        <v>278568</v>
      </c>
      <c r="G31" s="854">
        <v>98819276.891240001</v>
      </c>
      <c r="H31" s="854">
        <v>0</v>
      </c>
      <c r="I31" s="854">
        <v>0</v>
      </c>
      <c r="J31" s="854">
        <v>544484</v>
      </c>
      <c r="K31" s="854">
        <v>162671597.26701993</v>
      </c>
      <c r="L31" s="854">
        <v>90681</v>
      </c>
      <c r="M31" s="854">
        <v>5400017.3774799993</v>
      </c>
      <c r="N31" s="855">
        <v>30125</v>
      </c>
      <c r="O31" s="855">
        <v>848410245.46034169</v>
      </c>
      <c r="P31" s="855">
        <v>18</v>
      </c>
      <c r="Q31" s="855">
        <v>2236.145</v>
      </c>
      <c r="R31" s="855">
        <v>0</v>
      </c>
      <c r="S31" s="855">
        <v>0</v>
      </c>
      <c r="T31" s="855">
        <v>2</v>
      </c>
      <c r="U31" s="855">
        <v>615</v>
      </c>
      <c r="V31" s="855">
        <v>289708</v>
      </c>
      <c r="W31" s="855">
        <v>94615608</v>
      </c>
      <c r="X31" s="856">
        <v>955018</v>
      </c>
      <c r="Y31" s="857">
        <v>100</v>
      </c>
      <c r="Z31" s="858">
        <v>1111100319.2498417</v>
      </c>
      <c r="AA31" s="859">
        <v>100</v>
      </c>
    </row>
    <row r="32" spans="1:27" ht="50.25" customHeight="1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5"/>
      <c r="Y32" s="37"/>
      <c r="Z32" s="153"/>
      <c r="AA32" s="38"/>
    </row>
    <row r="33" spans="1:27" s="587" customFormat="1" ht="50.25" customHeight="1">
      <c r="A33" s="1155" t="s">
        <v>849</v>
      </c>
      <c r="N33" s="1131"/>
      <c r="O33" s="1131"/>
      <c r="P33" s="1131"/>
      <c r="Q33" s="1131"/>
      <c r="R33" s="1131"/>
      <c r="S33" s="1131"/>
      <c r="T33" s="1131"/>
      <c r="U33" s="1131"/>
      <c r="V33" s="1131"/>
      <c r="W33" s="1131"/>
      <c r="Z33" s="1132"/>
    </row>
    <row r="34" spans="1:27" s="587" customFormat="1" ht="50.25" customHeight="1">
      <c r="A34" s="1133" t="s">
        <v>850</v>
      </c>
      <c r="N34" s="1131"/>
      <c r="O34" s="1131"/>
      <c r="P34" s="1131"/>
      <c r="Q34" s="1131"/>
      <c r="R34" s="1131"/>
      <c r="S34" s="1131"/>
      <c r="T34" s="1131"/>
      <c r="U34" s="1131"/>
      <c r="V34" s="1131"/>
      <c r="W34" s="1131"/>
      <c r="Z34" s="1132"/>
    </row>
    <row r="35" spans="1:27" ht="50.25" customHeight="1">
      <c r="A35" s="33"/>
      <c r="X35" s="1437" t="s">
        <v>543</v>
      </c>
      <c r="Y35" s="1437"/>
      <c r="Z35" s="1437"/>
      <c r="AA35" s="1437"/>
    </row>
    <row r="36" spans="1:27" ht="50.25" customHeight="1">
      <c r="A36" s="1418" t="s">
        <v>290</v>
      </c>
      <c r="B36" s="1438" t="s">
        <v>734</v>
      </c>
      <c r="C36" s="1422"/>
      <c r="D36" s="1422"/>
      <c r="E36" s="1422"/>
      <c r="F36" s="1422"/>
      <c r="G36" s="1422"/>
      <c r="H36" s="1422"/>
      <c r="I36" s="1422"/>
      <c r="J36" s="1422"/>
      <c r="K36" s="1422"/>
      <c r="L36" s="1422"/>
      <c r="M36" s="1422"/>
      <c r="N36" s="1422"/>
      <c r="O36" s="1423"/>
      <c r="P36" s="1424" t="s">
        <v>741</v>
      </c>
      <c r="Q36" s="1425"/>
      <c r="R36" s="1424" t="s">
        <v>615</v>
      </c>
      <c r="S36" s="1425"/>
      <c r="T36" s="1424" t="s">
        <v>616</v>
      </c>
      <c r="U36" s="1425"/>
      <c r="V36" s="1424" t="s">
        <v>547</v>
      </c>
      <c r="W36" s="1425"/>
      <c r="X36" s="1431" t="s">
        <v>740</v>
      </c>
      <c r="Y36" s="1432"/>
      <c r="Z36" s="1432"/>
      <c r="AA36" s="1433"/>
    </row>
    <row r="37" spans="1:27" ht="50.25" customHeight="1">
      <c r="A37" s="1419"/>
      <c r="B37" s="1428" t="s">
        <v>205</v>
      </c>
      <c r="C37" s="1394"/>
      <c r="D37" s="1394"/>
      <c r="E37" s="1394"/>
      <c r="F37" s="1394"/>
      <c r="G37" s="1394"/>
      <c r="H37" s="1394"/>
      <c r="I37" s="1394"/>
      <c r="J37" s="1394"/>
      <c r="K37" s="1395"/>
      <c r="L37" s="1396" t="s">
        <v>210</v>
      </c>
      <c r="M37" s="1397"/>
      <c r="N37" s="1396" t="s">
        <v>211</v>
      </c>
      <c r="O37" s="1397"/>
      <c r="P37" s="1426"/>
      <c r="Q37" s="1427"/>
      <c r="R37" s="1426"/>
      <c r="S37" s="1427"/>
      <c r="T37" s="1426"/>
      <c r="U37" s="1427"/>
      <c r="V37" s="1426"/>
      <c r="W37" s="1427"/>
      <c r="X37" s="1434"/>
      <c r="Y37" s="1435"/>
      <c r="Z37" s="1435"/>
      <c r="AA37" s="1436"/>
    </row>
    <row r="38" spans="1:27" ht="50.25" customHeight="1">
      <c r="A38" s="1419"/>
      <c r="B38" s="1400" t="s">
        <v>206</v>
      </c>
      <c r="C38" s="1399"/>
      <c r="D38" s="1400" t="s">
        <v>735</v>
      </c>
      <c r="E38" s="1399"/>
      <c r="F38" s="1400" t="s">
        <v>208</v>
      </c>
      <c r="G38" s="1399"/>
      <c r="H38" s="1400" t="s">
        <v>736</v>
      </c>
      <c r="I38" s="1399"/>
      <c r="J38" s="1400" t="s">
        <v>345</v>
      </c>
      <c r="K38" s="1399"/>
      <c r="L38" s="576" t="s">
        <v>278</v>
      </c>
      <c r="M38" s="576" t="s">
        <v>279</v>
      </c>
      <c r="N38" s="576" t="s">
        <v>278</v>
      </c>
      <c r="O38" s="576" t="s">
        <v>279</v>
      </c>
      <c r="P38" s="576" t="s">
        <v>278</v>
      </c>
      <c r="Q38" s="576" t="s">
        <v>279</v>
      </c>
      <c r="R38" s="576" t="s">
        <v>278</v>
      </c>
      <c r="S38" s="576" t="s">
        <v>279</v>
      </c>
      <c r="T38" s="576" t="s">
        <v>278</v>
      </c>
      <c r="U38" s="576" t="s">
        <v>279</v>
      </c>
      <c r="V38" s="576" t="s">
        <v>278</v>
      </c>
      <c r="W38" s="576" t="s">
        <v>279</v>
      </c>
      <c r="X38" s="576" t="s">
        <v>278</v>
      </c>
      <c r="Y38" s="1389" t="s">
        <v>280</v>
      </c>
      <c r="Z38" s="576" t="s">
        <v>279</v>
      </c>
      <c r="AA38" s="1389" t="s">
        <v>280</v>
      </c>
    </row>
    <row r="39" spans="1:27" ht="50.25" customHeight="1">
      <c r="A39" s="1419"/>
      <c r="B39" s="577" t="s">
        <v>281</v>
      </c>
      <c r="C39" s="577" t="s">
        <v>282</v>
      </c>
      <c r="D39" s="577" t="s">
        <v>281</v>
      </c>
      <c r="E39" s="577" t="s">
        <v>282</v>
      </c>
      <c r="F39" s="577" t="s">
        <v>281</v>
      </c>
      <c r="G39" s="577" t="s">
        <v>282</v>
      </c>
      <c r="H39" s="577" t="s">
        <v>281</v>
      </c>
      <c r="I39" s="577" t="s">
        <v>282</v>
      </c>
      <c r="J39" s="577" t="s">
        <v>281</v>
      </c>
      <c r="K39" s="577" t="s">
        <v>282</v>
      </c>
      <c r="L39" s="576" t="s">
        <v>283</v>
      </c>
      <c r="M39" s="576" t="s">
        <v>284</v>
      </c>
      <c r="N39" s="576" t="s">
        <v>283</v>
      </c>
      <c r="O39" s="576" t="s">
        <v>284</v>
      </c>
      <c r="P39" s="576" t="s">
        <v>283</v>
      </c>
      <c r="Q39" s="576" t="s">
        <v>284</v>
      </c>
      <c r="R39" s="576" t="s">
        <v>283</v>
      </c>
      <c r="S39" s="576" t="s">
        <v>284</v>
      </c>
      <c r="T39" s="576" t="s">
        <v>283</v>
      </c>
      <c r="U39" s="576" t="s">
        <v>284</v>
      </c>
      <c r="V39" s="576" t="s">
        <v>283</v>
      </c>
      <c r="W39" s="576" t="s">
        <v>284</v>
      </c>
      <c r="X39" s="576" t="s">
        <v>283</v>
      </c>
      <c r="Y39" s="1390"/>
      <c r="Z39" s="576" t="s">
        <v>284</v>
      </c>
      <c r="AA39" s="1390"/>
    </row>
    <row r="40" spans="1:27" ht="50.25" customHeight="1">
      <c r="A40" s="1420"/>
      <c r="B40" s="578" t="s">
        <v>285</v>
      </c>
      <c r="C40" s="578" t="s">
        <v>286</v>
      </c>
      <c r="D40" s="578" t="s">
        <v>285</v>
      </c>
      <c r="E40" s="578" t="s">
        <v>286</v>
      </c>
      <c r="F40" s="578" t="s">
        <v>285</v>
      </c>
      <c r="G40" s="578" t="s">
        <v>286</v>
      </c>
      <c r="H40" s="578" t="s">
        <v>285</v>
      </c>
      <c r="I40" s="578" t="s">
        <v>286</v>
      </c>
      <c r="J40" s="578" t="s">
        <v>285</v>
      </c>
      <c r="K40" s="578" t="s">
        <v>286</v>
      </c>
      <c r="L40" s="578" t="s">
        <v>285</v>
      </c>
      <c r="M40" s="578" t="s">
        <v>286</v>
      </c>
      <c r="N40" s="578" t="s">
        <v>285</v>
      </c>
      <c r="O40" s="578" t="s">
        <v>286</v>
      </c>
      <c r="P40" s="578" t="s">
        <v>285</v>
      </c>
      <c r="Q40" s="578" t="s">
        <v>286</v>
      </c>
      <c r="R40" s="578" t="s">
        <v>285</v>
      </c>
      <c r="S40" s="578" t="s">
        <v>286</v>
      </c>
      <c r="T40" s="578" t="s">
        <v>285</v>
      </c>
      <c r="U40" s="578" t="s">
        <v>286</v>
      </c>
      <c r="V40" s="578" t="s">
        <v>285</v>
      </c>
      <c r="W40" s="578" t="s">
        <v>286</v>
      </c>
      <c r="X40" s="578" t="s">
        <v>285</v>
      </c>
      <c r="Y40" s="578" t="s">
        <v>287</v>
      </c>
      <c r="Z40" s="578" t="s">
        <v>286</v>
      </c>
      <c r="AA40" s="578" t="s">
        <v>287</v>
      </c>
    </row>
    <row r="41" spans="1:27" s="863" customFormat="1" ht="53.25" customHeight="1">
      <c r="A41" s="860" t="s">
        <v>814</v>
      </c>
      <c r="B41" s="861">
        <v>73</v>
      </c>
      <c r="C41" s="861">
        <v>26840</v>
      </c>
      <c r="D41" s="861">
        <v>16</v>
      </c>
      <c r="E41" s="861">
        <v>1876.54</v>
      </c>
      <c r="F41" s="861">
        <v>0</v>
      </c>
      <c r="G41" s="861">
        <v>0</v>
      </c>
      <c r="H41" s="861">
        <v>0</v>
      </c>
      <c r="I41" s="861">
        <v>0</v>
      </c>
      <c r="J41" s="861">
        <v>89</v>
      </c>
      <c r="K41" s="861">
        <v>28716.54</v>
      </c>
      <c r="L41" s="861">
        <v>0</v>
      </c>
      <c r="M41" s="861">
        <v>0</v>
      </c>
      <c r="N41" s="843">
        <v>0</v>
      </c>
      <c r="O41" s="843">
        <v>523809.89159999997</v>
      </c>
      <c r="P41" s="843">
        <v>1</v>
      </c>
      <c r="Q41" s="843">
        <v>243.31</v>
      </c>
      <c r="R41" s="843">
        <v>0</v>
      </c>
      <c r="S41" s="843">
        <v>0</v>
      </c>
      <c r="T41" s="843">
        <v>0</v>
      </c>
      <c r="U41" s="843">
        <v>0</v>
      </c>
      <c r="V41" s="843">
        <v>5</v>
      </c>
      <c r="W41" s="843">
        <v>1725</v>
      </c>
      <c r="X41" s="844">
        <v>95</v>
      </c>
      <c r="Y41" s="862">
        <v>9.1347032183001761E-2</v>
      </c>
      <c r="Z41" s="846">
        <v>554494.74160000007</v>
      </c>
      <c r="AA41" s="862">
        <v>1.0133980283997897</v>
      </c>
    </row>
    <row r="42" spans="1:27" s="863" customFormat="1" ht="53.25" customHeight="1">
      <c r="A42" s="850" t="s">
        <v>169</v>
      </c>
      <c r="B42" s="861">
        <v>16022</v>
      </c>
      <c r="C42" s="861">
        <v>2743994.3969999999</v>
      </c>
      <c r="D42" s="861">
        <v>4309</v>
      </c>
      <c r="E42" s="861">
        <v>1161492.4809999999</v>
      </c>
      <c r="F42" s="861">
        <v>1674</v>
      </c>
      <c r="G42" s="861">
        <v>298575.11700000003</v>
      </c>
      <c r="H42" s="861">
        <v>0</v>
      </c>
      <c r="I42" s="861">
        <v>0</v>
      </c>
      <c r="J42" s="861">
        <v>22005</v>
      </c>
      <c r="K42" s="861">
        <v>4204061.9950000001</v>
      </c>
      <c r="L42" s="861">
        <v>0</v>
      </c>
      <c r="M42" s="861">
        <v>0</v>
      </c>
      <c r="N42" s="843">
        <v>0</v>
      </c>
      <c r="O42" s="843">
        <v>875227.87405999994</v>
      </c>
      <c r="P42" s="843">
        <v>29</v>
      </c>
      <c r="Q42" s="843">
        <v>10608.148999999999</v>
      </c>
      <c r="R42" s="843">
        <v>71</v>
      </c>
      <c r="S42" s="843">
        <v>99881.2</v>
      </c>
      <c r="T42" s="843">
        <v>92</v>
      </c>
      <c r="U42" s="843">
        <v>42483.555</v>
      </c>
      <c r="V42" s="843">
        <v>1855</v>
      </c>
      <c r="W42" s="843">
        <v>337189.72</v>
      </c>
      <c r="X42" s="844">
        <v>24052</v>
      </c>
      <c r="Y42" s="862">
        <v>23.127145453321667</v>
      </c>
      <c r="Z42" s="846">
        <v>5569452.4930600002</v>
      </c>
      <c r="AA42" s="862">
        <v>10.178765914798888</v>
      </c>
    </row>
    <row r="43" spans="1:27" s="863" customFormat="1" ht="53.25" customHeight="1">
      <c r="A43" s="850" t="s">
        <v>288</v>
      </c>
      <c r="B43" s="861">
        <v>1</v>
      </c>
      <c r="C43" s="861">
        <v>50</v>
      </c>
      <c r="D43" s="861">
        <v>50</v>
      </c>
      <c r="E43" s="861">
        <v>4390</v>
      </c>
      <c r="F43" s="861">
        <v>1</v>
      </c>
      <c r="G43" s="861">
        <v>600</v>
      </c>
      <c r="H43" s="861">
        <v>0</v>
      </c>
      <c r="I43" s="861">
        <v>0</v>
      </c>
      <c r="J43" s="861">
        <v>52</v>
      </c>
      <c r="K43" s="861">
        <v>5040</v>
      </c>
      <c r="L43" s="861">
        <v>0</v>
      </c>
      <c r="M43" s="861">
        <v>0</v>
      </c>
      <c r="N43" s="843">
        <v>0</v>
      </c>
      <c r="O43" s="843">
        <v>0</v>
      </c>
      <c r="P43" s="843">
        <v>0</v>
      </c>
      <c r="Q43" s="843">
        <v>0</v>
      </c>
      <c r="R43" s="843">
        <v>0</v>
      </c>
      <c r="S43" s="843">
        <v>0</v>
      </c>
      <c r="T43" s="843">
        <v>0</v>
      </c>
      <c r="U43" s="843">
        <v>0</v>
      </c>
      <c r="V43" s="843">
        <v>0</v>
      </c>
      <c r="W43" s="843">
        <v>0</v>
      </c>
      <c r="X43" s="844">
        <v>52</v>
      </c>
      <c r="Y43" s="862">
        <v>5.0000480773853592E-2</v>
      </c>
      <c r="Z43" s="846">
        <v>5040</v>
      </c>
      <c r="AA43" s="862">
        <v>9.2111352551281604E-3</v>
      </c>
    </row>
    <row r="44" spans="1:27" s="863" customFormat="1" ht="53.25" customHeight="1">
      <c r="A44" s="850" t="s">
        <v>171</v>
      </c>
      <c r="B44" s="861">
        <v>1089</v>
      </c>
      <c r="C44" s="861">
        <v>199143</v>
      </c>
      <c r="D44" s="861">
        <v>1092</v>
      </c>
      <c r="E44" s="861">
        <v>192136</v>
      </c>
      <c r="F44" s="861">
        <v>29</v>
      </c>
      <c r="G44" s="861">
        <v>3830</v>
      </c>
      <c r="H44" s="861">
        <v>0</v>
      </c>
      <c r="I44" s="861">
        <v>0</v>
      </c>
      <c r="J44" s="861">
        <v>2210</v>
      </c>
      <c r="K44" s="861">
        <v>395109</v>
      </c>
      <c r="L44" s="861">
        <v>0</v>
      </c>
      <c r="M44" s="861">
        <v>0</v>
      </c>
      <c r="N44" s="843">
        <v>0</v>
      </c>
      <c r="O44" s="843">
        <v>322637.69003499998</v>
      </c>
      <c r="P44" s="843">
        <v>2</v>
      </c>
      <c r="Q44" s="843">
        <v>1217</v>
      </c>
      <c r="R44" s="843">
        <v>0</v>
      </c>
      <c r="S44" s="843">
        <v>0</v>
      </c>
      <c r="T44" s="843">
        <v>0</v>
      </c>
      <c r="U44" s="843">
        <v>0</v>
      </c>
      <c r="V44" s="843">
        <v>26</v>
      </c>
      <c r="W44" s="843">
        <v>9350</v>
      </c>
      <c r="X44" s="844">
        <v>2238</v>
      </c>
      <c r="Y44" s="862">
        <v>2.1519437686900837</v>
      </c>
      <c r="Z44" s="846">
        <v>728313.69003499998</v>
      </c>
      <c r="AA44" s="862">
        <v>1.3310706164829111</v>
      </c>
    </row>
    <row r="45" spans="1:27" s="863" customFormat="1" ht="53.25" customHeight="1">
      <c r="A45" s="850" t="s">
        <v>172</v>
      </c>
      <c r="B45" s="861">
        <v>1758</v>
      </c>
      <c r="C45" s="861">
        <v>412873</v>
      </c>
      <c r="D45" s="861">
        <v>3417</v>
      </c>
      <c r="E45" s="861">
        <v>723304</v>
      </c>
      <c r="F45" s="861">
        <v>299</v>
      </c>
      <c r="G45" s="861">
        <v>80966</v>
      </c>
      <c r="H45" s="861">
        <v>0</v>
      </c>
      <c r="I45" s="861">
        <v>0</v>
      </c>
      <c r="J45" s="861">
        <v>5474</v>
      </c>
      <c r="K45" s="861">
        <v>1217143</v>
      </c>
      <c r="L45" s="861">
        <v>0</v>
      </c>
      <c r="M45" s="861">
        <v>0</v>
      </c>
      <c r="N45" s="843">
        <v>0</v>
      </c>
      <c r="O45" s="843">
        <v>348666</v>
      </c>
      <c r="P45" s="843">
        <v>3</v>
      </c>
      <c r="Q45" s="843">
        <v>1127</v>
      </c>
      <c r="R45" s="843">
        <v>0</v>
      </c>
      <c r="S45" s="843">
        <v>0</v>
      </c>
      <c r="T45" s="843">
        <v>0</v>
      </c>
      <c r="U45" s="843">
        <v>0</v>
      </c>
      <c r="V45" s="843">
        <v>4</v>
      </c>
      <c r="W45" s="843">
        <v>1000000</v>
      </c>
      <c r="X45" s="844">
        <v>5481</v>
      </c>
      <c r="Y45" s="862">
        <v>5.2702429831056063</v>
      </c>
      <c r="Z45" s="846">
        <v>2566936</v>
      </c>
      <c r="AA45" s="862">
        <v>4.6913481522336626</v>
      </c>
    </row>
    <row r="46" spans="1:27" s="863" customFormat="1" ht="53.25" customHeight="1">
      <c r="A46" s="850" t="s">
        <v>173</v>
      </c>
      <c r="B46" s="861">
        <v>0</v>
      </c>
      <c r="C46" s="861">
        <v>0</v>
      </c>
      <c r="D46" s="861">
        <v>0</v>
      </c>
      <c r="E46" s="861">
        <v>0</v>
      </c>
      <c r="F46" s="861">
        <v>0</v>
      </c>
      <c r="G46" s="861">
        <v>0</v>
      </c>
      <c r="H46" s="861">
        <v>0</v>
      </c>
      <c r="I46" s="861">
        <v>0</v>
      </c>
      <c r="J46" s="861">
        <v>0</v>
      </c>
      <c r="K46" s="864">
        <v>0</v>
      </c>
      <c r="L46" s="861">
        <v>0</v>
      </c>
      <c r="M46" s="861">
        <v>0</v>
      </c>
      <c r="N46" s="843">
        <v>0</v>
      </c>
      <c r="O46" s="843">
        <v>0</v>
      </c>
      <c r="P46" s="843">
        <v>0</v>
      </c>
      <c r="Q46" s="843">
        <v>0</v>
      </c>
      <c r="R46" s="843">
        <v>0</v>
      </c>
      <c r="S46" s="843">
        <v>0</v>
      </c>
      <c r="T46" s="843">
        <v>0</v>
      </c>
      <c r="U46" s="843">
        <v>0</v>
      </c>
      <c r="V46" s="843">
        <v>0</v>
      </c>
      <c r="W46" s="843">
        <v>0</v>
      </c>
      <c r="X46" s="844">
        <v>0</v>
      </c>
      <c r="Y46" s="862">
        <v>0</v>
      </c>
      <c r="Z46" s="846">
        <v>0</v>
      </c>
      <c r="AA46" s="862">
        <v>0</v>
      </c>
    </row>
    <row r="47" spans="1:27" s="863" customFormat="1" ht="53.25" customHeight="1">
      <c r="A47" s="850" t="s">
        <v>174</v>
      </c>
      <c r="B47" s="843">
        <v>140</v>
      </c>
      <c r="C47" s="843">
        <v>10350.966</v>
      </c>
      <c r="D47" s="861">
        <v>24</v>
      </c>
      <c r="E47" s="861">
        <v>3346.0660000000003</v>
      </c>
      <c r="F47" s="861">
        <v>0</v>
      </c>
      <c r="G47" s="861">
        <v>0</v>
      </c>
      <c r="H47" s="861">
        <v>0</v>
      </c>
      <c r="I47" s="861">
        <v>0</v>
      </c>
      <c r="J47" s="861">
        <v>164</v>
      </c>
      <c r="K47" s="861">
        <v>13697.032000000001</v>
      </c>
      <c r="L47" s="861">
        <v>0</v>
      </c>
      <c r="M47" s="861">
        <v>0</v>
      </c>
      <c r="N47" s="843">
        <v>72</v>
      </c>
      <c r="O47" s="843">
        <v>28199274.609999999</v>
      </c>
      <c r="P47" s="843">
        <v>3</v>
      </c>
      <c r="Q47" s="843">
        <v>1655.99</v>
      </c>
      <c r="R47" s="843">
        <v>0</v>
      </c>
      <c r="S47" s="843">
        <v>0</v>
      </c>
      <c r="T47" s="843">
        <v>0</v>
      </c>
      <c r="U47" s="843">
        <v>0</v>
      </c>
      <c r="V47" s="843">
        <v>0</v>
      </c>
      <c r="W47" s="843">
        <v>0</v>
      </c>
      <c r="X47" s="844">
        <v>239</v>
      </c>
      <c r="Y47" s="862">
        <v>0.22980990201828863</v>
      </c>
      <c r="Z47" s="846">
        <v>28214627.631999999</v>
      </c>
      <c r="AA47" s="862">
        <v>51.565228430838957</v>
      </c>
    </row>
    <row r="48" spans="1:27" s="863" customFormat="1" ht="53.25" customHeight="1">
      <c r="A48" s="850" t="s">
        <v>175</v>
      </c>
      <c r="B48" s="861">
        <v>336</v>
      </c>
      <c r="C48" s="861">
        <v>128013.77099999999</v>
      </c>
      <c r="D48" s="861">
        <v>1078</v>
      </c>
      <c r="E48" s="861">
        <v>122653.47</v>
      </c>
      <c r="F48" s="861">
        <v>5</v>
      </c>
      <c r="G48" s="861">
        <v>1303</v>
      </c>
      <c r="H48" s="861">
        <v>0</v>
      </c>
      <c r="I48" s="861">
        <v>0</v>
      </c>
      <c r="J48" s="861">
        <v>1419</v>
      </c>
      <c r="K48" s="861">
        <v>251970.24100000001</v>
      </c>
      <c r="L48" s="861">
        <v>0</v>
      </c>
      <c r="M48" s="861">
        <v>0</v>
      </c>
      <c r="N48" s="843">
        <v>111</v>
      </c>
      <c r="O48" s="843">
        <v>675922.79200000002</v>
      </c>
      <c r="P48" s="843">
        <v>1</v>
      </c>
      <c r="Q48" s="843">
        <v>9.9499999999999993</v>
      </c>
      <c r="R48" s="843">
        <v>6</v>
      </c>
      <c r="S48" s="843">
        <v>6800</v>
      </c>
      <c r="T48" s="843">
        <v>0</v>
      </c>
      <c r="U48" s="843">
        <v>0</v>
      </c>
      <c r="V48" s="843">
        <v>40</v>
      </c>
      <c r="W48" s="843">
        <v>12760</v>
      </c>
      <c r="X48" s="844">
        <v>1577</v>
      </c>
      <c r="Y48" s="862">
        <v>1.5163607342378291</v>
      </c>
      <c r="Z48" s="846">
        <v>947462.98300000001</v>
      </c>
      <c r="AA48" s="862">
        <v>1.7315892233413082</v>
      </c>
    </row>
    <row r="49" spans="1:27" s="863" customFormat="1" ht="53.25" customHeight="1">
      <c r="A49" s="850" t="s">
        <v>176</v>
      </c>
      <c r="B49" s="861">
        <v>26</v>
      </c>
      <c r="C49" s="861">
        <v>3325</v>
      </c>
      <c r="D49" s="861">
        <v>135</v>
      </c>
      <c r="E49" s="861">
        <v>14582.397999999999</v>
      </c>
      <c r="F49" s="861">
        <v>0</v>
      </c>
      <c r="G49" s="861">
        <v>0</v>
      </c>
      <c r="H49" s="861">
        <v>0</v>
      </c>
      <c r="I49" s="861">
        <v>0</v>
      </c>
      <c r="J49" s="861">
        <v>161</v>
      </c>
      <c r="K49" s="861">
        <v>17907.398000000001</v>
      </c>
      <c r="L49" s="861">
        <v>1</v>
      </c>
      <c r="M49" s="861">
        <v>79.400000000000006</v>
      </c>
      <c r="N49" s="843">
        <v>0</v>
      </c>
      <c r="O49" s="843">
        <v>244293.52991000001</v>
      </c>
      <c r="P49" s="843">
        <v>0</v>
      </c>
      <c r="Q49" s="843">
        <v>0</v>
      </c>
      <c r="R49" s="843">
        <v>3</v>
      </c>
      <c r="S49" s="843">
        <v>3250</v>
      </c>
      <c r="T49" s="843">
        <v>0</v>
      </c>
      <c r="U49" s="843">
        <v>0</v>
      </c>
      <c r="V49" s="843">
        <v>1</v>
      </c>
      <c r="W49" s="843">
        <v>3000</v>
      </c>
      <c r="X49" s="844">
        <v>166</v>
      </c>
      <c r="Y49" s="862">
        <v>0.15961691939345571</v>
      </c>
      <c r="Z49" s="846">
        <v>268530.32790999999</v>
      </c>
      <c r="AA49" s="862">
        <v>0.49076769255613623</v>
      </c>
    </row>
    <row r="50" spans="1:27" s="863" customFormat="1" ht="53.25" customHeight="1">
      <c r="A50" s="850" t="s">
        <v>177</v>
      </c>
      <c r="B50" s="861">
        <v>2158</v>
      </c>
      <c r="C50" s="861">
        <v>536039.32999999996</v>
      </c>
      <c r="D50" s="861">
        <v>1610</v>
      </c>
      <c r="E50" s="861">
        <v>352238.37699999998</v>
      </c>
      <c r="F50" s="861">
        <v>116</v>
      </c>
      <c r="G50" s="861">
        <v>84375.217000000004</v>
      </c>
      <c r="H50" s="861">
        <v>0</v>
      </c>
      <c r="I50" s="861">
        <v>0</v>
      </c>
      <c r="J50" s="861">
        <v>3884</v>
      </c>
      <c r="K50" s="861">
        <v>972652.92399999988</v>
      </c>
      <c r="L50" s="861">
        <v>0</v>
      </c>
      <c r="M50" s="861">
        <v>0</v>
      </c>
      <c r="N50" s="843">
        <v>0</v>
      </c>
      <c r="O50" s="843">
        <v>858915.09</v>
      </c>
      <c r="P50" s="843">
        <v>19</v>
      </c>
      <c r="Q50" s="843">
        <v>4658.8729999999996</v>
      </c>
      <c r="R50" s="843">
        <v>0</v>
      </c>
      <c r="S50" s="843">
        <v>0</v>
      </c>
      <c r="T50" s="843">
        <v>51</v>
      </c>
      <c r="U50" s="843">
        <v>11628.333000000001</v>
      </c>
      <c r="V50" s="843">
        <v>0</v>
      </c>
      <c r="W50" s="843">
        <v>0</v>
      </c>
      <c r="X50" s="844">
        <v>3954</v>
      </c>
      <c r="Y50" s="862">
        <v>3.8019596342272521</v>
      </c>
      <c r="Z50" s="846">
        <v>1847855.22</v>
      </c>
      <c r="AA50" s="862">
        <v>3.3771516593878181</v>
      </c>
    </row>
    <row r="51" spans="1:27" s="863" customFormat="1" ht="53.25" customHeight="1">
      <c r="A51" s="850" t="s">
        <v>178</v>
      </c>
      <c r="B51" s="861">
        <v>37</v>
      </c>
      <c r="C51" s="861">
        <v>25308.833999999999</v>
      </c>
      <c r="D51" s="861">
        <v>45</v>
      </c>
      <c r="E51" s="861">
        <v>7952.6390000000001</v>
      </c>
      <c r="F51" s="861">
        <v>2</v>
      </c>
      <c r="G51" s="861">
        <v>200</v>
      </c>
      <c r="H51" s="861">
        <v>0</v>
      </c>
      <c r="I51" s="861">
        <v>0</v>
      </c>
      <c r="J51" s="861">
        <v>84</v>
      </c>
      <c r="K51" s="861">
        <v>33461.472999999998</v>
      </c>
      <c r="L51" s="861">
        <v>1</v>
      </c>
      <c r="M51" s="861">
        <v>50</v>
      </c>
      <c r="N51" s="843">
        <v>0</v>
      </c>
      <c r="O51" s="843">
        <v>0</v>
      </c>
      <c r="P51" s="843">
        <v>0</v>
      </c>
      <c r="Q51" s="843">
        <v>0</v>
      </c>
      <c r="R51" s="843">
        <v>1</v>
      </c>
      <c r="S51" s="843">
        <v>20000</v>
      </c>
      <c r="T51" s="843">
        <v>0</v>
      </c>
      <c r="U51" s="843">
        <v>0</v>
      </c>
      <c r="V51" s="843">
        <v>0</v>
      </c>
      <c r="W51" s="843">
        <v>0</v>
      </c>
      <c r="X51" s="844">
        <v>86</v>
      </c>
      <c r="Y51" s="862">
        <v>8.2693102818296324E-2</v>
      </c>
      <c r="Z51" s="846">
        <v>53511.472999999998</v>
      </c>
      <c r="AA51" s="862">
        <v>9.7797899901614818E-2</v>
      </c>
    </row>
    <row r="52" spans="1:27" s="863" customFormat="1" ht="53.25" customHeight="1">
      <c r="A52" s="850" t="s">
        <v>179</v>
      </c>
      <c r="B52" s="861">
        <v>4953</v>
      </c>
      <c r="C52" s="861">
        <v>948813.35985999997</v>
      </c>
      <c r="D52" s="861">
        <v>2370</v>
      </c>
      <c r="E52" s="861">
        <v>783457.93735999998</v>
      </c>
      <c r="F52" s="861">
        <v>319</v>
      </c>
      <c r="G52" s="861">
        <v>389043.19799999997</v>
      </c>
      <c r="H52" s="861">
        <v>0</v>
      </c>
      <c r="I52" s="861">
        <v>0</v>
      </c>
      <c r="J52" s="861">
        <v>7642</v>
      </c>
      <c r="K52" s="861">
        <v>2121314.4952199999</v>
      </c>
      <c r="L52" s="861">
        <v>71</v>
      </c>
      <c r="M52" s="861">
        <v>4428.384</v>
      </c>
      <c r="N52" s="843">
        <v>0</v>
      </c>
      <c r="O52" s="843">
        <v>550077.78809000005</v>
      </c>
      <c r="P52" s="843">
        <v>2</v>
      </c>
      <c r="Q52" s="843">
        <v>1163.2148</v>
      </c>
      <c r="R52" s="843">
        <v>0</v>
      </c>
      <c r="S52" s="843">
        <v>0</v>
      </c>
      <c r="T52" s="843">
        <v>0</v>
      </c>
      <c r="U52" s="843">
        <v>0</v>
      </c>
      <c r="V52" s="843">
        <v>237</v>
      </c>
      <c r="W52" s="843">
        <v>36550</v>
      </c>
      <c r="X52" s="844">
        <v>7952</v>
      </c>
      <c r="Y52" s="862">
        <v>7.6462273675708419</v>
      </c>
      <c r="Z52" s="846">
        <v>2713533.8821100001</v>
      </c>
      <c r="AA52" s="862">
        <v>4.959271350692104</v>
      </c>
    </row>
    <row r="53" spans="1:27" s="866" customFormat="1" ht="53.25" customHeight="1">
      <c r="A53" s="850" t="s">
        <v>180</v>
      </c>
      <c r="B53" s="843">
        <v>3687</v>
      </c>
      <c r="C53" s="843">
        <v>448195.51</v>
      </c>
      <c r="D53" s="843">
        <v>2808</v>
      </c>
      <c r="E53" s="843">
        <v>311879.25</v>
      </c>
      <c r="F53" s="843">
        <v>7</v>
      </c>
      <c r="G53" s="843">
        <v>1400</v>
      </c>
      <c r="H53" s="843">
        <v>0</v>
      </c>
      <c r="I53" s="843">
        <v>0</v>
      </c>
      <c r="J53" s="843">
        <v>6502</v>
      </c>
      <c r="K53" s="843">
        <v>761474.76</v>
      </c>
      <c r="L53" s="843">
        <v>5487</v>
      </c>
      <c r="M53" s="843">
        <v>465687.19</v>
      </c>
      <c r="N53" s="843">
        <v>70</v>
      </c>
      <c r="O53" s="843">
        <v>421285.71</v>
      </c>
      <c r="P53" s="843">
        <v>2</v>
      </c>
      <c r="Q53" s="843">
        <v>360</v>
      </c>
      <c r="R53" s="843">
        <v>0</v>
      </c>
      <c r="S53" s="843">
        <v>0</v>
      </c>
      <c r="T53" s="843">
        <v>0</v>
      </c>
      <c r="U53" s="843">
        <v>0</v>
      </c>
      <c r="V53" s="843">
        <v>269</v>
      </c>
      <c r="W53" s="843">
        <v>73008</v>
      </c>
      <c r="X53" s="844">
        <v>12330</v>
      </c>
      <c r="Y53" s="865">
        <v>11.855883229646439</v>
      </c>
      <c r="Z53" s="846">
        <v>1721815.66</v>
      </c>
      <c r="AA53" s="865">
        <v>3.1468009779082862</v>
      </c>
    </row>
    <row r="54" spans="1:27" s="863" customFormat="1" ht="53.25" customHeight="1">
      <c r="A54" s="850" t="s">
        <v>181</v>
      </c>
      <c r="B54" s="861">
        <v>211</v>
      </c>
      <c r="C54" s="861">
        <v>27485.37672</v>
      </c>
      <c r="D54" s="861">
        <v>95</v>
      </c>
      <c r="E54" s="861">
        <v>12056.06698</v>
      </c>
      <c r="F54" s="861">
        <v>15</v>
      </c>
      <c r="G54" s="861">
        <v>2175.12003</v>
      </c>
      <c r="H54" s="861">
        <v>0</v>
      </c>
      <c r="I54" s="861">
        <v>0</v>
      </c>
      <c r="J54" s="861">
        <v>321</v>
      </c>
      <c r="K54" s="861">
        <v>41717</v>
      </c>
      <c r="L54" s="861">
        <v>61</v>
      </c>
      <c r="M54" s="861">
        <v>1602.2</v>
      </c>
      <c r="N54" s="843">
        <v>0</v>
      </c>
      <c r="O54" s="843">
        <v>58253.934000000001</v>
      </c>
      <c r="P54" s="843">
        <v>0</v>
      </c>
      <c r="Q54" s="843">
        <v>0</v>
      </c>
      <c r="R54" s="843">
        <v>0</v>
      </c>
      <c r="S54" s="843">
        <v>0</v>
      </c>
      <c r="T54" s="843">
        <v>0</v>
      </c>
      <c r="U54" s="843">
        <v>0</v>
      </c>
      <c r="V54" s="843">
        <v>0</v>
      </c>
      <c r="W54" s="843">
        <v>0</v>
      </c>
      <c r="X54" s="844">
        <v>382</v>
      </c>
      <c r="Y54" s="862">
        <v>0.36731122414638601</v>
      </c>
      <c r="Z54" s="846">
        <v>101573.13399999999</v>
      </c>
      <c r="AA54" s="862">
        <v>0.18563568959548746</v>
      </c>
    </row>
    <row r="55" spans="1:27" s="863" customFormat="1" ht="53.25" customHeight="1">
      <c r="A55" s="850" t="s">
        <v>182</v>
      </c>
      <c r="B55" s="861">
        <v>151</v>
      </c>
      <c r="C55" s="861">
        <v>34767</v>
      </c>
      <c r="D55" s="861">
        <v>520</v>
      </c>
      <c r="E55" s="861">
        <v>88370.472999999998</v>
      </c>
      <c r="F55" s="861">
        <v>4</v>
      </c>
      <c r="G55" s="861">
        <v>2600</v>
      </c>
      <c r="H55" s="861">
        <v>0</v>
      </c>
      <c r="I55" s="861">
        <v>0</v>
      </c>
      <c r="J55" s="861">
        <v>675</v>
      </c>
      <c r="K55" s="861">
        <v>125737.473</v>
      </c>
      <c r="L55" s="861">
        <v>0</v>
      </c>
      <c r="M55" s="861">
        <v>0</v>
      </c>
      <c r="N55" s="843">
        <v>1851</v>
      </c>
      <c r="O55" s="843">
        <v>1157719.3926299999</v>
      </c>
      <c r="P55" s="843">
        <v>10</v>
      </c>
      <c r="Q55" s="843">
        <v>1550</v>
      </c>
      <c r="R55" s="843">
        <v>1</v>
      </c>
      <c r="S55" s="843">
        <v>12000</v>
      </c>
      <c r="T55" s="843">
        <v>0</v>
      </c>
      <c r="U55" s="843">
        <v>0</v>
      </c>
      <c r="V55" s="843">
        <v>6</v>
      </c>
      <c r="W55" s="843">
        <v>2400</v>
      </c>
      <c r="X55" s="844">
        <v>2543</v>
      </c>
      <c r="Y55" s="862">
        <v>2.4452158193828786</v>
      </c>
      <c r="Z55" s="846">
        <v>1299406.8656299999</v>
      </c>
      <c r="AA55" s="862">
        <v>2.3748040457857287</v>
      </c>
    </row>
    <row r="56" spans="1:27" s="863" customFormat="1" ht="53.25" customHeight="1">
      <c r="A56" s="850" t="s">
        <v>183</v>
      </c>
      <c r="B56" s="861">
        <v>46</v>
      </c>
      <c r="C56" s="861">
        <v>4333</v>
      </c>
      <c r="D56" s="861">
        <v>22</v>
      </c>
      <c r="E56" s="861">
        <v>980</v>
      </c>
      <c r="F56" s="861">
        <v>205</v>
      </c>
      <c r="G56" s="861">
        <v>26055</v>
      </c>
      <c r="H56" s="861">
        <v>0</v>
      </c>
      <c r="I56" s="861">
        <v>0</v>
      </c>
      <c r="J56" s="861">
        <v>273</v>
      </c>
      <c r="K56" s="861">
        <v>31368</v>
      </c>
      <c r="L56" s="861">
        <v>35</v>
      </c>
      <c r="M56" s="861">
        <v>536</v>
      </c>
      <c r="N56" s="843">
        <v>0</v>
      </c>
      <c r="O56" s="843">
        <v>90828</v>
      </c>
      <c r="P56" s="843">
        <v>0</v>
      </c>
      <c r="Q56" s="843">
        <v>0</v>
      </c>
      <c r="R56" s="843">
        <v>0</v>
      </c>
      <c r="S56" s="843">
        <v>0</v>
      </c>
      <c r="T56" s="843">
        <v>0</v>
      </c>
      <c r="U56" s="843">
        <v>0</v>
      </c>
      <c r="V56" s="843">
        <v>0</v>
      </c>
      <c r="W56" s="843">
        <v>8674.18</v>
      </c>
      <c r="X56" s="844">
        <v>308</v>
      </c>
      <c r="Y56" s="867">
        <v>0.2961566938143636</v>
      </c>
      <c r="Z56" s="846">
        <v>131406.18</v>
      </c>
      <c r="AA56" s="862">
        <v>0.24015874947216606</v>
      </c>
    </row>
    <row r="57" spans="1:27" s="866" customFormat="1" ht="53.25" customHeight="1">
      <c r="A57" s="850" t="s">
        <v>184</v>
      </c>
      <c r="B57" s="843">
        <v>441</v>
      </c>
      <c r="C57" s="843">
        <v>86791.262000000002</v>
      </c>
      <c r="D57" s="843">
        <v>1783</v>
      </c>
      <c r="E57" s="843">
        <v>341655.63143999997</v>
      </c>
      <c r="F57" s="843">
        <v>19</v>
      </c>
      <c r="G57" s="843">
        <v>3012</v>
      </c>
      <c r="H57" s="843">
        <v>0</v>
      </c>
      <c r="I57" s="843">
        <v>0</v>
      </c>
      <c r="J57" s="843">
        <v>2243</v>
      </c>
      <c r="K57" s="843">
        <v>431458.89343999996</v>
      </c>
      <c r="L57" s="843">
        <v>88</v>
      </c>
      <c r="M57" s="843">
        <v>9135.9080000000013</v>
      </c>
      <c r="N57" s="843">
        <v>0</v>
      </c>
      <c r="O57" s="843">
        <v>835335.3722499999</v>
      </c>
      <c r="P57" s="843">
        <v>0</v>
      </c>
      <c r="Q57" s="843">
        <v>0</v>
      </c>
      <c r="R57" s="843">
        <v>0</v>
      </c>
      <c r="S57" s="843">
        <v>0</v>
      </c>
      <c r="T57" s="843">
        <v>0</v>
      </c>
      <c r="U57" s="843">
        <v>0</v>
      </c>
      <c r="V57" s="843">
        <v>0</v>
      </c>
      <c r="W57" s="843">
        <v>0</v>
      </c>
      <c r="X57" s="844">
        <v>2331</v>
      </c>
      <c r="Y57" s="865">
        <v>2.2413677054587064</v>
      </c>
      <c r="Z57" s="846">
        <v>1275930.1736899999</v>
      </c>
      <c r="AA57" s="865">
        <v>2.3318978980074911</v>
      </c>
    </row>
    <row r="58" spans="1:27" s="863" customFormat="1" ht="53.25" customHeight="1">
      <c r="A58" s="850" t="s">
        <v>811</v>
      </c>
      <c r="B58" s="861">
        <v>15</v>
      </c>
      <c r="C58" s="861">
        <v>5186.2269999999999</v>
      </c>
      <c r="D58" s="861">
        <v>96</v>
      </c>
      <c r="E58" s="861">
        <v>12335.41</v>
      </c>
      <c r="F58" s="861">
        <v>1</v>
      </c>
      <c r="G58" s="861">
        <v>100</v>
      </c>
      <c r="H58" s="861">
        <v>0</v>
      </c>
      <c r="I58" s="861">
        <v>0</v>
      </c>
      <c r="J58" s="861">
        <v>112</v>
      </c>
      <c r="K58" s="861">
        <v>17621.636999999999</v>
      </c>
      <c r="L58" s="861">
        <v>0</v>
      </c>
      <c r="M58" s="861">
        <v>0</v>
      </c>
      <c r="N58" s="843">
        <v>0</v>
      </c>
      <c r="O58" s="843">
        <v>31205.694</v>
      </c>
      <c r="P58" s="843">
        <v>0</v>
      </c>
      <c r="Q58" s="843">
        <v>0</v>
      </c>
      <c r="R58" s="843">
        <v>0</v>
      </c>
      <c r="S58" s="843">
        <v>0</v>
      </c>
      <c r="T58" s="843">
        <v>0</v>
      </c>
      <c r="U58" s="843">
        <v>0</v>
      </c>
      <c r="V58" s="843">
        <v>0</v>
      </c>
      <c r="W58" s="843">
        <v>0</v>
      </c>
      <c r="X58" s="844">
        <v>112</v>
      </c>
      <c r="Y58" s="862">
        <v>0.10769334320522313</v>
      </c>
      <c r="Z58" s="846">
        <v>48827.330999999998</v>
      </c>
      <c r="AA58" s="862">
        <v>8.923713293410955E-2</v>
      </c>
    </row>
    <row r="59" spans="1:27" s="863" customFormat="1" ht="53.25" customHeight="1">
      <c r="A59" s="850" t="s">
        <v>185</v>
      </c>
      <c r="B59" s="861">
        <v>694</v>
      </c>
      <c r="C59" s="861">
        <v>81429.070000000007</v>
      </c>
      <c r="D59" s="861">
        <v>321</v>
      </c>
      <c r="E59" s="861">
        <v>29097.89</v>
      </c>
      <c r="F59" s="861">
        <v>0</v>
      </c>
      <c r="G59" s="861">
        <v>0</v>
      </c>
      <c r="H59" s="861">
        <v>0</v>
      </c>
      <c r="I59" s="861">
        <v>0</v>
      </c>
      <c r="J59" s="861">
        <v>1015</v>
      </c>
      <c r="K59" s="861">
        <v>110526.96</v>
      </c>
      <c r="L59" s="861">
        <v>9</v>
      </c>
      <c r="M59" s="861">
        <v>225.9</v>
      </c>
      <c r="N59" s="843">
        <v>0</v>
      </c>
      <c r="O59" s="843">
        <v>646447.09</v>
      </c>
      <c r="P59" s="843">
        <v>0</v>
      </c>
      <c r="Q59" s="843">
        <v>0</v>
      </c>
      <c r="R59" s="843">
        <v>0</v>
      </c>
      <c r="S59" s="843">
        <v>0</v>
      </c>
      <c r="T59" s="843">
        <v>0</v>
      </c>
      <c r="U59" s="843">
        <v>0</v>
      </c>
      <c r="V59" s="843">
        <v>11</v>
      </c>
      <c r="W59" s="843">
        <v>1094</v>
      </c>
      <c r="X59" s="844">
        <v>1035</v>
      </c>
      <c r="Y59" s="862">
        <v>0.99520187694112439</v>
      </c>
      <c r="Z59" s="846">
        <v>758293.95</v>
      </c>
      <c r="AA59" s="862">
        <v>1.3858627255149585</v>
      </c>
    </row>
    <row r="60" spans="1:27" s="863" customFormat="1" ht="53.25" customHeight="1">
      <c r="A60" s="850" t="s">
        <v>186</v>
      </c>
      <c r="B60" s="861">
        <v>23246</v>
      </c>
      <c r="C60" s="861">
        <v>2727408.04</v>
      </c>
      <c r="D60" s="861">
        <v>12945</v>
      </c>
      <c r="E60" s="861">
        <v>1762950.12</v>
      </c>
      <c r="F60" s="861">
        <v>204</v>
      </c>
      <c r="G60" s="861">
        <v>58290</v>
      </c>
      <c r="H60" s="861">
        <v>0</v>
      </c>
      <c r="I60" s="861">
        <v>0</v>
      </c>
      <c r="J60" s="861">
        <v>36395</v>
      </c>
      <c r="K60" s="861">
        <v>4548648.16</v>
      </c>
      <c r="L60" s="861">
        <v>1904</v>
      </c>
      <c r="M60" s="861">
        <v>44383.519999999997</v>
      </c>
      <c r="N60" s="843">
        <v>0</v>
      </c>
      <c r="O60" s="843">
        <v>1022337.8161199996</v>
      </c>
      <c r="P60" s="843">
        <v>31</v>
      </c>
      <c r="Q60" s="843">
        <v>7615.16</v>
      </c>
      <c r="R60" s="843">
        <v>0</v>
      </c>
      <c r="S60" s="843">
        <v>0</v>
      </c>
      <c r="T60" s="843">
        <v>0</v>
      </c>
      <c r="U60" s="843">
        <v>0</v>
      </c>
      <c r="V60" s="843">
        <v>432</v>
      </c>
      <c r="W60" s="843">
        <v>126300</v>
      </c>
      <c r="X60" s="844">
        <v>38762</v>
      </c>
      <c r="Y60" s="862">
        <v>37.271512226079096</v>
      </c>
      <c r="Z60" s="846">
        <v>5749284.6561199995</v>
      </c>
      <c r="AA60" s="862">
        <v>10.507428291221094</v>
      </c>
    </row>
    <row r="61" spans="1:27" s="863" customFormat="1" ht="53.25" customHeight="1">
      <c r="A61" s="850" t="s">
        <v>187</v>
      </c>
      <c r="B61" s="861">
        <v>36</v>
      </c>
      <c r="C61" s="861">
        <v>17112.11</v>
      </c>
      <c r="D61" s="861">
        <v>61</v>
      </c>
      <c r="E61" s="861">
        <v>12358.38</v>
      </c>
      <c r="F61" s="861">
        <v>0</v>
      </c>
      <c r="G61" s="861">
        <v>0</v>
      </c>
      <c r="H61" s="861">
        <v>0</v>
      </c>
      <c r="I61" s="861">
        <v>0</v>
      </c>
      <c r="J61" s="861">
        <v>97</v>
      </c>
      <c r="K61" s="861">
        <v>29470.489999999998</v>
      </c>
      <c r="L61" s="861">
        <v>2</v>
      </c>
      <c r="M61" s="861">
        <v>310.63</v>
      </c>
      <c r="N61" s="843">
        <v>0</v>
      </c>
      <c r="O61" s="843">
        <v>0</v>
      </c>
      <c r="P61" s="843">
        <v>0</v>
      </c>
      <c r="Q61" s="843">
        <v>0</v>
      </c>
      <c r="R61" s="843">
        <v>0</v>
      </c>
      <c r="S61" s="843">
        <v>0</v>
      </c>
      <c r="T61" s="843">
        <v>0</v>
      </c>
      <c r="U61" s="843">
        <v>0</v>
      </c>
      <c r="V61" s="843">
        <v>0</v>
      </c>
      <c r="W61" s="843">
        <v>0</v>
      </c>
      <c r="X61" s="844">
        <v>99</v>
      </c>
      <c r="Y61" s="862">
        <v>9.5193223011759726E-2</v>
      </c>
      <c r="Z61" s="846">
        <v>29781.119999999999</v>
      </c>
      <c r="AA61" s="862">
        <v>5.4428159597063965E-2</v>
      </c>
    </row>
    <row r="62" spans="1:27" s="863" customFormat="1" ht="53.25" customHeight="1">
      <c r="A62" s="868" t="s">
        <v>188</v>
      </c>
      <c r="B62" s="861">
        <v>115</v>
      </c>
      <c r="C62" s="861">
        <v>26585</v>
      </c>
      <c r="D62" s="861">
        <v>61</v>
      </c>
      <c r="E62" s="861">
        <v>16009</v>
      </c>
      <c r="F62" s="861">
        <v>22</v>
      </c>
      <c r="G62" s="861">
        <v>8382</v>
      </c>
      <c r="H62" s="861">
        <v>0</v>
      </c>
      <c r="I62" s="861">
        <v>0</v>
      </c>
      <c r="J62" s="861">
        <v>198</v>
      </c>
      <c r="K62" s="861">
        <v>50976</v>
      </c>
      <c r="L62" s="843">
        <v>0</v>
      </c>
      <c r="M62" s="843">
        <v>0</v>
      </c>
      <c r="N62" s="843">
        <v>0</v>
      </c>
      <c r="O62" s="843">
        <v>75829</v>
      </c>
      <c r="P62" s="843">
        <v>1</v>
      </c>
      <c r="Q62" s="843">
        <v>1900</v>
      </c>
      <c r="R62" s="843">
        <v>0</v>
      </c>
      <c r="S62" s="843">
        <v>0</v>
      </c>
      <c r="T62" s="843">
        <v>0</v>
      </c>
      <c r="U62" s="843">
        <v>0</v>
      </c>
      <c r="V62" s="843">
        <v>6</v>
      </c>
      <c r="W62" s="843">
        <v>1600</v>
      </c>
      <c r="X62" s="844">
        <v>205</v>
      </c>
      <c r="Y62" s="862">
        <v>0.1971172799738459</v>
      </c>
      <c r="Z62" s="846">
        <v>130305</v>
      </c>
      <c r="AA62" s="845">
        <v>0.23814622607529265</v>
      </c>
    </row>
    <row r="63" spans="1:27" s="863" customFormat="1" ht="53.25" customHeight="1">
      <c r="A63" s="853" t="s">
        <v>277</v>
      </c>
      <c r="B63" s="854">
        <v>55235</v>
      </c>
      <c r="C63" s="854">
        <v>8494044.2535800003</v>
      </c>
      <c r="D63" s="854">
        <v>32858</v>
      </c>
      <c r="E63" s="854">
        <v>5955122.1297800001</v>
      </c>
      <c r="F63" s="854">
        <v>2922</v>
      </c>
      <c r="G63" s="854">
        <v>960906.65203</v>
      </c>
      <c r="H63" s="854">
        <v>0</v>
      </c>
      <c r="I63" s="854">
        <v>0</v>
      </c>
      <c r="J63" s="854">
        <v>91015</v>
      </c>
      <c r="K63" s="854">
        <v>15410073.471660001</v>
      </c>
      <c r="L63" s="854">
        <v>7659</v>
      </c>
      <c r="M63" s="854">
        <v>526439.13199999998</v>
      </c>
      <c r="N63" s="855">
        <v>2104</v>
      </c>
      <c r="O63" s="855">
        <v>36938067.274695002</v>
      </c>
      <c r="P63" s="855">
        <v>104</v>
      </c>
      <c r="Q63" s="855">
        <v>32108.646799999999</v>
      </c>
      <c r="R63" s="855">
        <v>82</v>
      </c>
      <c r="S63" s="855">
        <v>141931.20000000001</v>
      </c>
      <c r="T63" s="855">
        <v>143</v>
      </c>
      <c r="U63" s="855">
        <v>54111.887999999999</v>
      </c>
      <c r="V63" s="855">
        <v>2892</v>
      </c>
      <c r="W63" s="855">
        <v>1613650.9</v>
      </c>
      <c r="X63" s="856">
        <v>103999</v>
      </c>
      <c r="Y63" s="869">
        <v>100</v>
      </c>
      <c r="Z63" s="858">
        <v>54716382.513154998</v>
      </c>
      <c r="AA63" s="869">
        <v>100.00000000000001</v>
      </c>
    </row>
    <row r="64" spans="1:27" ht="50.25" customHeight="1">
      <c r="A64" s="34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39"/>
      <c r="Y64" s="41"/>
      <c r="Z64" s="154"/>
      <c r="AA64" s="42"/>
    </row>
    <row r="65" spans="1:27" ht="50.25" customHeight="1">
      <c r="A65" s="1155" t="s">
        <v>851</v>
      </c>
    </row>
    <row r="66" spans="1:27" ht="50.25" customHeight="1">
      <c r="A66" s="1133" t="s">
        <v>852</v>
      </c>
    </row>
    <row r="67" spans="1:27" ht="50.25" customHeight="1">
      <c r="A67" s="33"/>
      <c r="X67" s="1437" t="s">
        <v>543</v>
      </c>
      <c r="Y67" s="1437"/>
      <c r="Z67" s="1437"/>
      <c r="AA67" s="1437"/>
    </row>
    <row r="68" spans="1:27" ht="50.25" customHeight="1">
      <c r="A68" s="1418" t="s">
        <v>290</v>
      </c>
      <c r="B68" s="1438" t="s">
        <v>734</v>
      </c>
      <c r="C68" s="1422"/>
      <c r="D68" s="1422"/>
      <c r="E68" s="1422"/>
      <c r="F68" s="1422"/>
      <c r="G68" s="1422"/>
      <c r="H68" s="1422"/>
      <c r="I68" s="1422"/>
      <c r="J68" s="1422"/>
      <c r="K68" s="1422"/>
      <c r="L68" s="1422"/>
      <c r="M68" s="1422"/>
      <c r="N68" s="1422"/>
      <c r="O68" s="1423"/>
      <c r="P68" s="1424" t="s">
        <v>741</v>
      </c>
      <c r="Q68" s="1425"/>
      <c r="R68" s="1424" t="s">
        <v>615</v>
      </c>
      <c r="S68" s="1425"/>
      <c r="T68" s="1424" t="s">
        <v>616</v>
      </c>
      <c r="U68" s="1425"/>
      <c r="V68" s="1424" t="s">
        <v>547</v>
      </c>
      <c r="W68" s="1425"/>
      <c r="X68" s="1431" t="s">
        <v>740</v>
      </c>
      <c r="Y68" s="1432"/>
      <c r="Z68" s="1432"/>
      <c r="AA68" s="1433"/>
    </row>
    <row r="69" spans="1:27" ht="50.25" customHeight="1">
      <c r="A69" s="1419"/>
      <c r="B69" s="1428" t="s">
        <v>205</v>
      </c>
      <c r="C69" s="1394"/>
      <c r="D69" s="1394"/>
      <c r="E69" s="1394"/>
      <c r="F69" s="1394"/>
      <c r="G69" s="1394"/>
      <c r="H69" s="1394"/>
      <c r="I69" s="1394"/>
      <c r="J69" s="1394"/>
      <c r="K69" s="1395"/>
      <c r="L69" s="1396" t="s">
        <v>210</v>
      </c>
      <c r="M69" s="1397"/>
      <c r="N69" s="1396" t="s">
        <v>211</v>
      </c>
      <c r="O69" s="1397"/>
      <c r="P69" s="1426"/>
      <c r="Q69" s="1427"/>
      <c r="R69" s="1426"/>
      <c r="S69" s="1427"/>
      <c r="T69" s="1426"/>
      <c r="U69" s="1427"/>
      <c r="V69" s="1426"/>
      <c r="W69" s="1427"/>
      <c r="X69" s="1434"/>
      <c r="Y69" s="1435"/>
      <c r="Z69" s="1435"/>
      <c r="AA69" s="1436"/>
    </row>
    <row r="70" spans="1:27" ht="50.25" customHeight="1">
      <c r="A70" s="1419"/>
      <c r="B70" s="1400" t="s">
        <v>206</v>
      </c>
      <c r="C70" s="1399"/>
      <c r="D70" s="1400" t="s">
        <v>735</v>
      </c>
      <c r="E70" s="1399"/>
      <c r="F70" s="1400" t="s">
        <v>208</v>
      </c>
      <c r="G70" s="1399"/>
      <c r="H70" s="1400" t="s">
        <v>736</v>
      </c>
      <c r="I70" s="1399"/>
      <c r="J70" s="1400" t="s">
        <v>345</v>
      </c>
      <c r="K70" s="1399"/>
      <c r="L70" s="576" t="s">
        <v>278</v>
      </c>
      <c r="M70" s="576" t="s">
        <v>279</v>
      </c>
      <c r="N70" s="576" t="s">
        <v>278</v>
      </c>
      <c r="O70" s="576" t="s">
        <v>279</v>
      </c>
      <c r="P70" s="576" t="s">
        <v>278</v>
      </c>
      <c r="Q70" s="576" t="s">
        <v>279</v>
      </c>
      <c r="R70" s="576" t="s">
        <v>278</v>
      </c>
      <c r="S70" s="576" t="s">
        <v>279</v>
      </c>
      <c r="T70" s="576" t="s">
        <v>278</v>
      </c>
      <c r="U70" s="576" t="s">
        <v>279</v>
      </c>
      <c r="V70" s="576" t="s">
        <v>278</v>
      </c>
      <c r="W70" s="576" t="s">
        <v>279</v>
      </c>
      <c r="X70" s="576" t="s">
        <v>278</v>
      </c>
      <c r="Y70" s="1389" t="s">
        <v>280</v>
      </c>
      <c r="Z70" s="576" t="s">
        <v>279</v>
      </c>
      <c r="AA70" s="1389" t="s">
        <v>280</v>
      </c>
    </row>
    <row r="71" spans="1:27" ht="50.25" customHeight="1">
      <c r="A71" s="1419"/>
      <c r="B71" s="577" t="s">
        <v>281</v>
      </c>
      <c r="C71" s="577" t="s">
        <v>282</v>
      </c>
      <c r="D71" s="577" t="s">
        <v>281</v>
      </c>
      <c r="E71" s="577" t="s">
        <v>282</v>
      </c>
      <c r="F71" s="577" t="s">
        <v>281</v>
      </c>
      <c r="G71" s="577" t="s">
        <v>282</v>
      </c>
      <c r="H71" s="577" t="s">
        <v>281</v>
      </c>
      <c r="I71" s="577" t="s">
        <v>282</v>
      </c>
      <c r="J71" s="577" t="s">
        <v>281</v>
      </c>
      <c r="K71" s="577" t="s">
        <v>282</v>
      </c>
      <c r="L71" s="576" t="s">
        <v>283</v>
      </c>
      <c r="M71" s="576" t="s">
        <v>284</v>
      </c>
      <c r="N71" s="576" t="s">
        <v>283</v>
      </c>
      <c r="O71" s="576" t="s">
        <v>284</v>
      </c>
      <c r="P71" s="576" t="s">
        <v>283</v>
      </c>
      <c r="Q71" s="576" t="s">
        <v>284</v>
      </c>
      <c r="R71" s="576" t="s">
        <v>283</v>
      </c>
      <c r="S71" s="576" t="s">
        <v>284</v>
      </c>
      <c r="T71" s="576" t="s">
        <v>283</v>
      </c>
      <c r="U71" s="576" t="s">
        <v>284</v>
      </c>
      <c r="V71" s="576" t="s">
        <v>283</v>
      </c>
      <c r="W71" s="576" t="s">
        <v>284</v>
      </c>
      <c r="X71" s="576" t="s">
        <v>283</v>
      </c>
      <c r="Y71" s="1390"/>
      <c r="Z71" s="576" t="s">
        <v>284</v>
      </c>
      <c r="AA71" s="1390"/>
    </row>
    <row r="72" spans="1:27" ht="50.25" customHeight="1">
      <c r="A72" s="1420"/>
      <c r="B72" s="578" t="s">
        <v>285</v>
      </c>
      <c r="C72" s="578" t="s">
        <v>286</v>
      </c>
      <c r="D72" s="578" t="s">
        <v>285</v>
      </c>
      <c r="E72" s="578" t="s">
        <v>286</v>
      </c>
      <c r="F72" s="578" t="s">
        <v>285</v>
      </c>
      <c r="G72" s="578" t="s">
        <v>286</v>
      </c>
      <c r="H72" s="578" t="s">
        <v>285</v>
      </c>
      <c r="I72" s="578" t="s">
        <v>286</v>
      </c>
      <c r="J72" s="578" t="s">
        <v>285</v>
      </c>
      <c r="K72" s="578" t="s">
        <v>286</v>
      </c>
      <c r="L72" s="578" t="s">
        <v>285</v>
      </c>
      <c r="M72" s="578" t="s">
        <v>286</v>
      </c>
      <c r="N72" s="578" t="s">
        <v>285</v>
      </c>
      <c r="O72" s="578" t="s">
        <v>286</v>
      </c>
      <c r="P72" s="578" t="s">
        <v>285</v>
      </c>
      <c r="Q72" s="578" t="s">
        <v>286</v>
      </c>
      <c r="R72" s="578" t="s">
        <v>285</v>
      </c>
      <c r="S72" s="578" t="s">
        <v>286</v>
      </c>
      <c r="T72" s="578" t="s">
        <v>285</v>
      </c>
      <c r="U72" s="578" t="s">
        <v>286</v>
      </c>
      <c r="V72" s="578" t="s">
        <v>285</v>
      </c>
      <c r="W72" s="578" t="s">
        <v>286</v>
      </c>
      <c r="X72" s="578" t="s">
        <v>285</v>
      </c>
      <c r="Y72" s="578" t="s">
        <v>287</v>
      </c>
      <c r="Z72" s="578" t="s">
        <v>286</v>
      </c>
      <c r="AA72" s="578" t="s">
        <v>287</v>
      </c>
    </row>
    <row r="73" spans="1:27" s="863" customFormat="1" ht="53.25" customHeight="1">
      <c r="A73" s="870" t="s">
        <v>814</v>
      </c>
      <c r="B73" s="861">
        <v>1005</v>
      </c>
      <c r="C73" s="861">
        <v>703811.86</v>
      </c>
      <c r="D73" s="861">
        <v>328</v>
      </c>
      <c r="E73" s="861">
        <v>75338.67</v>
      </c>
      <c r="F73" s="861">
        <v>0</v>
      </c>
      <c r="G73" s="861">
        <v>0</v>
      </c>
      <c r="H73" s="861">
        <v>0</v>
      </c>
      <c r="I73" s="861">
        <v>0</v>
      </c>
      <c r="J73" s="861">
        <v>1333</v>
      </c>
      <c r="K73" s="861">
        <v>779150.53</v>
      </c>
      <c r="L73" s="843">
        <v>0</v>
      </c>
      <c r="M73" s="843">
        <v>0</v>
      </c>
      <c r="N73" s="843">
        <v>0</v>
      </c>
      <c r="O73" s="843">
        <v>418739.09156999999</v>
      </c>
      <c r="P73" s="843">
        <v>47</v>
      </c>
      <c r="Q73" s="843">
        <v>1135290.1599999999</v>
      </c>
      <c r="R73" s="843">
        <v>0</v>
      </c>
      <c r="S73" s="843">
        <v>0</v>
      </c>
      <c r="T73" s="843">
        <v>0</v>
      </c>
      <c r="U73" s="843">
        <v>0</v>
      </c>
      <c r="V73" s="843">
        <v>0</v>
      </c>
      <c r="W73" s="843">
        <v>0</v>
      </c>
      <c r="X73" s="844">
        <v>1380</v>
      </c>
      <c r="Y73" s="862">
        <v>0.18728421601198619</v>
      </c>
      <c r="Z73" s="846">
        <v>2333179.7815699996</v>
      </c>
      <c r="AA73" s="862">
        <v>0.73961246536991654</v>
      </c>
    </row>
    <row r="74" spans="1:27" s="863" customFormat="1" ht="53.25" customHeight="1">
      <c r="A74" s="871" t="s">
        <v>169</v>
      </c>
      <c r="B74" s="861">
        <v>66309</v>
      </c>
      <c r="C74" s="861">
        <v>13681012.885</v>
      </c>
      <c r="D74" s="861">
        <v>54433</v>
      </c>
      <c r="E74" s="861">
        <v>15029759.809</v>
      </c>
      <c r="F74" s="861">
        <v>20914</v>
      </c>
      <c r="G74" s="861">
        <v>4701951.4989999998</v>
      </c>
      <c r="H74" s="861">
        <v>0</v>
      </c>
      <c r="I74" s="861">
        <v>0</v>
      </c>
      <c r="J74" s="861">
        <v>141656</v>
      </c>
      <c r="K74" s="861">
        <v>33412724.193</v>
      </c>
      <c r="L74" s="843">
        <v>0</v>
      </c>
      <c r="M74" s="843">
        <v>0</v>
      </c>
      <c r="N74" s="843">
        <v>615</v>
      </c>
      <c r="O74" s="843">
        <v>14779735.727120001</v>
      </c>
      <c r="P74" s="843">
        <v>521</v>
      </c>
      <c r="Q74" s="843">
        <v>279619.73700000002</v>
      </c>
      <c r="R74" s="843">
        <v>8998</v>
      </c>
      <c r="S74" s="843">
        <v>9847359.7190000005</v>
      </c>
      <c r="T74" s="843">
        <v>4137</v>
      </c>
      <c r="U74" s="843">
        <v>1712355.625</v>
      </c>
      <c r="V74" s="843">
        <v>0</v>
      </c>
      <c r="W74" s="843">
        <v>0</v>
      </c>
      <c r="X74" s="844">
        <v>155927</v>
      </c>
      <c r="Y74" s="862">
        <v>21.161352137754328</v>
      </c>
      <c r="Z74" s="846">
        <v>60031795.001120001</v>
      </c>
      <c r="AA74" s="862">
        <v>19.0299368493082</v>
      </c>
    </row>
    <row r="75" spans="1:27" s="863" customFormat="1" ht="53.25" customHeight="1">
      <c r="A75" s="871" t="s">
        <v>288</v>
      </c>
      <c r="B75" s="861">
        <v>20</v>
      </c>
      <c r="C75" s="861">
        <v>1650</v>
      </c>
      <c r="D75" s="861">
        <v>1538</v>
      </c>
      <c r="E75" s="861">
        <v>153751.54</v>
      </c>
      <c r="F75" s="861">
        <v>0</v>
      </c>
      <c r="G75" s="861">
        <v>0</v>
      </c>
      <c r="H75" s="861">
        <v>0</v>
      </c>
      <c r="I75" s="861">
        <v>0</v>
      </c>
      <c r="J75" s="861">
        <v>1558</v>
      </c>
      <c r="K75" s="861">
        <v>155401.54</v>
      </c>
      <c r="L75" s="843">
        <v>0</v>
      </c>
      <c r="M75" s="843">
        <v>0</v>
      </c>
      <c r="N75" s="843">
        <v>0</v>
      </c>
      <c r="O75" s="843">
        <v>0</v>
      </c>
      <c r="P75" s="843">
        <v>0</v>
      </c>
      <c r="Q75" s="843">
        <v>0</v>
      </c>
      <c r="R75" s="843">
        <v>0</v>
      </c>
      <c r="S75" s="843">
        <v>0</v>
      </c>
      <c r="T75" s="843">
        <v>0</v>
      </c>
      <c r="U75" s="843">
        <v>0</v>
      </c>
      <c r="V75" s="843">
        <v>0</v>
      </c>
      <c r="W75" s="843">
        <v>0</v>
      </c>
      <c r="X75" s="844">
        <v>1558</v>
      </c>
      <c r="Y75" s="862">
        <v>0.21144116561353224</v>
      </c>
      <c r="Z75" s="846">
        <v>155401.54</v>
      </c>
      <c r="AA75" s="862">
        <v>4.9261920161309002E-2</v>
      </c>
    </row>
    <row r="76" spans="1:27" s="863" customFormat="1" ht="53.25" customHeight="1">
      <c r="A76" s="871" t="s">
        <v>171</v>
      </c>
      <c r="B76" s="861">
        <v>5730</v>
      </c>
      <c r="C76" s="861">
        <v>1801511</v>
      </c>
      <c r="D76" s="861">
        <v>14987</v>
      </c>
      <c r="E76" s="861">
        <v>3186649</v>
      </c>
      <c r="F76" s="861">
        <v>0</v>
      </c>
      <c r="G76" s="861">
        <v>0</v>
      </c>
      <c r="H76" s="861">
        <v>0</v>
      </c>
      <c r="I76" s="861">
        <v>0</v>
      </c>
      <c r="J76" s="861">
        <v>20717</v>
      </c>
      <c r="K76" s="861">
        <v>4988160</v>
      </c>
      <c r="L76" s="843">
        <v>0</v>
      </c>
      <c r="M76" s="843">
        <v>0</v>
      </c>
      <c r="N76" s="843">
        <v>-343</v>
      </c>
      <c r="O76" s="843">
        <v>13481262.034</v>
      </c>
      <c r="P76" s="843">
        <v>66</v>
      </c>
      <c r="Q76" s="843">
        <v>35833</v>
      </c>
      <c r="R76" s="843">
        <v>0</v>
      </c>
      <c r="S76" s="843">
        <v>0</v>
      </c>
      <c r="T76" s="843">
        <v>0</v>
      </c>
      <c r="U76" s="843">
        <v>0</v>
      </c>
      <c r="V76" s="843">
        <v>0</v>
      </c>
      <c r="W76" s="843">
        <v>0</v>
      </c>
      <c r="X76" s="844">
        <v>20440</v>
      </c>
      <c r="Y76" s="862">
        <v>2.7739778081775346</v>
      </c>
      <c r="Z76" s="846">
        <v>18505255.034000002</v>
      </c>
      <c r="AA76" s="862">
        <v>5.8661220220183754</v>
      </c>
    </row>
    <row r="77" spans="1:27" s="863" customFormat="1" ht="53.25" customHeight="1">
      <c r="A77" s="871" t="s">
        <v>172</v>
      </c>
      <c r="B77" s="861">
        <v>5319</v>
      </c>
      <c r="C77" s="861">
        <v>2252913</v>
      </c>
      <c r="D77" s="861">
        <v>21565</v>
      </c>
      <c r="E77" s="861">
        <v>5536362</v>
      </c>
      <c r="F77" s="861">
        <v>84</v>
      </c>
      <c r="G77" s="861">
        <v>38202</v>
      </c>
      <c r="H77" s="861">
        <v>0</v>
      </c>
      <c r="I77" s="861">
        <v>0</v>
      </c>
      <c r="J77" s="861">
        <v>26968</v>
      </c>
      <c r="K77" s="861">
        <v>7827477</v>
      </c>
      <c r="L77" s="843">
        <v>0</v>
      </c>
      <c r="M77" s="843">
        <v>0</v>
      </c>
      <c r="N77" s="843">
        <v>0</v>
      </c>
      <c r="O77" s="843">
        <v>6218489</v>
      </c>
      <c r="P77" s="843">
        <v>126</v>
      </c>
      <c r="Q77" s="843">
        <v>72470</v>
      </c>
      <c r="R77" s="843">
        <v>0</v>
      </c>
      <c r="S77" s="843">
        <v>0</v>
      </c>
      <c r="T77" s="843">
        <v>0</v>
      </c>
      <c r="U77" s="843">
        <v>0</v>
      </c>
      <c r="V77" s="843">
        <v>0</v>
      </c>
      <c r="W77" s="843">
        <v>0</v>
      </c>
      <c r="X77" s="844">
        <v>27094</v>
      </c>
      <c r="Y77" s="862">
        <v>3.6770134410353288</v>
      </c>
      <c r="Z77" s="846">
        <v>14118436</v>
      </c>
      <c r="AA77" s="862">
        <v>4.475510777013862</v>
      </c>
    </row>
    <row r="78" spans="1:27" s="863" customFormat="1" ht="53.25" customHeight="1">
      <c r="A78" s="871" t="s">
        <v>173</v>
      </c>
      <c r="B78" s="861">
        <v>1</v>
      </c>
      <c r="C78" s="861">
        <v>100</v>
      </c>
      <c r="D78" s="861">
        <v>12</v>
      </c>
      <c r="E78" s="847">
        <v>1350</v>
      </c>
      <c r="F78" s="861">
        <v>0</v>
      </c>
      <c r="G78" s="861">
        <v>0</v>
      </c>
      <c r="H78" s="861">
        <v>0</v>
      </c>
      <c r="I78" s="861">
        <v>0</v>
      </c>
      <c r="J78" s="861">
        <v>13</v>
      </c>
      <c r="K78" s="847">
        <v>1450</v>
      </c>
      <c r="L78" s="843">
        <v>0</v>
      </c>
      <c r="M78" s="843">
        <v>0</v>
      </c>
      <c r="N78" s="843">
        <v>0</v>
      </c>
      <c r="O78" s="843">
        <v>0</v>
      </c>
      <c r="P78" s="843">
        <v>0</v>
      </c>
      <c r="Q78" s="843">
        <v>0</v>
      </c>
      <c r="R78" s="843">
        <v>0</v>
      </c>
      <c r="S78" s="843">
        <v>0</v>
      </c>
      <c r="T78" s="843">
        <v>0</v>
      </c>
      <c r="U78" s="843">
        <v>0</v>
      </c>
      <c r="V78" s="843">
        <v>0</v>
      </c>
      <c r="W78" s="843">
        <v>0</v>
      </c>
      <c r="X78" s="844">
        <v>13</v>
      </c>
      <c r="Y78" s="862">
        <v>1.7642716001129133E-3</v>
      </c>
      <c r="Z78" s="846">
        <v>1450</v>
      </c>
      <c r="AA78" s="862">
        <v>4.5964656614019426E-4</v>
      </c>
    </row>
    <row r="79" spans="1:27" s="863" customFormat="1" ht="53.25" customHeight="1">
      <c r="A79" s="871" t="s">
        <v>174</v>
      </c>
      <c r="B79" s="861">
        <v>157</v>
      </c>
      <c r="C79" s="861">
        <v>58511.669499999996</v>
      </c>
      <c r="D79" s="861">
        <v>276</v>
      </c>
      <c r="E79" s="861">
        <v>59856.868580000002</v>
      </c>
      <c r="F79" s="861">
        <v>0</v>
      </c>
      <c r="G79" s="861">
        <v>0</v>
      </c>
      <c r="H79" s="861">
        <v>0</v>
      </c>
      <c r="I79" s="861">
        <v>0</v>
      </c>
      <c r="J79" s="861">
        <v>433</v>
      </c>
      <c r="K79" s="861">
        <v>118368.53808</v>
      </c>
      <c r="L79" s="843">
        <v>0</v>
      </c>
      <c r="M79" s="843">
        <v>0</v>
      </c>
      <c r="N79" s="843">
        <v>11</v>
      </c>
      <c r="O79" s="843">
        <v>9715041.5500000007</v>
      </c>
      <c r="P79" s="843">
        <v>218</v>
      </c>
      <c r="Q79" s="843">
        <v>40307.517</v>
      </c>
      <c r="R79" s="843">
        <v>0</v>
      </c>
      <c r="S79" s="843">
        <v>0</v>
      </c>
      <c r="T79" s="843">
        <v>0</v>
      </c>
      <c r="U79" s="843">
        <v>0</v>
      </c>
      <c r="V79" s="843">
        <v>0</v>
      </c>
      <c r="W79" s="843">
        <v>0</v>
      </c>
      <c r="X79" s="844">
        <v>662</v>
      </c>
      <c r="Y79" s="862">
        <v>8.9842138405749894E-2</v>
      </c>
      <c r="Z79" s="846">
        <v>9873717.6050800011</v>
      </c>
      <c r="AA79" s="862">
        <v>3.1299450980779349</v>
      </c>
    </row>
    <row r="80" spans="1:27" s="863" customFormat="1" ht="53.25" customHeight="1">
      <c r="A80" s="871" t="s">
        <v>175</v>
      </c>
      <c r="B80" s="861">
        <v>1846</v>
      </c>
      <c r="C80" s="861">
        <v>1024707.395</v>
      </c>
      <c r="D80" s="861">
        <v>18975</v>
      </c>
      <c r="E80" s="861">
        <v>3173527.4330000002</v>
      </c>
      <c r="F80" s="861">
        <v>0</v>
      </c>
      <c r="G80" s="861">
        <v>0</v>
      </c>
      <c r="H80" s="861">
        <v>0</v>
      </c>
      <c r="I80" s="861">
        <v>0</v>
      </c>
      <c r="J80" s="861">
        <v>20821</v>
      </c>
      <c r="K80" s="861">
        <v>4198234.8279999997</v>
      </c>
      <c r="L80" s="843">
        <v>0</v>
      </c>
      <c r="M80" s="843">
        <v>0</v>
      </c>
      <c r="N80" s="843">
        <v>0</v>
      </c>
      <c r="O80" s="843">
        <v>0</v>
      </c>
      <c r="P80" s="843">
        <v>155</v>
      </c>
      <c r="Q80" s="843">
        <v>53000.290999999997</v>
      </c>
      <c r="R80" s="843">
        <v>1276</v>
      </c>
      <c r="S80" s="843">
        <v>1985388.63</v>
      </c>
      <c r="T80" s="843">
        <v>0</v>
      </c>
      <c r="U80" s="843">
        <v>0</v>
      </c>
      <c r="V80" s="843">
        <v>0</v>
      </c>
      <c r="W80" s="843">
        <v>0</v>
      </c>
      <c r="X80" s="844">
        <v>22252</v>
      </c>
      <c r="Y80" s="862">
        <v>3.0198901265932729</v>
      </c>
      <c r="Z80" s="846">
        <v>6236623.7489999998</v>
      </c>
      <c r="AA80" s="862">
        <v>1.9769949589905067</v>
      </c>
    </row>
    <row r="81" spans="1:27" s="863" customFormat="1" ht="53.25" customHeight="1">
      <c r="A81" s="871" t="s">
        <v>176</v>
      </c>
      <c r="B81" s="861">
        <v>742</v>
      </c>
      <c r="C81" s="861">
        <v>107501.3</v>
      </c>
      <c r="D81" s="861">
        <v>3156</v>
      </c>
      <c r="E81" s="861">
        <v>311824.984</v>
      </c>
      <c r="F81" s="861">
        <v>0</v>
      </c>
      <c r="G81" s="861">
        <v>0</v>
      </c>
      <c r="H81" s="861">
        <v>0</v>
      </c>
      <c r="I81" s="861">
        <v>0</v>
      </c>
      <c r="J81" s="861">
        <v>3898</v>
      </c>
      <c r="K81" s="861">
        <v>419326.28399999999</v>
      </c>
      <c r="L81" s="843">
        <v>0</v>
      </c>
      <c r="M81" s="843">
        <v>0</v>
      </c>
      <c r="N81" s="843">
        <v>0</v>
      </c>
      <c r="O81" s="843">
        <v>439677.39299999998</v>
      </c>
      <c r="P81" s="843">
        <v>11</v>
      </c>
      <c r="Q81" s="843">
        <v>1375</v>
      </c>
      <c r="R81" s="843">
        <v>28</v>
      </c>
      <c r="S81" s="843">
        <v>89832.191120000003</v>
      </c>
      <c r="T81" s="843">
        <v>0</v>
      </c>
      <c r="U81" s="843">
        <v>0</v>
      </c>
      <c r="V81" s="843">
        <v>0</v>
      </c>
      <c r="W81" s="843">
        <v>0</v>
      </c>
      <c r="X81" s="844">
        <v>3937</v>
      </c>
      <c r="Y81" s="862">
        <v>0.53430286843419539</v>
      </c>
      <c r="Z81" s="846">
        <v>950210.86811999988</v>
      </c>
      <c r="AA81" s="862">
        <v>0.30121459492444896</v>
      </c>
    </row>
    <row r="82" spans="1:27" s="863" customFormat="1" ht="53.25" customHeight="1">
      <c r="A82" s="871" t="s">
        <v>177</v>
      </c>
      <c r="B82" s="861">
        <v>119752</v>
      </c>
      <c r="C82" s="861">
        <v>31194411.765999999</v>
      </c>
      <c r="D82" s="861">
        <v>31648</v>
      </c>
      <c r="E82" s="861">
        <v>6358516.5769999996</v>
      </c>
      <c r="F82" s="861">
        <v>0</v>
      </c>
      <c r="G82" s="861">
        <v>0</v>
      </c>
      <c r="H82" s="861">
        <v>0</v>
      </c>
      <c r="I82" s="861">
        <v>0</v>
      </c>
      <c r="J82" s="861">
        <v>151400</v>
      </c>
      <c r="K82" s="861">
        <v>37552928.342999995</v>
      </c>
      <c r="L82" s="843">
        <v>0</v>
      </c>
      <c r="M82" s="843">
        <v>0</v>
      </c>
      <c r="N82" s="843">
        <v>0</v>
      </c>
      <c r="O82" s="843">
        <v>22282239.779690001</v>
      </c>
      <c r="P82" s="843">
        <v>928</v>
      </c>
      <c r="Q82" s="843">
        <v>213041.473</v>
      </c>
      <c r="R82" s="843">
        <v>4</v>
      </c>
      <c r="S82" s="843">
        <v>1794.1179999999999</v>
      </c>
      <c r="T82" s="843">
        <v>3655</v>
      </c>
      <c r="U82" s="843">
        <v>960443.15</v>
      </c>
      <c r="V82" s="843">
        <v>0</v>
      </c>
      <c r="W82" s="843">
        <v>0</v>
      </c>
      <c r="X82" s="844">
        <v>155987</v>
      </c>
      <c r="Y82" s="862">
        <v>21.169494929754848</v>
      </c>
      <c r="Z82" s="846">
        <v>61010446.863689989</v>
      </c>
      <c r="AA82" s="862">
        <v>19.340167172119923</v>
      </c>
    </row>
    <row r="83" spans="1:27" s="863" customFormat="1" ht="53.25" customHeight="1">
      <c r="A83" s="871" t="s">
        <v>178</v>
      </c>
      <c r="B83" s="861">
        <v>131</v>
      </c>
      <c r="C83" s="861">
        <v>38346.237999999998</v>
      </c>
      <c r="D83" s="861">
        <v>378</v>
      </c>
      <c r="E83" s="861">
        <v>72127.649999999994</v>
      </c>
      <c r="F83" s="861">
        <v>494</v>
      </c>
      <c r="G83" s="861">
        <v>49400</v>
      </c>
      <c r="H83" s="861">
        <v>0</v>
      </c>
      <c r="I83" s="861">
        <v>0</v>
      </c>
      <c r="J83" s="861">
        <v>1003</v>
      </c>
      <c r="K83" s="861">
        <v>159873.88799999998</v>
      </c>
      <c r="L83" s="843">
        <v>3</v>
      </c>
      <c r="M83" s="843">
        <v>110</v>
      </c>
      <c r="N83" s="843">
        <v>0</v>
      </c>
      <c r="O83" s="843">
        <v>0</v>
      </c>
      <c r="P83" s="843">
        <v>3</v>
      </c>
      <c r="Q83" s="843">
        <v>575</v>
      </c>
      <c r="R83" s="843">
        <v>13</v>
      </c>
      <c r="S83" s="843">
        <v>12260</v>
      </c>
      <c r="T83" s="843">
        <v>0</v>
      </c>
      <c r="U83" s="843">
        <v>0</v>
      </c>
      <c r="V83" s="843">
        <v>130</v>
      </c>
      <c r="W83" s="843">
        <v>243500</v>
      </c>
      <c r="X83" s="844">
        <v>1152</v>
      </c>
      <c r="Y83" s="862">
        <v>0.15634160641000586</v>
      </c>
      <c r="Z83" s="846">
        <v>416318.88799999998</v>
      </c>
      <c r="AA83" s="862">
        <v>0.13197210157827871</v>
      </c>
    </row>
    <row r="84" spans="1:27" s="863" customFormat="1" ht="53.25" customHeight="1">
      <c r="A84" s="871" t="s">
        <v>179</v>
      </c>
      <c r="B84" s="861">
        <v>8304</v>
      </c>
      <c r="C84" s="861">
        <v>4662539.8881200003</v>
      </c>
      <c r="D84" s="861">
        <v>40450</v>
      </c>
      <c r="E84" s="861">
        <v>16303102.894310001</v>
      </c>
      <c r="F84" s="861">
        <v>6225</v>
      </c>
      <c r="G84" s="861">
        <v>16470835.55978</v>
      </c>
      <c r="H84" s="861">
        <v>0</v>
      </c>
      <c r="I84" s="861">
        <v>0</v>
      </c>
      <c r="J84" s="861">
        <v>54979</v>
      </c>
      <c r="K84" s="861">
        <v>37436478.342210002</v>
      </c>
      <c r="L84" s="843">
        <v>74</v>
      </c>
      <c r="M84" s="843">
        <v>3978.0039999999999</v>
      </c>
      <c r="N84" s="843">
        <v>0</v>
      </c>
      <c r="O84" s="843">
        <v>21557523.809049901</v>
      </c>
      <c r="P84" s="843">
        <v>163</v>
      </c>
      <c r="Q84" s="843">
        <v>74443.090799999991</v>
      </c>
      <c r="R84" s="843">
        <v>59</v>
      </c>
      <c r="S84" s="843">
        <v>28860.729670000001</v>
      </c>
      <c r="T84" s="843">
        <v>34</v>
      </c>
      <c r="U84" s="843">
        <v>18578.566999999999</v>
      </c>
      <c r="V84" s="843">
        <v>30</v>
      </c>
      <c r="W84" s="843">
        <v>15200</v>
      </c>
      <c r="X84" s="844">
        <v>55339</v>
      </c>
      <c r="Y84" s="862">
        <v>7.510232775280655</v>
      </c>
      <c r="Z84" s="846">
        <v>59135062.542729914</v>
      </c>
      <c r="AA84" s="862">
        <v>18.745674783621677</v>
      </c>
    </row>
    <row r="85" spans="1:27" s="866" customFormat="1" ht="53.25" customHeight="1">
      <c r="A85" s="872" t="s">
        <v>180</v>
      </c>
      <c r="B85" s="843">
        <v>14325</v>
      </c>
      <c r="C85" s="843">
        <v>2008524.45</v>
      </c>
      <c r="D85" s="843">
        <v>15670</v>
      </c>
      <c r="E85" s="843">
        <v>2107512.58</v>
      </c>
      <c r="F85" s="843">
        <v>0</v>
      </c>
      <c r="G85" s="843">
        <v>0</v>
      </c>
      <c r="H85" s="843">
        <v>0</v>
      </c>
      <c r="I85" s="843">
        <v>0</v>
      </c>
      <c r="J85" s="843">
        <v>29995</v>
      </c>
      <c r="K85" s="843">
        <v>4116037.0300000003</v>
      </c>
      <c r="L85" s="843">
        <v>32675</v>
      </c>
      <c r="M85" s="843">
        <v>2800021.73</v>
      </c>
      <c r="N85" s="843">
        <v>213</v>
      </c>
      <c r="O85" s="843">
        <v>697227.05</v>
      </c>
      <c r="P85" s="843">
        <v>26</v>
      </c>
      <c r="Q85" s="843">
        <v>10575.5</v>
      </c>
      <c r="R85" s="843">
        <v>0</v>
      </c>
      <c r="S85" s="843">
        <v>0</v>
      </c>
      <c r="T85" s="843">
        <v>0</v>
      </c>
      <c r="U85" s="843">
        <v>0</v>
      </c>
      <c r="V85" s="843">
        <v>0</v>
      </c>
      <c r="W85" s="843">
        <v>0</v>
      </c>
      <c r="X85" s="844">
        <v>62909</v>
      </c>
      <c r="Y85" s="865">
        <v>8.537581699346406</v>
      </c>
      <c r="Z85" s="846">
        <v>7623861.3099999996</v>
      </c>
      <c r="AA85" s="865">
        <v>2.4167459806004024</v>
      </c>
    </row>
    <row r="86" spans="1:27" s="863" customFormat="1" ht="53.25" customHeight="1">
      <c r="A86" s="871" t="s">
        <v>181</v>
      </c>
      <c r="B86" s="861">
        <v>796</v>
      </c>
      <c r="C86" s="861">
        <v>145522.27369999999</v>
      </c>
      <c r="D86" s="861">
        <v>690</v>
      </c>
      <c r="E86" s="861">
        <v>128696.07175999999</v>
      </c>
      <c r="F86" s="861">
        <v>4</v>
      </c>
      <c r="G86" s="861">
        <v>900</v>
      </c>
      <c r="H86" s="861">
        <v>0</v>
      </c>
      <c r="I86" s="861">
        <v>0</v>
      </c>
      <c r="J86" s="861">
        <v>1490</v>
      </c>
      <c r="K86" s="861">
        <v>275118.34545999998</v>
      </c>
      <c r="L86" s="843">
        <v>23</v>
      </c>
      <c r="M86" s="843">
        <v>880.55</v>
      </c>
      <c r="N86" s="843">
        <v>0</v>
      </c>
      <c r="O86" s="843">
        <v>3156.1129999999998</v>
      </c>
      <c r="P86" s="843">
        <v>0</v>
      </c>
      <c r="Q86" s="843">
        <v>0</v>
      </c>
      <c r="R86" s="843">
        <v>0</v>
      </c>
      <c r="S86" s="843">
        <v>0</v>
      </c>
      <c r="T86" s="843">
        <v>0</v>
      </c>
      <c r="U86" s="843">
        <v>0</v>
      </c>
      <c r="V86" s="843">
        <v>0</v>
      </c>
      <c r="W86" s="843">
        <v>0</v>
      </c>
      <c r="X86" s="844">
        <v>1513</v>
      </c>
      <c r="Y86" s="845">
        <v>0.20533407161314138</v>
      </c>
      <c r="Z86" s="846">
        <v>279155.00845999998</v>
      </c>
      <c r="AA86" s="845">
        <v>8.849147659274198E-2</v>
      </c>
    </row>
    <row r="87" spans="1:27" s="863" customFormat="1" ht="53.25" customHeight="1">
      <c r="A87" s="871" t="s">
        <v>182</v>
      </c>
      <c r="B87" s="861">
        <v>583</v>
      </c>
      <c r="C87" s="861">
        <v>124006.508</v>
      </c>
      <c r="D87" s="861">
        <v>8946</v>
      </c>
      <c r="E87" s="861">
        <v>1473545.233</v>
      </c>
      <c r="F87" s="861">
        <v>0</v>
      </c>
      <c r="G87" s="861">
        <v>0</v>
      </c>
      <c r="H87" s="861">
        <v>0</v>
      </c>
      <c r="I87" s="861">
        <v>0</v>
      </c>
      <c r="J87" s="861">
        <v>9529</v>
      </c>
      <c r="K87" s="861">
        <v>1597551.7409999999</v>
      </c>
      <c r="L87" s="843">
        <v>0</v>
      </c>
      <c r="M87" s="843">
        <v>0</v>
      </c>
      <c r="N87" s="843">
        <v>7293</v>
      </c>
      <c r="O87" s="843">
        <v>9845142.631719999</v>
      </c>
      <c r="P87" s="843">
        <v>381</v>
      </c>
      <c r="Q87" s="843">
        <v>86574.718999999997</v>
      </c>
      <c r="R87" s="843">
        <v>357</v>
      </c>
      <c r="S87" s="843">
        <v>694124.08357999544</v>
      </c>
      <c r="T87" s="843">
        <v>0</v>
      </c>
      <c r="U87" s="843">
        <v>0</v>
      </c>
      <c r="V87" s="843">
        <v>0</v>
      </c>
      <c r="W87" s="843">
        <v>0</v>
      </c>
      <c r="X87" s="844">
        <v>17560</v>
      </c>
      <c r="Y87" s="862">
        <v>2.3831237921525199</v>
      </c>
      <c r="Z87" s="846">
        <v>12223393.175299995</v>
      </c>
      <c r="AA87" s="862">
        <v>3.8747866893849161</v>
      </c>
    </row>
    <row r="88" spans="1:27" s="863" customFormat="1" ht="53.25" customHeight="1">
      <c r="A88" s="871" t="s">
        <v>183</v>
      </c>
      <c r="B88" s="861">
        <v>769</v>
      </c>
      <c r="C88" s="861">
        <v>67110</v>
      </c>
      <c r="D88" s="861">
        <v>507</v>
      </c>
      <c r="E88" s="861">
        <v>23505</v>
      </c>
      <c r="F88" s="861">
        <v>106</v>
      </c>
      <c r="G88" s="861">
        <v>65413</v>
      </c>
      <c r="H88" s="861">
        <v>0</v>
      </c>
      <c r="I88" s="861">
        <v>0</v>
      </c>
      <c r="J88" s="861">
        <v>1382</v>
      </c>
      <c r="K88" s="861">
        <v>156028</v>
      </c>
      <c r="L88" s="843">
        <v>35</v>
      </c>
      <c r="M88" s="843">
        <v>1250</v>
      </c>
      <c r="N88" s="843">
        <v>0</v>
      </c>
      <c r="O88" s="843">
        <v>785438</v>
      </c>
      <c r="P88" s="843">
        <v>0</v>
      </c>
      <c r="Q88" s="843">
        <v>0</v>
      </c>
      <c r="R88" s="843">
        <v>0</v>
      </c>
      <c r="S88" s="843">
        <v>0</v>
      </c>
      <c r="T88" s="843">
        <v>0</v>
      </c>
      <c r="U88" s="843">
        <v>0</v>
      </c>
      <c r="V88" s="843">
        <v>0</v>
      </c>
      <c r="W88" s="843">
        <v>0</v>
      </c>
      <c r="X88" s="844">
        <v>1417</v>
      </c>
      <c r="Y88" s="845">
        <v>0.19230560441230757</v>
      </c>
      <c r="Z88" s="846">
        <v>942716</v>
      </c>
      <c r="AA88" s="845">
        <v>0.2988387394795996</v>
      </c>
    </row>
    <row r="89" spans="1:27" s="866" customFormat="1" ht="53.25" customHeight="1">
      <c r="A89" s="872" t="s">
        <v>184</v>
      </c>
      <c r="B89" s="843">
        <v>14576</v>
      </c>
      <c r="C89" s="843">
        <v>6149251.0919999992</v>
      </c>
      <c r="D89" s="843">
        <v>53466</v>
      </c>
      <c r="E89" s="843">
        <v>7846311.0480000013</v>
      </c>
      <c r="F89" s="843">
        <v>150</v>
      </c>
      <c r="G89" s="843">
        <v>55350</v>
      </c>
      <c r="H89" s="843">
        <v>0</v>
      </c>
      <c r="I89" s="843">
        <v>0</v>
      </c>
      <c r="J89" s="843">
        <v>68192</v>
      </c>
      <c r="K89" s="843">
        <v>14050912.140000001</v>
      </c>
      <c r="L89" s="843">
        <v>3105</v>
      </c>
      <c r="M89" s="843">
        <v>358430.65600000002</v>
      </c>
      <c r="N89" s="843">
        <v>0</v>
      </c>
      <c r="O89" s="843">
        <v>17346731.784880001</v>
      </c>
      <c r="P89" s="843">
        <v>47</v>
      </c>
      <c r="Q89" s="843">
        <v>25611.212000000003</v>
      </c>
      <c r="R89" s="843">
        <v>0</v>
      </c>
      <c r="S89" s="843">
        <v>0</v>
      </c>
      <c r="T89" s="843">
        <v>0</v>
      </c>
      <c r="U89" s="843">
        <v>0</v>
      </c>
      <c r="V89" s="843">
        <v>0</v>
      </c>
      <c r="W89" s="843">
        <v>0</v>
      </c>
      <c r="X89" s="844">
        <v>71344</v>
      </c>
      <c r="Y89" s="865">
        <v>9.6823225414196692</v>
      </c>
      <c r="Z89" s="846">
        <v>31781685.792880002</v>
      </c>
      <c r="AA89" s="865">
        <v>10.074719131616476</v>
      </c>
    </row>
    <row r="90" spans="1:27" s="863" customFormat="1" ht="53.25" customHeight="1">
      <c r="A90" s="871" t="s">
        <v>811</v>
      </c>
      <c r="B90" s="861">
        <v>132</v>
      </c>
      <c r="C90" s="861">
        <v>44677.89</v>
      </c>
      <c r="D90" s="861">
        <v>1307</v>
      </c>
      <c r="E90" s="861">
        <v>162875.42899999997</v>
      </c>
      <c r="F90" s="861">
        <v>1</v>
      </c>
      <c r="G90" s="861">
        <v>4000</v>
      </c>
      <c r="H90" s="861">
        <v>0</v>
      </c>
      <c r="I90" s="861">
        <v>0</v>
      </c>
      <c r="J90" s="861">
        <v>1440</v>
      </c>
      <c r="K90" s="861">
        <v>211553.31899999996</v>
      </c>
      <c r="L90" s="843">
        <v>0</v>
      </c>
      <c r="M90" s="843">
        <v>0</v>
      </c>
      <c r="N90" s="843">
        <v>0</v>
      </c>
      <c r="O90" s="843">
        <v>818764.37</v>
      </c>
      <c r="P90" s="843">
        <v>5</v>
      </c>
      <c r="Q90" s="843">
        <v>196.16300000000001</v>
      </c>
      <c r="R90" s="843">
        <v>0</v>
      </c>
      <c r="S90" s="843">
        <v>0</v>
      </c>
      <c r="T90" s="843">
        <v>0</v>
      </c>
      <c r="U90" s="843">
        <v>0</v>
      </c>
      <c r="V90" s="843">
        <v>0</v>
      </c>
      <c r="W90" s="843">
        <v>0</v>
      </c>
      <c r="X90" s="844">
        <v>1445</v>
      </c>
      <c r="Y90" s="862">
        <v>0.19610557401255074</v>
      </c>
      <c r="Z90" s="846">
        <v>1030513.852</v>
      </c>
      <c r="AA90" s="862">
        <v>0.32667045064255473</v>
      </c>
    </row>
    <row r="91" spans="1:27" s="863" customFormat="1" ht="53.25" customHeight="1">
      <c r="A91" s="871" t="s">
        <v>349</v>
      </c>
      <c r="B91" s="861">
        <v>1842</v>
      </c>
      <c r="C91" s="861">
        <v>265338.84000000003</v>
      </c>
      <c r="D91" s="861">
        <v>3255</v>
      </c>
      <c r="E91" s="861">
        <v>347873.07</v>
      </c>
      <c r="F91" s="861">
        <v>0</v>
      </c>
      <c r="G91" s="861">
        <v>0</v>
      </c>
      <c r="H91" s="861">
        <v>0</v>
      </c>
      <c r="I91" s="861">
        <v>0</v>
      </c>
      <c r="J91" s="861">
        <v>5097</v>
      </c>
      <c r="K91" s="861">
        <v>613211.91</v>
      </c>
      <c r="L91" s="843">
        <v>9</v>
      </c>
      <c r="M91" s="843">
        <v>310.11</v>
      </c>
      <c r="N91" s="843">
        <v>0</v>
      </c>
      <c r="O91" s="843">
        <v>4519052.59</v>
      </c>
      <c r="P91" s="843">
        <v>17</v>
      </c>
      <c r="Q91" s="843">
        <v>2577.1</v>
      </c>
      <c r="R91" s="843">
        <v>0</v>
      </c>
      <c r="S91" s="843">
        <v>0</v>
      </c>
      <c r="T91" s="843">
        <v>0</v>
      </c>
      <c r="U91" s="843">
        <v>0</v>
      </c>
      <c r="V91" s="843">
        <v>0</v>
      </c>
      <c r="W91" s="843">
        <v>0</v>
      </c>
      <c r="X91" s="844">
        <v>5123</v>
      </c>
      <c r="Y91" s="862">
        <v>0.69525872364449659</v>
      </c>
      <c r="Z91" s="846">
        <v>5135151.709999999</v>
      </c>
      <c r="AA91" s="862">
        <v>1.6278309311106527</v>
      </c>
    </row>
    <row r="92" spans="1:27" s="863" customFormat="1" ht="53.25" customHeight="1">
      <c r="A92" s="871" t="s">
        <v>186</v>
      </c>
      <c r="B92" s="861">
        <v>28779</v>
      </c>
      <c r="C92" s="861">
        <v>4417910.55</v>
      </c>
      <c r="D92" s="861">
        <v>80258</v>
      </c>
      <c r="E92" s="861">
        <v>11770984.4</v>
      </c>
      <c r="F92" s="861">
        <v>72</v>
      </c>
      <c r="G92" s="861">
        <v>62912</v>
      </c>
      <c r="H92" s="861">
        <v>0</v>
      </c>
      <c r="I92" s="861">
        <v>0</v>
      </c>
      <c r="J92" s="861">
        <v>109109</v>
      </c>
      <c r="K92" s="861">
        <v>16251806.949999999</v>
      </c>
      <c r="L92" s="843">
        <v>14408</v>
      </c>
      <c r="M92" s="843">
        <v>351835.61</v>
      </c>
      <c r="N92" s="843">
        <v>0</v>
      </c>
      <c r="O92" s="843">
        <v>5063966.8899999997</v>
      </c>
      <c r="P92" s="843">
        <v>399</v>
      </c>
      <c r="Q92" s="843">
        <v>128168.85</v>
      </c>
      <c r="R92" s="843">
        <v>0</v>
      </c>
      <c r="S92" s="843">
        <v>0</v>
      </c>
      <c r="T92" s="843">
        <v>1</v>
      </c>
      <c r="U92" s="843">
        <v>130</v>
      </c>
      <c r="V92" s="843">
        <v>0</v>
      </c>
      <c r="W92" s="843">
        <v>0</v>
      </c>
      <c r="X92" s="844">
        <v>123917</v>
      </c>
      <c r="Y92" s="862">
        <v>16.817172605476298</v>
      </c>
      <c r="Z92" s="846">
        <v>21795908.300000001</v>
      </c>
      <c r="AA92" s="862">
        <v>6.9092513144838339</v>
      </c>
    </row>
    <row r="93" spans="1:27" s="863" customFormat="1" ht="53.25" customHeight="1">
      <c r="A93" s="872" t="s">
        <v>187</v>
      </c>
      <c r="B93" s="843">
        <v>1532</v>
      </c>
      <c r="C93" s="843">
        <v>518092.38</v>
      </c>
      <c r="D93" s="843">
        <v>2456</v>
      </c>
      <c r="E93" s="843">
        <v>349200.46</v>
      </c>
      <c r="F93" s="843">
        <v>25</v>
      </c>
      <c r="G93" s="843">
        <v>3350</v>
      </c>
      <c r="H93" s="843">
        <v>0</v>
      </c>
      <c r="I93" s="843">
        <v>0</v>
      </c>
      <c r="J93" s="843">
        <v>4013</v>
      </c>
      <c r="K93" s="843">
        <v>870642.84000000008</v>
      </c>
      <c r="L93" s="843">
        <v>67</v>
      </c>
      <c r="M93" s="843">
        <v>8543.5</v>
      </c>
      <c r="N93" s="843">
        <v>0</v>
      </c>
      <c r="O93" s="843">
        <v>0</v>
      </c>
      <c r="P93" s="843">
        <v>24</v>
      </c>
      <c r="Q93" s="843">
        <v>11043.56</v>
      </c>
      <c r="R93" s="843">
        <v>0</v>
      </c>
      <c r="S93" s="843">
        <v>0</v>
      </c>
      <c r="T93" s="843">
        <v>0</v>
      </c>
      <c r="U93" s="843">
        <v>0</v>
      </c>
      <c r="V93" s="843">
        <v>0</v>
      </c>
      <c r="W93" s="843">
        <v>0</v>
      </c>
      <c r="X93" s="844">
        <v>4104</v>
      </c>
      <c r="Y93" s="865">
        <v>0.55696697283564589</v>
      </c>
      <c r="Z93" s="846">
        <v>890229.90000000014</v>
      </c>
      <c r="AA93" s="865">
        <v>0.28220077007608868</v>
      </c>
    </row>
    <row r="94" spans="1:27" s="863" customFormat="1" ht="53.25" customHeight="1">
      <c r="A94" s="873" t="s">
        <v>188</v>
      </c>
      <c r="B94" s="861">
        <v>590</v>
      </c>
      <c r="C94" s="861">
        <v>307699</v>
      </c>
      <c r="D94" s="861">
        <v>1138</v>
      </c>
      <c r="E94" s="861">
        <v>289868</v>
      </c>
      <c r="F94" s="861">
        <v>28</v>
      </c>
      <c r="G94" s="861">
        <v>11714</v>
      </c>
      <c r="H94" s="861">
        <v>0</v>
      </c>
      <c r="I94" s="861">
        <v>0</v>
      </c>
      <c r="J94" s="861">
        <v>1756</v>
      </c>
      <c r="K94" s="861">
        <v>609281</v>
      </c>
      <c r="L94" s="843">
        <v>0</v>
      </c>
      <c r="M94" s="843">
        <v>0</v>
      </c>
      <c r="N94" s="843">
        <v>0</v>
      </c>
      <c r="O94" s="843">
        <v>369527</v>
      </c>
      <c r="P94" s="843">
        <v>19</v>
      </c>
      <c r="Q94" s="843">
        <v>10449</v>
      </c>
      <c r="R94" s="843">
        <v>0</v>
      </c>
      <c r="S94" s="843">
        <v>0</v>
      </c>
      <c r="T94" s="843">
        <v>0</v>
      </c>
      <c r="U94" s="843">
        <v>0</v>
      </c>
      <c r="V94" s="843">
        <v>0</v>
      </c>
      <c r="W94" s="843">
        <v>0</v>
      </c>
      <c r="X94" s="844">
        <v>1775</v>
      </c>
      <c r="Y94" s="862">
        <v>0.24089093001541703</v>
      </c>
      <c r="Z94" s="846">
        <v>989257</v>
      </c>
      <c r="AA94" s="862">
        <v>0.31359212626217253</v>
      </c>
    </row>
    <row r="95" spans="1:27" s="863" customFormat="1" ht="53.25" customHeight="1">
      <c r="A95" s="853" t="s">
        <v>277</v>
      </c>
      <c r="B95" s="854">
        <v>273240</v>
      </c>
      <c r="C95" s="854">
        <v>69575149.985320002</v>
      </c>
      <c r="D95" s="854">
        <v>355439</v>
      </c>
      <c r="E95" s="854">
        <v>74762538.717649996</v>
      </c>
      <c r="F95" s="854">
        <v>28103</v>
      </c>
      <c r="G95" s="854">
        <v>21464028.05878</v>
      </c>
      <c r="H95" s="854">
        <v>0</v>
      </c>
      <c r="I95" s="854">
        <v>0</v>
      </c>
      <c r="J95" s="854">
        <v>656782</v>
      </c>
      <c r="K95" s="854">
        <v>165801716.76174998</v>
      </c>
      <c r="L95" s="854">
        <v>50399</v>
      </c>
      <c r="M95" s="854">
        <v>3525360.1599999997</v>
      </c>
      <c r="N95" s="855">
        <v>7789</v>
      </c>
      <c r="O95" s="855">
        <v>128341714.8140299</v>
      </c>
      <c r="P95" s="855">
        <v>3156</v>
      </c>
      <c r="Q95" s="855">
        <v>2181151.3728</v>
      </c>
      <c r="R95" s="855">
        <v>10735</v>
      </c>
      <c r="S95" s="855">
        <v>12659619.471369995</v>
      </c>
      <c r="T95" s="855">
        <v>7827</v>
      </c>
      <c r="U95" s="855">
        <v>2691507.3419999997</v>
      </c>
      <c r="V95" s="855">
        <v>160</v>
      </c>
      <c r="W95" s="855">
        <v>258700</v>
      </c>
      <c r="X95" s="856">
        <v>736848</v>
      </c>
      <c r="Y95" s="869">
        <v>100</v>
      </c>
      <c r="Z95" s="858">
        <v>315459769.92194986</v>
      </c>
      <c r="AA95" s="869">
        <v>100</v>
      </c>
    </row>
    <row r="96" spans="1:27" ht="50.25" customHeight="1">
      <c r="A96" s="34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39"/>
      <c r="Y96" s="42"/>
      <c r="Z96" s="154"/>
      <c r="AA96" s="42"/>
    </row>
    <row r="97" spans="1:27" ht="50.25" customHeight="1">
      <c r="A97" s="1155" t="s">
        <v>853</v>
      </c>
    </row>
    <row r="98" spans="1:27" ht="50.25" customHeight="1">
      <c r="A98" s="1133" t="s">
        <v>854</v>
      </c>
    </row>
    <row r="99" spans="1:27" ht="50.25" customHeight="1">
      <c r="A99" s="33"/>
      <c r="X99" s="1437" t="s">
        <v>543</v>
      </c>
      <c r="Y99" s="1437"/>
      <c r="Z99" s="1437"/>
      <c r="AA99" s="1437"/>
    </row>
    <row r="100" spans="1:27" ht="50.25" customHeight="1">
      <c r="A100" s="1418" t="s">
        <v>290</v>
      </c>
      <c r="B100" s="1438" t="s">
        <v>734</v>
      </c>
      <c r="C100" s="1422"/>
      <c r="D100" s="1422"/>
      <c r="E100" s="1422"/>
      <c r="F100" s="1422"/>
      <c r="G100" s="1422"/>
      <c r="H100" s="1422"/>
      <c r="I100" s="1422"/>
      <c r="J100" s="1422"/>
      <c r="K100" s="1422"/>
      <c r="L100" s="1422"/>
      <c r="M100" s="1422"/>
      <c r="N100" s="1422"/>
      <c r="O100" s="1423"/>
      <c r="P100" s="1424" t="s">
        <v>741</v>
      </c>
      <c r="Q100" s="1425"/>
      <c r="R100" s="1424" t="s">
        <v>615</v>
      </c>
      <c r="S100" s="1425"/>
      <c r="T100" s="1424" t="s">
        <v>616</v>
      </c>
      <c r="U100" s="1425"/>
      <c r="V100" s="1424" t="s">
        <v>547</v>
      </c>
      <c r="W100" s="1425"/>
      <c r="X100" s="1431" t="s">
        <v>740</v>
      </c>
      <c r="Y100" s="1432"/>
      <c r="Z100" s="1432"/>
      <c r="AA100" s="1433"/>
    </row>
    <row r="101" spans="1:27" ht="50.25" customHeight="1">
      <c r="A101" s="1419"/>
      <c r="B101" s="1428" t="s">
        <v>205</v>
      </c>
      <c r="C101" s="1394"/>
      <c r="D101" s="1394"/>
      <c r="E101" s="1394"/>
      <c r="F101" s="1394"/>
      <c r="G101" s="1394"/>
      <c r="H101" s="1394"/>
      <c r="I101" s="1394"/>
      <c r="J101" s="1394"/>
      <c r="K101" s="1395"/>
      <c r="L101" s="1396" t="s">
        <v>210</v>
      </c>
      <c r="M101" s="1397"/>
      <c r="N101" s="1396" t="s">
        <v>211</v>
      </c>
      <c r="O101" s="1397"/>
      <c r="P101" s="1426"/>
      <c r="Q101" s="1427"/>
      <c r="R101" s="1426"/>
      <c r="S101" s="1427"/>
      <c r="T101" s="1426"/>
      <c r="U101" s="1427"/>
      <c r="V101" s="1426"/>
      <c r="W101" s="1427"/>
      <c r="X101" s="1434"/>
      <c r="Y101" s="1435"/>
      <c r="Z101" s="1435"/>
      <c r="AA101" s="1436"/>
    </row>
    <row r="102" spans="1:27" ht="50.25" customHeight="1">
      <c r="A102" s="1419"/>
      <c r="B102" s="1400" t="s">
        <v>206</v>
      </c>
      <c r="C102" s="1399"/>
      <c r="D102" s="1400" t="s">
        <v>735</v>
      </c>
      <c r="E102" s="1399"/>
      <c r="F102" s="1400" t="s">
        <v>208</v>
      </c>
      <c r="G102" s="1399"/>
      <c r="H102" s="1400" t="s">
        <v>736</v>
      </c>
      <c r="I102" s="1399"/>
      <c r="J102" s="1400" t="s">
        <v>345</v>
      </c>
      <c r="K102" s="1399"/>
      <c r="L102" s="576" t="s">
        <v>278</v>
      </c>
      <c r="M102" s="576" t="s">
        <v>279</v>
      </c>
      <c r="N102" s="576" t="s">
        <v>278</v>
      </c>
      <c r="O102" s="576" t="s">
        <v>279</v>
      </c>
      <c r="P102" s="576" t="s">
        <v>278</v>
      </c>
      <c r="Q102" s="576" t="s">
        <v>279</v>
      </c>
      <c r="R102" s="576" t="s">
        <v>278</v>
      </c>
      <c r="S102" s="576" t="s">
        <v>279</v>
      </c>
      <c r="T102" s="576" t="s">
        <v>278</v>
      </c>
      <c r="U102" s="576" t="s">
        <v>279</v>
      </c>
      <c r="V102" s="576" t="s">
        <v>278</v>
      </c>
      <c r="W102" s="576" t="s">
        <v>279</v>
      </c>
      <c r="X102" s="576" t="s">
        <v>278</v>
      </c>
      <c r="Y102" s="1389" t="s">
        <v>280</v>
      </c>
      <c r="Z102" s="576" t="s">
        <v>279</v>
      </c>
      <c r="AA102" s="1389" t="s">
        <v>280</v>
      </c>
    </row>
    <row r="103" spans="1:27" ht="50.25" customHeight="1">
      <c r="A103" s="1419"/>
      <c r="B103" s="577" t="s">
        <v>281</v>
      </c>
      <c r="C103" s="577" t="s">
        <v>282</v>
      </c>
      <c r="D103" s="577" t="s">
        <v>281</v>
      </c>
      <c r="E103" s="577" t="s">
        <v>282</v>
      </c>
      <c r="F103" s="577" t="s">
        <v>281</v>
      </c>
      <c r="G103" s="577" t="s">
        <v>282</v>
      </c>
      <c r="H103" s="577" t="s">
        <v>281</v>
      </c>
      <c r="I103" s="577" t="s">
        <v>282</v>
      </c>
      <c r="J103" s="577" t="s">
        <v>281</v>
      </c>
      <c r="K103" s="577" t="s">
        <v>282</v>
      </c>
      <c r="L103" s="576" t="s">
        <v>283</v>
      </c>
      <c r="M103" s="576" t="s">
        <v>284</v>
      </c>
      <c r="N103" s="576" t="s">
        <v>283</v>
      </c>
      <c r="O103" s="576" t="s">
        <v>284</v>
      </c>
      <c r="P103" s="576" t="s">
        <v>283</v>
      </c>
      <c r="Q103" s="576" t="s">
        <v>284</v>
      </c>
      <c r="R103" s="576" t="s">
        <v>283</v>
      </c>
      <c r="S103" s="576" t="s">
        <v>284</v>
      </c>
      <c r="T103" s="576" t="s">
        <v>283</v>
      </c>
      <c r="U103" s="576" t="s">
        <v>284</v>
      </c>
      <c r="V103" s="576" t="s">
        <v>283</v>
      </c>
      <c r="W103" s="576" t="s">
        <v>284</v>
      </c>
      <c r="X103" s="576" t="s">
        <v>283</v>
      </c>
      <c r="Y103" s="1390"/>
      <c r="Z103" s="576" t="s">
        <v>284</v>
      </c>
      <c r="AA103" s="1390"/>
    </row>
    <row r="104" spans="1:27" ht="50.25" customHeight="1">
      <c r="A104" s="1420"/>
      <c r="B104" s="578" t="s">
        <v>285</v>
      </c>
      <c r="C104" s="578" t="s">
        <v>286</v>
      </c>
      <c r="D104" s="578" t="s">
        <v>285</v>
      </c>
      <c r="E104" s="578" t="s">
        <v>286</v>
      </c>
      <c r="F104" s="578" t="s">
        <v>285</v>
      </c>
      <c r="G104" s="578" t="s">
        <v>286</v>
      </c>
      <c r="H104" s="578" t="s">
        <v>285</v>
      </c>
      <c r="I104" s="578" t="s">
        <v>286</v>
      </c>
      <c r="J104" s="578" t="s">
        <v>285</v>
      </c>
      <c r="K104" s="578" t="s">
        <v>286</v>
      </c>
      <c r="L104" s="578" t="s">
        <v>285</v>
      </c>
      <c r="M104" s="578" t="s">
        <v>286</v>
      </c>
      <c r="N104" s="578" t="s">
        <v>285</v>
      </c>
      <c r="O104" s="578" t="s">
        <v>286</v>
      </c>
      <c r="P104" s="578" t="s">
        <v>285</v>
      </c>
      <c r="Q104" s="578" t="s">
        <v>286</v>
      </c>
      <c r="R104" s="578" t="s">
        <v>285</v>
      </c>
      <c r="S104" s="578" t="s">
        <v>286</v>
      </c>
      <c r="T104" s="578" t="s">
        <v>285</v>
      </c>
      <c r="U104" s="578" t="s">
        <v>286</v>
      </c>
      <c r="V104" s="578" t="s">
        <v>285</v>
      </c>
      <c r="W104" s="578" t="s">
        <v>286</v>
      </c>
      <c r="X104" s="578" t="s">
        <v>285</v>
      </c>
      <c r="Y104" s="578" t="s">
        <v>287</v>
      </c>
      <c r="Z104" s="578" t="s">
        <v>286</v>
      </c>
      <c r="AA104" s="578" t="s">
        <v>287</v>
      </c>
    </row>
    <row r="105" spans="1:27" s="863" customFormat="1" ht="53.25" customHeight="1">
      <c r="A105" s="871" t="s">
        <v>814</v>
      </c>
      <c r="B105" s="843">
        <v>4509</v>
      </c>
      <c r="C105" s="843">
        <v>1717035.82</v>
      </c>
      <c r="D105" s="843">
        <v>1175</v>
      </c>
      <c r="E105" s="843">
        <v>501880.62</v>
      </c>
      <c r="F105" s="843">
        <v>58</v>
      </c>
      <c r="G105" s="843">
        <v>74220</v>
      </c>
      <c r="H105" s="843">
        <v>0</v>
      </c>
      <c r="I105" s="843">
        <v>0</v>
      </c>
      <c r="J105" s="861">
        <v>5742</v>
      </c>
      <c r="K105" s="861">
        <v>2293136.44</v>
      </c>
      <c r="L105" s="843">
        <v>0</v>
      </c>
      <c r="M105" s="843">
        <v>0</v>
      </c>
      <c r="N105" s="843">
        <v>0</v>
      </c>
      <c r="O105" s="843">
        <v>1679475.2933799999</v>
      </c>
      <c r="P105" s="843">
        <v>62</v>
      </c>
      <c r="Q105" s="843">
        <v>9736.7199999999993</v>
      </c>
      <c r="R105" s="843">
        <v>0</v>
      </c>
      <c r="S105" s="843">
        <v>0</v>
      </c>
      <c r="T105" s="843">
        <v>0</v>
      </c>
      <c r="U105" s="843">
        <v>0</v>
      </c>
      <c r="V105" s="843">
        <v>5339</v>
      </c>
      <c r="W105" s="843">
        <v>1764800</v>
      </c>
      <c r="X105" s="844">
        <v>11143</v>
      </c>
      <c r="Y105" s="862">
        <v>0.87561380582794346</v>
      </c>
      <c r="Z105" s="846">
        <v>5747148.4533799998</v>
      </c>
      <c r="AA105" s="862">
        <v>0.47113652714847432</v>
      </c>
    </row>
    <row r="106" spans="1:27" s="863" customFormat="1" ht="53.25" customHeight="1">
      <c r="A106" s="871" t="s">
        <v>169</v>
      </c>
      <c r="B106" s="843">
        <v>191111</v>
      </c>
      <c r="C106" s="843">
        <v>32022944.171</v>
      </c>
      <c r="D106" s="843">
        <v>34290</v>
      </c>
      <c r="E106" s="843">
        <v>7661353.2790000001</v>
      </c>
      <c r="F106" s="843">
        <v>6043</v>
      </c>
      <c r="G106" s="843">
        <v>2791073.5109999999</v>
      </c>
      <c r="H106" s="843">
        <v>0</v>
      </c>
      <c r="I106" s="843">
        <v>0</v>
      </c>
      <c r="J106" s="861">
        <v>231444</v>
      </c>
      <c r="K106" s="861">
        <v>42475370.961000003</v>
      </c>
      <c r="L106" s="843">
        <v>0</v>
      </c>
      <c r="M106" s="843">
        <v>0</v>
      </c>
      <c r="N106" s="843">
        <v>1513</v>
      </c>
      <c r="O106" s="843">
        <v>21145966.605999999</v>
      </c>
      <c r="P106" s="843">
        <v>221</v>
      </c>
      <c r="Q106" s="843">
        <v>54146.714999999997</v>
      </c>
      <c r="R106" s="843">
        <v>515</v>
      </c>
      <c r="S106" s="843">
        <v>803846.57400000002</v>
      </c>
      <c r="T106" s="843">
        <v>1334</v>
      </c>
      <c r="U106" s="843">
        <v>773713.98199999996</v>
      </c>
      <c r="V106" s="843">
        <v>0</v>
      </c>
      <c r="W106" s="843">
        <v>0</v>
      </c>
      <c r="X106" s="844">
        <v>235027</v>
      </c>
      <c r="Y106" s="862">
        <v>18.468355554368127</v>
      </c>
      <c r="Z106" s="846">
        <v>65253044.838000007</v>
      </c>
      <c r="AA106" s="862">
        <v>5.3492776774816821</v>
      </c>
    </row>
    <row r="107" spans="1:27" s="863" customFormat="1" ht="53.25" customHeight="1">
      <c r="A107" s="871" t="s">
        <v>288</v>
      </c>
      <c r="B107" s="843">
        <v>30</v>
      </c>
      <c r="C107" s="843">
        <v>2850</v>
      </c>
      <c r="D107" s="843">
        <v>7722</v>
      </c>
      <c r="E107" s="843">
        <v>783194</v>
      </c>
      <c r="F107" s="843">
        <v>96</v>
      </c>
      <c r="G107" s="843">
        <v>49800</v>
      </c>
      <c r="H107" s="843">
        <v>0</v>
      </c>
      <c r="I107" s="843">
        <v>0</v>
      </c>
      <c r="J107" s="861">
        <v>7848</v>
      </c>
      <c r="K107" s="861">
        <v>835844</v>
      </c>
      <c r="L107" s="843">
        <v>0</v>
      </c>
      <c r="M107" s="843">
        <v>0</v>
      </c>
      <c r="N107" s="843">
        <v>0</v>
      </c>
      <c r="O107" s="843">
        <v>0</v>
      </c>
      <c r="P107" s="843">
        <v>0</v>
      </c>
      <c r="Q107" s="843">
        <v>0</v>
      </c>
      <c r="R107" s="843">
        <v>0</v>
      </c>
      <c r="S107" s="843">
        <v>0</v>
      </c>
      <c r="T107" s="843">
        <v>0</v>
      </c>
      <c r="U107" s="843">
        <v>0</v>
      </c>
      <c r="V107" s="843">
        <v>0</v>
      </c>
      <c r="W107" s="843">
        <v>0</v>
      </c>
      <c r="X107" s="844">
        <v>7848</v>
      </c>
      <c r="Y107" s="862">
        <v>0.61669363260681143</v>
      </c>
      <c r="Z107" s="846">
        <v>835844</v>
      </c>
      <c r="AA107" s="862">
        <v>6.8520352761427386E-2</v>
      </c>
    </row>
    <row r="108" spans="1:27" s="863" customFormat="1" ht="53.25" customHeight="1">
      <c r="A108" s="871" t="s">
        <v>171</v>
      </c>
      <c r="B108" s="843">
        <v>20550</v>
      </c>
      <c r="C108" s="843">
        <v>3884910</v>
      </c>
      <c r="D108" s="843">
        <v>22580</v>
      </c>
      <c r="E108" s="843">
        <v>4037486</v>
      </c>
      <c r="F108" s="843">
        <v>1821</v>
      </c>
      <c r="G108" s="843">
        <v>610311</v>
      </c>
      <c r="H108" s="843">
        <v>0</v>
      </c>
      <c r="I108" s="843">
        <v>0</v>
      </c>
      <c r="J108" s="861">
        <v>44951</v>
      </c>
      <c r="K108" s="861">
        <v>8532707</v>
      </c>
      <c r="L108" s="843">
        <v>0</v>
      </c>
      <c r="M108" s="843">
        <v>0</v>
      </c>
      <c r="N108" s="843">
        <v>0</v>
      </c>
      <c r="O108" s="843">
        <v>0</v>
      </c>
      <c r="P108" s="843">
        <v>40</v>
      </c>
      <c r="Q108" s="843">
        <v>27499</v>
      </c>
      <c r="R108" s="843">
        <v>0</v>
      </c>
      <c r="S108" s="843">
        <v>0</v>
      </c>
      <c r="T108" s="843">
        <v>0</v>
      </c>
      <c r="U108" s="843">
        <v>0</v>
      </c>
      <c r="V108" s="843">
        <v>8660</v>
      </c>
      <c r="W108" s="843">
        <v>17479329.5</v>
      </c>
      <c r="X108" s="844">
        <v>53651</v>
      </c>
      <c r="Y108" s="862">
        <v>4.2158804896773754</v>
      </c>
      <c r="Z108" s="846">
        <v>26039535.5</v>
      </c>
      <c r="AA108" s="862">
        <v>2.1346545027585426</v>
      </c>
    </row>
    <row r="109" spans="1:27" s="863" customFormat="1" ht="53.25" customHeight="1">
      <c r="A109" s="871" t="s">
        <v>172</v>
      </c>
      <c r="B109" s="843">
        <v>25510</v>
      </c>
      <c r="C109" s="843">
        <v>9262940</v>
      </c>
      <c r="D109" s="843">
        <v>7206</v>
      </c>
      <c r="E109" s="843">
        <v>1517426.7380000055</v>
      </c>
      <c r="F109" s="843">
        <v>13549</v>
      </c>
      <c r="G109" s="843">
        <v>5227256</v>
      </c>
      <c r="H109" s="843">
        <v>0</v>
      </c>
      <c r="I109" s="843">
        <v>0</v>
      </c>
      <c r="J109" s="861">
        <v>46265</v>
      </c>
      <c r="K109" s="861">
        <v>16007622.738000005</v>
      </c>
      <c r="L109" s="843">
        <v>0</v>
      </c>
      <c r="M109" s="843">
        <v>0</v>
      </c>
      <c r="N109" s="843">
        <v>1312</v>
      </c>
      <c r="O109" s="843">
        <v>113959333</v>
      </c>
      <c r="P109" s="843">
        <v>58</v>
      </c>
      <c r="Q109" s="843">
        <v>17498</v>
      </c>
      <c r="R109" s="843">
        <v>0</v>
      </c>
      <c r="S109" s="843">
        <v>0</v>
      </c>
      <c r="T109" s="843">
        <v>0</v>
      </c>
      <c r="U109" s="843">
        <v>0</v>
      </c>
      <c r="V109" s="843">
        <v>230</v>
      </c>
      <c r="W109" s="843">
        <v>643200</v>
      </c>
      <c r="X109" s="844">
        <v>47865</v>
      </c>
      <c r="Y109" s="862">
        <v>3.7612182370954423</v>
      </c>
      <c r="Z109" s="846">
        <v>130627653.73800001</v>
      </c>
      <c r="AA109" s="862">
        <v>10.70852086576604</v>
      </c>
    </row>
    <row r="110" spans="1:27" s="863" customFormat="1" ht="53.25" customHeight="1">
      <c r="A110" s="871" t="s">
        <v>173</v>
      </c>
      <c r="B110" s="843">
        <v>2</v>
      </c>
      <c r="C110" s="843">
        <v>200</v>
      </c>
      <c r="D110" s="843">
        <v>13</v>
      </c>
      <c r="E110" s="843">
        <v>1300</v>
      </c>
      <c r="F110" s="843">
        <v>0</v>
      </c>
      <c r="G110" s="843">
        <v>0</v>
      </c>
      <c r="H110" s="843">
        <v>0</v>
      </c>
      <c r="I110" s="843">
        <v>0</v>
      </c>
      <c r="J110" s="861">
        <v>15</v>
      </c>
      <c r="K110" s="861">
        <v>1500</v>
      </c>
      <c r="L110" s="843">
        <v>0</v>
      </c>
      <c r="M110" s="843">
        <v>0</v>
      </c>
      <c r="N110" s="843">
        <v>0</v>
      </c>
      <c r="O110" s="843">
        <v>0</v>
      </c>
      <c r="P110" s="843">
        <v>0</v>
      </c>
      <c r="Q110" s="843">
        <v>0</v>
      </c>
      <c r="R110" s="843">
        <v>0</v>
      </c>
      <c r="S110" s="843">
        <v>0</v>
      </c>
      <c r="T110" s="843">
        <v>0</v>
      </c>
      <c r="U110" s="843">
        <v>0</v>
      </c>
      <c r="V110" s="843">
        <v>0</v>
      </c>
      <c r="W110" s="843">
        <v>0</v>
      </c>
      <c r="X110" s="844">
        <v>15</v>
      </c>
      <c r="Y110" s="862">
        <v>1.1786957809763216E-3</v>
      </c>
      <c r="Z110" s="846">
        <v>1500</v>
      </c>
      <c r="AA110" s="862">
        <v>1.2296616251614067E-4</v>
      </c>
    </row>
    <row r="111" spans="1:27" s="863" customFormat="1" ht="53.25" customHeight="1">
      <c r="A111" s="871" t="s">
        <v>174</v>
      </c>
      <c r="B111" s="843">
        <v>321</v>
      </c>
      <c r="C111" s="843">
        <v>532641.424</v>
      </c>
      <c r="D111" s="843">
        <v>19</v>
      </c>
      <c r="E111" s="843">
        <v>132705.58199999999</v>
      </c>
      <c r="F111" s="843">
        <v>20</v>
      </c>
      <c r="G111" s="843">
        <v>7962.6419999999998</v>
      </c>
      <c r="H111" s="843">
        <v>0</v>
      </c>
      <c r="I111" s="843">
        <v>0</v>
      </c>
      <c r="J111" s="861">
        <v>360</v>
      </c>
      <c r="K111" s="861">
        <v>673309.64800000004</v>
      </c>
      <c r="L111" s="843">
        <v>0</v>
      </c>
      <c r="M111" s="843">
        <v>0</v>
      </c>
      <c r="N111" s="843">
        <v>3</v>
      </c>
      <c r="O111" s="843">
        <v>21952</v>
      </c>
      <c r="P111" s="843">
        <v>648</v>
      </c>
      <c r="Q111" s="843">
        <v>40971.773999999998</v>
      </c>
      <c r="R111" s="843">
        <v>0</v>
      </c>
      <c r="S111" s="843">
        <v>0</v>
      </c>
      <c r="T111" s="843">
        <v>0</v>
      </c>
      <c r="U111" s="843">
        <v>0</v>
      </c>
      <c r="V111" s="843">
        <v>0</v>
      </c>
      <c r="W111" s="843">
        <v>0</v>
      </c>
      <c r="X111" s="844">
        <v>1011</v>
      </c>
      <c r="Y111" s="862">
        <v>7.944409563780408E-2</v>
      </c>
      <c r="Z111" s="846">
        <v>736233.42200000002</v>
      </c>
      <c r="AA111" s="862">
        <v>6.0354532412977585E-2</v>
      </c>
    </row>
    <row r="112" spans="1:27" s="863" customFormat="1" ht="53.25" customHeight="1">
      <c r="A112" s="871" t="s">
        <v>175</v>
      </c>
      <c r="B112" s="843">
        <v>19897</v>
      </c>
      <c r="C112" s="843">
        <v>13221007.344000001</v>
      </c>
      <c r="D112" s="843">
        <v>9637</v>
      </c>
      <c r="E112" s="843">
        <v>1440401.706</v>
      </c>
      <c r="F112" s="843">
        <v>416</v>
      </c>
      <c r="G112" s="843">
        <v>201305.41</v>
      </c>
      <c r="H112" s="843">
        <v>0</v>
      </c>
      <c r="I112" s="843">
        <v>0</v>
      </c>
      <c r="J112" s="861">
        <v>29950</v>
      </c>
      <c r="K112" s="861">
        <v>14862714.460000001</v>
      </c>
      <c r="L112" s="843">
        <v>0</v>
      </c>
      <c r="M112" s="843">
        <v>0</v>
      </c>
      <c r="N112" s="843">
        <v>114</v>
      </c>
      <c r="O112" s="843">
        <v>1140</v>
      </c>
      <c r="P112" s="843">
        <v>24</v>
      </c>
      <c r="Q112" s="843">
        <v>23570.314999999999</v>
      </c>
      <c r="R112" s="843">
        <v>47</v>
      </c>
      <c r="S112" s="843">
        <v>74480</v>
      </c>
      <c r="T112" s="843">
        <v>0</v>
      </c>
      <c r="U112" s="843">
        <v>0</v>
      </c>
      <c r="V112" s="843">
        <v>11438</v>
      </c>
      <c r="W112" s="843">
        <v>3792970</v>
      </c>
      <c r="X112" s="844">
        <v>41573</v>
      </c>
      <c r="Y112" s="862">
        <v>3.2667946468352409</v>
      </c>
      <c r="Z112" s="846">
        <v>18754874.774999999</v>
      </c>
      <c r="AA112" s="862">
        <v>1.5374766530350112</v>
      </c>
    </row>
    <row r="113" spans="1:27" s="863" customFormat="1" ht="53.25" customHeight="1">
      <c r="A113" s="871" t="s">
        <v>176</v>
      </c>
      <c r="B113" s="843">
        <v>1654</v>
      </c>
      <c r="C113" s="843">
        <v>616202.65700000001</v>
      </c>
      <c r="D113" s="843">
        <v>8606</v>
      </c>
      <c r="E113" s="843">
        <v>1440685.6140000001</v>
      </c>
      <c r="F113" s="843">
        <v>0</v>
      </c>
      <c r="G113" s="843">
        <v>0</v>
      </c>
      <c r="H113" s="843">
        <v>0</v>
      </c>
      <c r="I113" s="843">
        <v>0</v>
      </c>
      <c r="J113" s="861">
        <v>10260</v>
      </c>
      <c r="K113" s="861">
        <v>2056888.2709999999</v>
      </c>
      <c r="L113" s="843">
        <v>0</v>
      </c>
      <c r="M113" s="843">
        <v>0</v>
      </c>
      <c r="N113" s="843">
        <v>0</v>
      </c>
      <c r="O113" s="843">
        <v>121963.281</v>
      </c>
      <c r="P113" s="843">
        <v>2</v>
      </c>
      <c r="Q113" s="843">
        <v>505.68</v>
      </c>
      <c r="R113" s="843">
        <v>18</v>
      </c>
      <c r="S113" s="843">
        <v>51764</v>
      </c>
      <c r="T113" s="843">
        <v>0</v>
      </c>
      <c r="U113" s="843">
        <v>0</v>
      </c>
      <c r="V113" s="843">
        <v>2847</v>
      </c>
      <c r="W113" s="843">
        <v>4707000</v>
      </c>
      <c r="X113" s="844">
        <v>13127</v>
      </c>
      <c r="Y113" s="862">
        <v>1.0315159677917449</v>
      </c>
      <c r="Z113" s="846">
        <v>6938121.2320000008</v>
      </c>
      <c r="AA113" s="862">
        <v>0.56876942864719882</v>
      </c>
    </row>
    <row r="114" spans="1:27" s="863" customFormat="1" ht="53.25" customHeight="1">
      <c r="A114" s="871" t="s">
        <v>177</v>
      </c>
      <c r="B114" s="843">
        <v>58761</v>
      </c>
      <c r="C114" s="843">
        <v>17429439.107000001</v>
      </c>
      <c r="D114" s="843">
        <v>29101</v>
      </c>
      <c r="E114" s="843">
        <v>3539761.693</v>
      </c>
      <c r="F114" s="843">
        <v>11422</v>
      </c>
      <c r="G114" s="843">
        <v>5515012.6129999999</v>
      </c>
      <c r="H114" s="843">
        <v>0</v>
      </c>
      <c r="I114" s="843">
        <v>0</v>
      </c>
      <c r="J114" s="861">
        <v>99284</v>
      </c>
      <c r="K114" s="861">
        <v>26484213.413000003</v>
      </c>
      <c r="L114" s="843">
        <v>0</v>
      </c>
      <c r="M114" s="843">
        <v>0</v>
      </c>
      <c r="N114" s="843">
        <v>807</v>
      </c>
      <c r="O114" s="843">
        <v>437014505.16635025</v>
      </c>
      <c r="P114" s="843">
        <v>84</v>
      </c>
      <c r="Q114" s="843">
        <v>23759.772000000001</v>
      </c>
      <c r="R114" s="843">
        <v>0</v>
      </c>
      <c r="S114" s="843">
        <v>0</v>
      </c>
      <c r="T114" s="843">
        <v>22</v>
      </c>
      <c r="U114" s="843">
        <v>8010</v>
      </c>
      <c r="V114" s="843">
        <v>3189</v>
      </c>
      <c r="W114" s="843">
        <v>1108971</v>
      </c>
      <c r="X114" s="844">
        <v>103386</v>
      </c>
      <c r="Y114" s="862">
        <v>8.1240428008011989</v>
      </c>
      <c r="Z114" s="846">
        <v>464639459.35135025</v>
      </c>
      <c r="AA114" s="862">
        <v>38.089954180006579</v>
      </c>
    </row>
    <row r="115" spans="1:27" s="863" customFormat="1" ht="53.25" customHeight="1">
      <c r="A115" s="871" t="s">
        <v>178</v>
      </c>
      <c r="B115" s="843">
        <v>54</v>
      </c>
      <c r="C115" s="843">
        <v>19500</v>
      </c>
      <c r="D115" s="843">
        <v>168</v>
      </c>
      <c r="E115" s="843">
        <v>39217.32</v>
      </c>
      <c r="F115" s="843">
        <v>758</v>
      </c>
      <c r="G115" s="843">
        <v>87884.29</v>
      </c>
      <c r="H115" s="843">
        <v>0</v>
      </c>
      <c r="I115" s="843">
        <v>0</v>
      </c>
      <c r="J115" s="861">
        <v>980</v>
      </c>
      <c r="K115" s="861">
        <v>146601.60999999999</v>
      </c>
      <c r="L115" s="843">
        <v>0</v>
      </c>
      <c r="M115" s="843">
        <v>0</v>
      </c>
      <c r="N115" s="843">
        <v>0</v>
      </c>
      <c r="O115" s="843">
        <v>0</v>
      </c>
      <c r="P115" s="843">
        <v>0</v>
      </c>
      <c r="Q115" s="843">
        <v>0</v>
      </c>
      <c r="R115" s="843">
        <v>1</v>
      </c>
      <c r="S115" s="843">
        <v>500</v>
      </c>
      <c r="T115" s="843">
        <v>0</v>
      </c>
      <c r="U115" s="843">
        <v>0</v>
      </c>
      <c r="V115" s="843">
        <v>228</v>
      </c>
      <c r="W115" s="843">
        <v>415900</v>
      </c>
      <c r="X115" s="844">
        <v>1209</v>
      </c>
      <c r="Y115" s="862">
        <v>9.5002879946691515E-2</v>
      </c>
      <c r="Z115" s="846">
        <v>563001.61</v>
      </c>
      <c r="AA115" s="862">
        <v>4.6153431648072563E-2</v>
      </c>
    </row>
    <row r="116" spans="1:27" s="863" customFormat="1" ht="53.25" customHeight="1">
      <c r="A116" s="871" t="s">
        <v>179</v>
      </c>
      <c r="B116" s="843">
        <v>47522</v>
      </c>
      <c r="C116" s="843">
        <v>39442716.742880002</v>
      </c>
      <c r="D116" s="843">
        <v>40643</v>
      </c>
      <c r="E116" s="843">
        <v>9315295.7764100023</v>
      </c>
      <c r="F116" s="843">
        <v>21856</v>
      </c>
      <c r="G116" s="843">
        <v>2268260.1706599998</v>
      </c>
      <c r="H116" s="843">
        <v>0</v>
      </c>
      <c r="I116" s="843">
        <v>0</v>
      </c>
      <c r="J116" s="861">
        <v>110021</v>
      </c>
      <c r="K116" s="861">
        <v>51026272.689949997</v>
      </c>
      <c r="L116" s="843">
        <v>878</v>
      </c>
      <c r="M116" s="843">
        <v>71119.415999999997</v>
      </c>
      <c r="N116" s="843">
        <v>348</v>
      </c>
      <c r="O116" s="843">
        <v>23181655.030579999</v>
      </c>
      <c r="P116" s="843">
        <v>89</v>
      </c>
      <c r="Q116" s="843">
        <v>27276.819489999998</v>
      </c>
      <c r="R116" s="843">
        <v>29</v>
      </c>
      <c r="S116" s="843">
        <v>24370</v>
      </c>
      <c r="T116" s="843">
        <v>8</v>
      </c>
      <c r="U116" s="843">
        <v>9950</v>
      </c>
      <c r="V116" s="843">
        <v>4716</v>
      </c>
      <c r="W116" s="843">
        <v>5249000</v>
      </c>
      <c r="X116" s="844">
        <v>116089</v>
      </c>
      <c r="Y116" s="862">
        <v>9.1222409678506793</v>
      </c>
      <c r="Z116" s="846">
        <v>79589643.956019998</v>
      </c>
      <c r="AA116" s="862">
        <v>6.5245553955318183</v>
      </c>
    </row>
    <row r="117" spans="1:27" s="866" customFormat="1" ht="53.25" customHeight="1">
      <c r="A117" s="872" t="s">
        <v>180</v>
      </c>
      <c r="B117" s="843">
        <v>13061</v>
      </c>
      <c r="C117" s="843">
        <v>2621579.92</v>
      </c>
      <c r="D117" s="843">
        <v>18105</v>
      </c>
      <c r="E117" s="843">
        <v>3056818.15</v>
      </c>
      <c r="F117" s="843">
        <v>58</v>
      </c>
      <c r="G117" s="843">
        <v>9927.4</v>
      </c>
      <c r="H117" s="843">
        <v>0</v>
      </c>
      <c r="I117" s="843">
        <v>0</v>
      </c>
      <c r="J117" s="843">
        <v>31224</v>
      </c>
      <c r="K117" s="843">
        <v>5688325.4700000007</v>
      </c>
      <c r="L117" s="843">
        <v>24221</v>
      </c>
      <c r="M117" s="843">
        <v>1294787.3</v>
      </c>
      <c r="N117" s="843">
        <v>73</v>
      </c>
      <c r="O117" s="843">
        <v>31329876.75</v>
      </c>
      <c r="P117" s="843">
        <v>21</v>
      </c>
      <c r="Q117" s="843">
        <v>3299.44</v>
      </c>
      <c r="R117" s="843">
        <v>0</v>
      </c>
      <c r="S117" s="843">
        <v>0</v>
      </c>
      <c r="T117" s="843">
        <v>0</v>
      </c>
      <c r="U117" s="843">
        <v>0</v>
      </c>
      <c r="V117" s="843">
        <v>21613</v>
      </c>
      <c r="W117" s="843">
        <v>16618580</v>
      </c>
      <c r="X117" s="844">
        <v>77152</v>
      </c>
      <c r="Y117" s="865">
        <v>6.0625824595923445</v>
      </c>
      <c r="Z117" s="846">
        <v>54934868.960000001</v>
      </c>
      <c r="AA117" s="865">
        <v>4.5034200162255011</v>
      </c>
    </row>
    <row r="118" spans="1:27" s="863" customFormat="1" ht="53.25" customHeight="1">
      <c r="A118" s="871" t="s">
        <v>181</v>
      </c>
      <c r="B118" s="843">
        <v>2880</v>
      </c>
      <c r="C118" s="843">
        <v>644527.45039999997</v>
      </c>
      <c r="D118" s="843">
        <v>393</v>
      </c>
      <c r="E118" s="843">
        <v>51502.430289999997</v>
      </c>
      <c r="F118" s="843">
        <v>18</v>
      </c>
      <c r="G118" s="843">
        <v>3700</v>
      </c>
      <c r="H118" s="843">
        <v>0</v>
      </c>
      <c r="I118" s="843">
        <v>0</v>
      </c>
      <c r="J118" s="861">
        <v>3291</v>
      </c>
      <c r="K118" s="861">
        <v>699729.88069000002</v>
      </c>
      <c r="L118" s="843">
        <v>17</v>
      </c>
      <c r="M118" s="843">
        <v>684.65</v>
      </c>
      <c r="N118" s="843">
        <v>0</v>
      </c>
      <c r="O118" s="843">
        <v>68240.08</v>
      </c>
      <c r="P118" s="843">
        <v>0</v>
      </c>
      <c r="Q118" s="843">
        <v>0</v>
      </c>
      <c r="R118" s="843">
        <v>0</v>
      </c>
      <c r="S118" s="843">
        <v>0</v>
      </c>
      <c r="T118" s="843">
        <v>0</v>
      </c>
      <c r="U118" s="843">
        <v>0</v>
      </c>
      <c r="V118" s="843">
        <v>0</v>
      </c>
      <c r="W118" s="843">
        <v>0</v>
      </c>
      <c r="X118" s="844">
        <v>3308</v>
      </c>
      <c r="Y118" s="862">
        <v>0.2599417095646448</v>
      </c>
      <c r="Z118" s="846">
        <v>768654.61069</v>
      </c>
      <c r="AA118" s="862">
        <v>6.3012338517924926E-2</v>
      </c>
    </row>
    <row r="119" spans="1:27" s="863" customFormat="1" ht="53.25" customHeight="1">
      <c r="A119" s="871" t="s">
        <v>182</v>
      </c>
      <c r="B119" s="843">
        <v>3335</v>
      </c>
      <c r="C119" s="843">
        <v>811297</v>
      </c>
      <c r="D119" s="843">
        <v>21984</v>
      </c>
      <c r="E119" s="843">
        <v>3915902</v>
      </c>
      <c r="F119" s="843">
        <v>2486</v>
      </c>
      <c r="G119" s="843">
        <v>610977</v>
      </c>
      <c r="H119" s="843">
        <v>0</v>
      </c>
      <c r="I119" s="843">
        <v>0</v>
      </c>
      <c r="J119" s="861">
        <v>27805</v>
      </c>
      <c r="K119" s="861">
        <v>5338176</v>
      </c>
      <c r="L119" s="843">
        <v>0</v>
      </c>
      <c r="M119" s="843">
        <v>0</v>
      </c>
      <c r="N119" s="843">
        <v>201137</v>
      </c>
      <c r="O119" s="843">
        <v>195317167.60549009</v>
      </c>
      <c r="P119" s="843">
        <v>1061</v>
      </c>
      <c r="Q119" s="843">
        <v>92011</v>
      </c>
      <c r="R119" s="843">
        <v>81</v>
      </c>
      <c r="S119" s="843">
        <v>243870</v>
      </c>
      <c r="T119" s="843">
        <v>0</v>
      </c>
      <c r="U119" s="843">
        <v>0</v>
      </c>
      <c r="V119" s="843">
        <v>270</v>
      </c>
      <c r="W119" s="843">
        <v>505200</v>
      </c>
      <c r="X119" s="844">
        <v>230354</v>
      </c>
      <c r="Y119" s="845">
        <v>18.101152528734637</v>
      </c>
      <c r="Z119" s="846">
        <v>201496424.60549009</v>
      </c>
      <c r="AA119" s="845">
        <v>16.518161396306652</v>
      </c>
    </row>
    <row r="120" spans="1:27" s="863" customFormat="1" ht="53.25" customHeight="1">
      <c r="A120" s="871" t="s">
        <v>183</v>
      </c>
      <c r="B120" s="843">
        <v>51</v>
      </c>
      <c r="C120" s="843">
        <v>6800</v>
      </c>
      <c r="D120" s="843">
        <v>920</v>
      </c>
      <c r="E120" s="843">
        <v>79860</v>
      </c>
      <c r="F120" s="843">
        <v>10127</v>
      </c>
      <c r="G120" s="843">
        <v>230932</v>
      </c>
      <c r="H120" s="843">
        <v>0</v>
      </c>
      <c r="I120" s="843">
        <v>0</v>
      </c>
      <c r="J120" s="861">
        <v>11098</v>
      </c>
      <c r="K120" s="861">
        <v>317592</v>
      </c>
      <c r="L120" s="843">
        <v>80</v>
      </c>
      <c r="M120" s="843">
        <v>2125</v>
      </c>
      <c r="N120" s="843">
        <v>0</v>
      </c>
      <c r="O120" s="843">
        <v>0</v>
      </c>
      <c r="P120" s="843">
        <v>0</v>
      </c>
      <c r="Q120" s="843">
        <v>0</v>
      </c>
      <c r="R120" s="843">
        <v>0</v>
      </c>
      <c r="S120" s="843">
        <v>0</v>
      </c>
      <c r="T120" s="843">
        <v>0</v>
      </c>
      <c r="U120" s="843">
        <v>0</v>
      </c>
      <c r="V120" s="843">
        <v>0</v>
      </c>
      <c r="W120" s="843">
        <v>0</v>
      </c>
      <c r="X120" s="844">
        <v>11178</v>
      </c>
      <c r="Y120" s="845">
        <v>0.8783640959835548</v>
      </c>
      <c r="Z120" s="846">
        <v>319717</v>
      </c>
      <c r="AA120" s="845">
        <v>2.6209581720781965E-2</v>
      </c>
    </row>
    <row r="121" spans="1:27" s="866" customFormat="1" ht="53.25" customHeight="1">
      <c r="A121" s="872" t="s">
        <v>184</v>
      </c>
      <c r="B121" s="843">
        <v>12911</v>
      </c>
      <c r="C121" s="843">
        <v>5844593.0829999996</v>
      </c>
      <c r="D121" s="843">
        <v>21794</v>
      </c>
      <c r="E121" s="843">
        <v>3993978.93139</v>
      </c>
      <c r="F121" s="843">
        <v>452</v>
      </c>
      <c r="G121" s="843">
        <v>164083.321</v>
      </c>
      <c r="H121" s="843">
        <v>0</v>
      </c>
      <c r="I121" s="843">
        <v>0</v>
      </c>
      <c r="J121" s="843">
        <v>35157</v>
      </c>
      <c r="K121" s="843">
        <v>10002655.33539</v>
      </c>
      <c r="L121" s="843">
        <v>168</v>
      </c>
      <c r="M121" s="843">
        <v>17592.310000000001</v>
      </c>
      <c r="N121" s="843">
        <v>5</v>
      </c>
      <c r="O121" s="843">
        <v>1387404.6409999998</v>
      </c>
      <c r="P121" s="843">
        <v>7</v>
      </c>
      <c r="Q121" s="843">
        <v>2151.38</v>
      </c>
      <c r="R121" s="843">
        <v>0</v>
      </c>
      <c r="S121" s="843">
        <v>0</v>
      </c>
      <c r="T121" s="843">
        <v>0</v>
      </c>
      <c r="U121" s="843">
        <v>0</v>
      </c>
      <c r="V121" s="843">
        <v>45</v>
      </c>
      <c r="W121" s="843">
        <v>92600</v>
      </c>
      <c r="X121" s="844">
        <v>35382</v>
      </c>
      <c r="Y121" s="865">
        <v>2.7803076081669471</v>
      </c>
      <c r="Z121" s="846">
        <v>11502403.66639</v>
      </c>
      <c r="AA121" s="865">
        <v>0.94293762571170991</v>
      </c>
    </row>
    <row r="122" spans="1:27" s="863" customFormat="1" ht="53.25" customHeight="1">
      <c r="A122" s="871" t="s">
        <v>811</v>
      </c>
      <c r="B122" s="843">
        <v>0</v>
      </c>
      <c r="C122" s="843">
        <v>0</v>
      </c>
      <c r="D122" s="843">
        <v>206</v>
      </c>
      <c r="E122" s="843">
        <v>54025</v>
      </c>
      <c r="F122" s="843">
        <v>140</v>
      </c>
      <c r="G122" s="843">
        <v>14000</v>
      </c>
      <c r="H122" s="843">
        <v>0</v>
      </c>
      <c r="I122" s="843">
        <v>0</v>
      </c>
      <c r="J122" s="861">
        <v>346</v>
      </c>
      <c r="K122" s="861">
        <v>68025</v>
      </c>
      <c r="L122" s="843">
        <v>0</v>
      </c>
      <c r="M122" s="843">
        <v>0</v>
      </c>
      <c r="N122" s="843">
        <v>0</v>
      </c>
      <c r="O122" s="843">
        <v>962.41</v>
      </c>
      <c r="P122" s="843">
        <v>0</v>
      </c>
      <c r="Q122" s="843">
        <v>0</v>
      </c>
      <c r="R122" s="843">
        <v>0</v>
      </c>
      <c r="S122" s="843">
        <v>0</v>
      </c>
      <c r="T122" s="843">
        <v>0</v>
      </c>
      <c r="U122" s="843">
        <v>0</v>
      </c>
      <c r="V122" s="843">
        <v>0</v>
      </c>
      <c r="W122" s="843">
        <v>0</v>
      </c>
      <c r="X122" s="844">
        <v>346</v>
      </c>
      <c r="Y122" s="862">
        <v>2.7188582681187151E-2</v>
      </c>
      <c r="Z122" s="846">
        <v>68987.41</v>
      </c>
      <c r="AA122" s="862">
        <v>5.6554113797517517E-3</v>
      </c>
    </row>
    <row r="123" spans="1:27" s="863" customFormat="1" ht="53.25" customHeight="1">
      <c r="A123" s="871" t="s">
        <v>349</v>
      </c>
      <c r="B123" s="843">
        <v>2961</v>
      </c>
      <c r="C123" s="843">
        <v>554920.34</v>
      </c>
      <c r="D123" s="843">
        <v>1818</v>
      </c>
      <c r="E123" s="843">
        <v>218800.73</v>
      </c>
      <c r="F123" s="843">
        <v>0</v>
      </c>
      <c r="G123" s="843">
        <v>0</v>
      </c>
      <c r="H123" s="843">
        <v>0</v>
      </c>
      <c r="I123" s="843">
        <v>0</v>
      </c>
      <c r="J123" s="861">
        <v>4779</v>
      </c>
      <c r="K123" s="861">
        <v>773721.07</v>
      </c>
      <c r="L123" s="843">
        <v>0</v>
      </c>
      <c r="M123" s="843">
        <v>0</v>
      </c>
      <c r="N123" s="843">
        <v>0</v>
      </c>
      <c r="O123" s="843">
        <v>0</v>
      </c>
      <c r="P123" s="843">
        <v>0</v>
      </c>
      <c r="Q123" s="843">
        <v>0</v>
      </c>
      <c r="R123" s="843">
        <v>0</v>
      </c>
      <c r="S123" s="843">
        <v>0</v>
      </c>
      <c r="T123" s="843">
        <v>0</v>
      </c>
      <c r="U123" s="843">
        <v>0</v>
      </c>
      <c r="V123" s="843">
        <v>6161</v>
      </c>
      <c r="W123" s="843">
        <v>1964448</v>
      </c>
      <c r="X123" s="844">
        <v>10940</v>
      </c>
      <c r="Y123" s="845">
        <v>0.85966212292539723</v>
      </c>
      <c r="Z123" s="846">
        <v>2738169.07</v>
      </c>
      <c r="AA123" s="845">
        <v>0.22446809523885983</v>
      </c>
    </row>
    <row r="124" spans="1:27" s="863" customFormat="1" ht="53.25" customHeight="1">
      <c r="A124" s="871" t="s">
        <v>186</v>
      </c>
      <c r="B124" s="843">
        <v>77049</v>
      </c>
      <c r="C124" s="843">
        <v>15463986.529999999</v>
      </c>
      <c r="D124" s="843">
        <v>125400</v>
      </c>
      <c r="E124" s="843">
        <v>23516608.66</v>
      </c>
      <c r="F124" s="843">
        <v>22284</v>
      </c>
      <c r="G124" s="843">
        <v>5183545</v>
      </c>
      <c r="H124" s="843">
        <v>0</v>
      </c>
      <c r="I124" s="843">
        <v>0</v>
      </c>
      <c r="J124" s="861">
        <v>224733</v>
      </c>
      <c r="K124" s="861">
        <v>44164140.189999998</v>
      </c>
      <c r="L124" s="843">
        <v>5216</v>
      </c>
      <c r="M124" s="843">
        <v>206467.37</v>
      </c>
      <c r="N124" s="843">
        <v>348</v>
      </c>
      <c r="O124" s="843">
        <v>75233043.600520223</v>
      </c>
      <c r="P124" s="843">
        <v>510</v>
      </c>
      <c r="Q124" s="843">
        <v>137431.74</v>
      </c>
      <c r="R124" s="843">
        <v>0</v>
      </c>
      <c r="S124" s="843">
        <v>0</v>
      </c>
      <c r="T124" s="843">
        <v>0</v>
      </c>
      <c r="U124" s="843">
        <v>1.54</v>
      </c>
      <c r="V124" s="843">
        <v>166</v>
      </c>
      <c r="W124" s="843">
        <v>63800</v>
      </c>
      <c r="X124" s="844">
        <v>230973</v>
      </c>
      <c r="Y124" s="845">
        <v>18.149793374629596</v>
      </c>
      <c r="Z124" s="846">
        <v>119804884.44052023</v>
      </c>
      <c r="AA124" s="845">
        <v>9.8212979268936422</v>
      </c>
    </row>
    <row r="125" spans="1:27" s="863" customFormat="1" ht="53.25" customHeight="1">
      <c r="A125" s="872" t="s">
        <v>187</v>
      </c>
      <c r="B125" s="843">
        <v>4376</v>
      </c>
      <c r="C125" s="843">
        <v>1823733.67</v>
      </c>
      <c r="D125" s="843">
        <v>9072</v>
      </c>
      <c r="E125" s="843">
        <v>1402981.77</v>
      </c>
      <c r="F125" s="843">
        <v>75</v>
      </c>
      <c r="G125" s="843">
        <v>49988.4</v>
      </c>
      <c r="H125" s="843">
        <v>0</v>
      </c>
      <c r="I125" s="843">
        <v>0</v>
      </c>
      <c r="J125" s="843">
        <v>13523</v>
      </c>
      <c r="K125" s="843">
        <v>3276703.84</v>
      </c>
      <c r="L125" s="843">
        <v>0</v>
      </c>
      <c r="M125" s="843">
        <v>0</v>
      </c>
      <c r="N125" s="843">
        <v>128</v>
      </c>
      <c r="O125" s="843">
        <v>5885603.8300000001</v>
      </c>
      <c r="P125" s="843">
        <v>23</v>
      </c>
      <c r="Q125" s="843">
        <v>8869.76</v>
      </c>
      <c r="R125" s="843">
        <v>0</v>
      </c>
      <c r="S125" s="843">
        <v>0</v>
      </c>
      <c r="T125" s="843">
        <v>0</v>
      </c>
      <c r="U125" s="843">
        <v>0</v>
      </c>
      <c r="V125" s="843">
        <v>6834</v>
      </c>
      <c r="W125" s="843">
        <v>7914300</v>
      </c>
      <c r="X125" s="844">
        <v>20508</v>
      </c>
      <c r="Y125" s="865">
        <v>1.6115128717508269</v>
      </c>
      <c r="Z125" s="846">
        <v>17085477.43</v>
      </c>
      <c r="AA125" s="865">
        <v>1.4006237295488222</v>
      </c>
    </row>
    <row r="126" spans="1:27" s="863" customFormat="1" ht="53.25" customHeight="1">
      <c r="A126" s="871" t="s">
        <v>188</v>
      </c>
      <c r="B126" s="843">
        <v>9547</v>
      </c>
      <c r="C126" s="843">
        <v>2207996</v>
      </c>
      <c r="D126" s="843">
        <v>4122</v>
      </c>
      <c r="E126" s="843">
        <v>854843</v>
      </c>
      <c r="F126" s="843">
        <v>853</v>
      </c>
      <c r="G126" s="843">
        <v>315208</v>
      </c>
      <c r="H126" s="843">
        <v>0</v>
      </c>
      <c r="I126" s="843">
        <v>0</v>
      </c>
      <c r="J126" s="861">
        <v>14522</v>
      </c>
      <c r="K126" s="861">
        <v>3378047</v>
      </c>
      <c r="L126" s="843">
        <v>0</v>
      </c>
      <c r="M126" s="843">
        <v>0</v>
      </c>
      <c r="N126" s="843">
        <v>4</v>
      </c>
      <c r="O126" s="843">
        <v>1598634</v>
      </c>
      <c r="P126" s="843">
        <v>56</v>
      </c>
      <c r="Q126" s="843">
        <v>28048</v>
      </c>
      <c r="R126" s="843">
        <v>0</v>
      </c>
      <c r="S126" s="843">
        <v>0</v>
      </c>
      <c r="T126" s="843">
        <v>0</v>
      </c>
      <c r="U126" s="843">
        <v>0</v>
      </c>
      <c r="V126" s="843">
        <v>5926</v>
      </c>
      <c r="W126" s="843">
        <v>6397400</v>
      </c>
      <c r="X126" s="844">
        <v>20508</v>
      </c>
      <c r="Y126" s="862">
        <v>1.6115128717508269</v>
      </c>
      <c r="Z126" s="846">
        <v>11402129</v>
      </c>
      <c r="AA126" s="862">
        <v>0.93471736509600034</v>
      </c>
    </row>
    <row r="127" spans="1:27" s="863" customFormat="1" ht="53.25" customHeight="1">
      <c r="A127" s="853" t="s">
        <v>277</v>
      </c>
      <c r="B127" s="854">
        <v>496092</v>
      </c>
      <c r="C127" s="854">
        <v>148131821.25928</v>
      </c>
      <c r="D127" s="854">
        <v>364974</v>
      </c>
      <c r="E127" s="854">
        <v>67556029.000090003</v>
      </c>
      <c r="F127" s="854">
        <v>92532</v>
      </c>
      <c r="G127" s="854">
        <v>23415446.757659994</v>
      </c>
      <c r="H127" s="854">
        <v>0</v>
      </c>
      <c r="I127" s="854">
        <v>0</v>
      </c>
      <c r="J127" s="854">
        <v>953598</v>
      </c>
      <c r="K127" s="854">
        <v>239103297.01703</v>
      </c>
      <c r="L127" s="854">
        <v>30580</v>
      </c>
      <c r="M127" s="854">
        <v>1592776.0460000001</v>
      </c>
      <c r="N127" s="855">
        <v>205792</v>
      </c>
      <c r="O127" s="855">
        <v>907946923.2943207</v>
      </c>
      <c r="P127" s="855">
        <v>2906</v>
      </c>
      <c r="Q127" s="855">
        <v>496776.11549</v>
      </c>
      <c r="R127" s="855">
        <v>691</v>
      </c>
      <c r="S127" s="855">
        <v>1198830.574</v>
      </c>
      <c r="T127" s="855">
        <v>1364</v>
      </c>
      <c r="U127" s="855">
        <v>791675.522</v>
      </c>
      <c r="V127" s="855">
        <v>77662</v>
      </c>
      <c r="W127" s="855">
        <v>68717498.5</v>
      </c>
      <c r="X127" s="874">
        <v>1272593</v>
      </c>
      <c r="Y127" s="875">
        <v>100</v>
      </c>
      <c r="Z127" s="876">
        <v>1219847777.0688407</v>
      </c>
      <c r="AA127" s="875">
        <v>100</v>
      </c>
    </row>
    <row r="128" spans="1:27" ht="50.25" customHeight="1">
      <c r="A128" s="34" t="s">
        <v>350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39"/>
      <c r="Y128" s="42"/>
      <c r="Z128" s="154"/>
      <c r="AA128" s="42"/>
    </row>
    <row r="129" spans="1:27" ht="50.25" customHeight="1">
      <c r="A129" s="1155" t="s">
        <v>855</v>
      </c>
    </row>
    <row r="130" spans="1:27" ht="50.25" customHeight="1">
      <c r="A130" s="1133" t="s">
        <v>856</v>
      </c>
    </row>
    <row r="131" spans="1:27" ht="50.25" customHeight="1">
      <c r="A131" s="33"/>
      <c r="X131" s="1437" t="s">
        <v>543</v>
      </c>
      <c r="Y131" s="1437"/>
      <c r="Z131" s="1437"/>
      <c r="AA131" s="1437"/>
    </row>
    <row r="132" spans="1:27" ht="50.25" customHeight="1">
      <c r="A132" s="1418" t="s">
        <v>290</v>
      </c>
      <c r="B132" s="1438" t="s">
        <v>734</v>
      </c>
      <c r="C132" s="1422"/>
      <c r="D132" s="1422"/>
      <c r="E132" s="1422"/>
      <c r="F132" s="1422"/>
      <c r="G132" s="1422"/>
      <c r="H132" s="1422"/>
      <c r="I132" s="1422"/>
      <c r="J132" s="1422"/>
      <c r="K132" s="1422"/>
      <c r="L132" s="1422"/>
      <c r="M132" s="1422"/>
      <c r="N132" s="1422"/>
      <c r="O132" s="1423"/>
      <c r="P132" s="1424" t="s">
        <v>741</v>
      </c>
      <c r="Q132" s="1425"/>
      <c r="R132" s="1424" t="s">
        <v>615</v>
      </c>
      <c r="S132" s="1425"/>
      <c r="T132" s="1424" t="s">
        <v>616</v>
      </c>
      <c r="U132" s="1425"/>
      <c r="V132" s="1424" t="s">
        <v>547</v>
      </c>
      <c r="W132" s="1425"/>
      <c r="X132" s="1431" t="s">
        <v>740</v>
      </c>
      <c r="Y132" s="1432"/>
      <c r="Z132" s="1432"/>
      <c r="AA132" s="1433"/>
    </row>
    <row r="133" spans="1:27" ht="50.25" customHeight="1">
      <c r="A133" s="1419"/>
      <c r="B133" s="1428" t="s">
        <v>205</v>
      </c>
      <c r="C133" s="1394"/>
      <c r="D133" s="1394"/>
      <c r="E133" s="1394"/>
      <c r="F133" s="1394"/>
      <c r="G133" s="1394"/>
      <c r="H133" s="1394"/>
      <c r="I133" s="1394"/>
      <c r="J133" s="1394"/>
      <c r="K133" s="1395"/>
      <c r="L133" s="1396" t="s">
        <v>210</v>
      </c>
      <c r="M133" s="1397"/>
      <c r="N133" s="1396" t="s">
        <v>211</v>
      </c>
      <c r="O133" s="1397"/>
      <c r="P133" s="1426"/>
      <c r="Q133" s="1427"/>
      <c r="R133" s="1426"/>
      <c r="S133" s="1427"/>
      <c r="T133" s="1426"/>
      <c r="U133" s="1427"/>
      <c r="V133" s="1426"/>
      <c r="W133" s="1427"/>
      <c r="X133" s="1434"/>
      <c r="Y133" s="1435"/>
      <c r="Z133" s="1435"/>
      <c r="AA133" s="1436"/>
    </row>
    <row r="134" spans="1:27" ht="50.25" customHeight="1">
      <c r="A134" s="1419"/>
      <c r="B134" s="1400" t="s">
        <v>206</v>
      </c>
      <c r="C134" s="1399"/>
      <c r="D134" s="1400" t="s">
        <v>735</v>
      </c>
      <c r="E134" s="1399"/>
      <c r="F134" s="1400" t="s">
        <v>208</v>
      </c>
      <c r="G134" s="1399"/>
      <c r="H134" s="1400" t="s">
        <v>736</v>
      </c>
      <c r="I134" s="1399"/>
      <c r="J134" s="1400" t="s">
        <v>345</v>
      </c>
      <c r="K134" s="1399"/>
      <c r="L134" s="576" t="s">
        <v>278</v>
      </c>
      <c r="M134" s="576" t="s">
        <v>279</v>
      </c>
      <c r="N134" s="576" t="s">
        <v>278</v>
      </c>
      <c r="O134" s="576" t="s">
        <v>279</v>
      </c>
      <c r="P134" s="576" t="s">
        <v>278</v>
      </c>
      <c r="Q134" s="576" t="s">
        <v>279</v>
      </c>
      <c r="R134" s="576" t="s">
        <v>278</v>
      </c>
      <c r="S134" s="576" t="s">
        <v>279</v>
      </c>
      <c r="T134" s="576" t="s">
        <v>278</v>
      </c>
      <c r="U134" s="576" t="s">
        <v>279</v>
      </c>
      <c r="V134" s="576" t="s">
        <v>278</v>
      </c>
      <c r="W134" s="576" t="s">
        <v>279</v>
      </c>
      <c r="X134" s="576" t="s">
        <v>278</v>
      </c>
      <c r="Y134" s="1389" t="s">
        <v>280</v>
      </c>
      <c r="Z134" s="576" t="s">
        <v>279</v>
      </c>
      <c r="AA134" s="1389" t="s">
        <v>280</v>
      </c>
    </row>
    <row r="135" spans="1:27" ht="50.25" customHeight="1">
      <c r="A135" s="1419"/>
      <c r="B135" s="577" t="s">
        <v>281</v>
      </c>
      <c r="C135" s="577" t="s">
        <v>282</v>
      </c>
      <c r="D135" s="577" t="s">
        <v>281</v>
      </c>
      <c r="E135" s="577" t="s">
        <v>282</v>
      </c>
      <c r="F135" s="577" t="s">
        <v>281</v>
      </c>
      <c r="G135" s="577" t="s">
        <v>282</v>
      </c>
      <c r="H135" s="577" t="s">
        <v>281</v>
      </c>
      <c r="I135" s="577" t="s">
        <v>282</v>
      </c>
      <c r="J135" s="577" t="s">
        <v>281</v>
      </c>
      <c r="K135" s="577" t="s">
        <v>282</v>
      </c>
      <c r="L135" s="576" t="s">
        <v>283</v>
      </c>
      <c r="M135" s="576" t="s">
        <v>284</v>
      </c>
      <c r="N135" s="576" t="s">
        <v>283</v>
      </c>
      <c r="O135" s="576" t="s">
        <v>284</v>
      </c>
      <c r="P135" s="576" t="s">
        <v>283</v>
      </c>
      <c r="Q135" s="576" t="s">
        <v>284</v>
      </c>
      <c r="R135" s="576" t="s">
        <v>283</v>
      </c>
      <c r="S135" s="576" t="s">
        <v>284</v>
      </c>
      <c r="T135" s="576" t="s">
        <v>283</v>
      </c>
      <c r="U135" s="576" t="s">
        <v>284</v>
      </c>
      <c r="V135" s="576" t="s">
        <v>283</v>
      </c>
      <c r="W135" s="576" t="s">
        <v>284</v>
      </c>
      <c r="X135" s="576" t="s">
        <v>283</v>
      </c>
      <c r="Y135" s="1390"/>
      <c r="Z135" s="576" t="s">
        <v>284</v>
      </c>
      <c r="AA135" s="1390"/>
    </row>
    <row r="136" spans="1:27" ht="50.25" customHeight="1">
      <c r="A136" s="1420"/>
      <c r="B136" s="578" t="s">
        <v>285</v>
      </c>
      <c r="C136" s="578" t="s">
        <v>286</v>
      </c>
      <c r="D136" s="578" t="s">
        <v>285</v>
      </c>
      <c r="E136" s="578" t="s">
        <v>286</v>
      </c>
      <c r="F136" s="578" t="s">
        <v>285</v>
      </c>
      <c r="G136" s="578" t="s">
        <v>286</v>
      </c>
      <c r="H136" s="578" t="s">
        <v>285</v>
      </c>
      <c r="I136" s="578" t="s">
        <v>286</v>
      </c>
      <c r="J136" s="578" t="s">
        <v>285</v>
      </c>
      <c r="K136" s="578" t="s">
        <v>286</v>
      </c>
      <c r="L136" s="578" t="s">
        <v>285</v>
      </c>
      <c r="M136" s="578" t="s">
        <v>286</v>
      </c>
      <c r="N136" s="578" t="s">
        <v>285</v>
      </c>
      <c r="O136" s="578" t="s">
        <v>286</v>
      </c>
      <c r="P136" s="578" t="s">
        <v>285</v>
      </c>
      <c r="Q136" s="578" t="s">
        <v>286</v>
      </c>
      <c r="R136" s="578" t="s">
        <v>285</v>
      </c>
      <c r="S136" s="578" t="s">
        <v>286</v>
      </c>
      <c r="T136" s="578" t="s">
        <v>285</v>
      </c>
      <c r="U136" s="578" t="s">
        <v>286</v>
      </c>
      <c r="V136" s="578" t="s">
        <v>285</v>
      </c>
      <c r="W136" s="578" t="s">
        <v>286</v>
      </c>
      <c r="X136" s="578" t="s">
        <v>285</v>
      </c>
      <c r="Y136" s="578" t="s">
        <v>287</v>
      </c>
      <c r="Z136" s="578" t="s">
        <v>286</v>
      </c>
      <c r="AA136" s="578" t="s">
        <v>287</v>
      </c>
    </row>
    <row r="137" spans="1:27" s="863" customFormat="1" ht="53.25" customHeight="1">
      <c r="A137" s="871" t="s">
        <v>814</v>
      </c>
      <c r="B137" s="861">
        <v>0</v>
      </c>
      <c r="C137" s="861">
        <v>0</v>
      </c>
      <c r="D137" s="861">
        <v>0</v>
      </c>
      <c r="E137" s="861">
        <v>0</v>
      </c>
      <c r="F137" s="861">
        <v>0</v>
      </c>
      <c r="G137" s="861">
        <v>0</v>
      </c>
      <c r="H137" s="861">
        <v>0</v>
      </c>
      <c r="I137" s="861">
        <v>0</v>
      </c>
      <c r="J137" s="861">
        <v>0</v>
      </c>
      <c r="K137" s="861">
        <v>0</v>
      </c>
      <c r="L137" s="861">
        <v>0</v>
      </c>
      <c r="M137" s="861">
        <v>0</v>
      </c>
      <c r="N137" s="843">
        <v>0</v>
      </c>
      <c r="O137" s="843">
        <v>0</v>
      </c>
      <c r="P137" s="843">
        <v>0</v>
      </c>
      <c r="Q137" s="843">
        <v>0</v>
      </c>
      <c r="R137" s="843">
        <v>0</v>
      </c>
      <c r="S137" s="843">
        <v>0</v>
      </c>
      <c r="T137" s="843">
        <v>0</v>
      </c>
      <c r="U137" s="843">
        <v>0</v>
      </c>
      <c r="V137" s="843">
        <v>0</v>
      </c>
      <c r="W137" s="843">
        <v>0</v>
      </c>
      <c r="X137" s="844">
        <v>0</v>
      </c>
      <c r="Y137" s="845">
        <v>0</v>
      </c>
      <c r="Z137" s="846">
        <v>0</v>
      </c>
      <c r="AA137" s="845">
        <v>0</v>
      </c>
    </row>
    <row r="138" spans="1:27" s="863" customFormat="1" ht="53.25" customHeight="1">
      <c r="A138" s="871" t="s">
        <v>169</v>
      </c>
      <c r="B138" s="861">
        <v>323121</v>
      </c>
      <c r="C138" s="861">
        <v>54289961.498000003</v>
      </c>
      <c r="D138" s="861">
        <v>88071</v>
      </c>
      <c r="E138" s="861">
        <v>26745590.243000001</v>
      </c>
      <c r="F138" s="861">
        <v>1505</v>
      </c>
      <c r="G138" s="861">
        <v>4379069.7479999997</v>
      </c>
      <c r="H138" s="861">
        <v>0</v>
      </c>
      <c r="I138" s="861">
        <v>0</v>
      </c>
      <c r="J138" s="861">
        <v>412697</v>
      </c>
      <c r="K138" s="861">
        <v>85414621.488999993</v>
      </c>
      <c r="L138" s="861">
        <v>0</v>
      </c>
      <c r="M138" s="861">
        <v>0</v>
      </c>
      <c r="N138" s="843">
        <v>0</v>
      </c>
      <c r="O138" s="843">
        <v>130483865.31696001</v>
      </c>
      <c r="P138" s="843">
        <v>148</v>
      </c>
      <c r="Q138" s="843">
        <v>105032.61199999999</v>
      </c>
      <c r="R138" s="843">
        <v>1030</v>
      </c>
      <c r="S138" s="843">
        <v>5154520.3526499895</v>
      </c>
      <c r="T138" s="843">
        <v>16</v>
      </c>
      <c r="U138" s="843">
        <v>250983.321560001</v>
      </c>
      <c r="V138" s="843">
        <v>280241</v>
      </c>
      <c r="W138" s="843">
        <v>702518542.73300004</v>
      </c>
      <c r="X138" s="844">
        <v>694132</v>
      </c>
      <c r="Y138" s="845">
        <v>90.331429880222998</v>
      </c>
      <c r="Z138" s="846">
        <v>923927565.82517004</v>
      </c>
      <c r="AA138" s="845">
        <v>63.848200692067117</v>
      </c>
    </row>
    <row r="139" spans="1:27" s="863" customFormat="1" ht="53.25" customHeight="1">
      <c r="A139" s="871" t="s">
        <v>288</v>
      </c>
      <c r="B139" s="861">
        <v>9</v>
      </c>
      <c r="C139" s="861">
        <v>1920.42</v>
      </c>
      <c r="D139" s="861">
        <v>2811</v>
      </c>
      <c r="E139" s="861">
        <v>351408.65999999898</v>
      </c>
      <c r="F139" s="861">
        <v>14</v>
      </c>
      <c r="G139" s="861">
        <v>7450</v>
      </c>
      <c r="H139" s="861">
        <v>-9</v>
      </c>
      <c r="I139" s="861">
        <v>-318.3</v>
      </c>
      <c r="J139" s="861">
        <v>2825</v>
      </c>
      <c r="K139" s="861">
        <v>360460.77999999898</v>
      </c>
      <c r="L139" s="861">
        <v>0</v>
      </c>
      <c r="M139" s="861">
        <v>0</v>
      </c>
      <c r="N139" s="843">
        <v>0</v>
      </c>
      <c r="O139" s="843">
        <v>0</v>
      </c>
      <c r="P139" s="843">
        <v>0</v>
      </c>
      <c r="Q139" s="843">
        <v>0</v>
      </c>
      <c r="R139" s="843">
        <v>0</v>
      </c>
      <c r="S139" s="843">
        <v>0</v>
      </c>
      <c r="T139" s="843">
        <v>0</v>
      </c>
      <c r="U139" s="843">
        <v>0</v>
      </c>
      <c r="V139" s="843">
        <v>0</v>
      </c>
      <c r="W139" s="843">
        <v>0</v>
      </c>
      <c r="X139" s="844">
        <v>2825</v>
      </c>
      <c r="Y139" s="845">
        <v>0.36763366249017476</v>
      </c>
      <c r="Z139" s="846">
        <v>360460.77999999898</v>
      </c>
      <c r="AA139" s="845">
        <v>2.4909714867641423E-2</v>
      </c>
    </row>
    <row r="140" spans="1:27" s="863" customFormat="1" ht="53.25" customHeight="1">
      <c r="A140" s="871" t="s">
        <v>171</v>
      </c>
      <c r="B140" s="861">
        <v>0</v>
      </c>
      <c r="C140" s="861">
        <v>304444</v>
      </c>
      <c r="D140" s="861">
        <v>0</v>
      </c>
      <c r="E140" s="861">
        <v>360196</v>
      </c>
      <c r="F140" s="861">
        <v>0</v>
      </c>
      <c r="G140" s="861">
        <v>2200</v>
      </c>
      <c r="H140" s="861">
        <v>0</v>
      </c>
      <c r="I140" s="861">
        <v>0</v>
      </c>
      <c r="J140" s="861">
        <v>0</v>
      </c>
      <c r="K140" s="861">
        <v>666840</v>
      </c>
      <c r="L140" s="861">
        <v>0</v>
      </c>
      <c r="M140" s="861">
        <v>0</v>
      </c>
      <c r="N140" s="843">
        <v>0</v>
      </c>
      <c r="O140" s="843">
        <v>0</v>
      </c>
      <c r="P140" s="843">
        <v>0</v>
      </c>
      <c r="Q140" s="843">
        <v>0</v>
      </c>
      <c r="R140" s="843">
        <v>0</v>
      </c>
      <c r="S140" s="843">
        <v>0</v>
      </c>
      <c r="T140" s="843">
        <v>0</v>
      </c>
      <c r="U140" s="843">
        <v>0</v>
      </c>
      <c r="V140" s="843">
        <v>0</v>
      </c>
      <c r="W140" s="843">
        <v>0</v>
      </c>
      <c r="X140" s="844">
        <v>0</v>
      </c>
      <c r="Y140" s="845">
        <v>0</v>
      </c>
      <c r="Z140" s="846">
        <v>666840</v>
      </c>
      <c r="AA140" s="845">
        <v>4.6082112629113367E-2</v>
      </c>
    </row>
    <row r="141" spans="1:27" s="863" customFormat="1" ht="53.25" customHeight="1">
      <c r="A141" s="871" t="s">
        <v>172</v>
      </c>
      <c r="B141" s="861">
        <v>0</v>
      </c>
      <c r="C141" s="861">
        <v>0</v>
      </c>
      <c r="D141" s="861">
        <v>0</v>
      </c>
      <c r="E141" s="861">
        <v>0</v>
      </c>
      <c r="F141" s="861">
        <v>0</v>
      </c>
      <c r="G141" s="861">
        <v>0</v>
      </c>
      <c r="H141" s="861">
        <v>0</v>
      </c>
      <c r="I141" s="861">
        <v>0</v>
      </c>
      <c r="J141" s="861">
        <v>0</v>
      </c>
      <c r="K141" s="861">
        <v>0</v>
      </c>
      <c r="L141" s="861">
        <v>0</v>
      </c>
      <c r="M141" s="861">
        <v>0</v>
      </c>
      <c r="N141" s="843">
        <v>0</v>
      </c>
      <c r="O141" s="843">
        <v>30626506</v>
      </c>
      <c r="P141" s="843">
        <v>0</v>
      </c>
      <c r="Q141" s="843">
        <v>0</v>
      </c>
      <c r="R141" s="843">
        <v>0</v>
      </c>
      <c r="S141" s="843">
        <v>0</v>
      </c>
      <c r="T141" s="843">
        <v>0</v>
      </c>
      <c r="U141" s="843">
        <v>0</v>
      </c>
      <c r="V141" s="843">
        <v>0</v>
      </c>
      <c r="W141" s="843">
        <v>0</v>
      </c>
      <c r="X141" s="844">
        <v>0</v>
      </c>
      <c r="Y141" s="845">
        <v>0</v>
      </c>
      <c r="Z141" s="846">
        <v>30626506</v>
      </c>
      <c r="AA141" s="862">
        <v>2.1164508711658212</v>
      </c>
    </row>
    <row r="142" spans="1:27" s="863" customFormat="1" ht="53.25" customHeight="1">
      <c r="A142" s="871" t="s">
        <v>173</v>
      </c>
      <c r="B142" s="861">
        <v>0</v>
      </c>
      <c r="C142" s="861">
        <v>0</v>
      </c>
      <c r="D142" s="861">
        <v>6</v>
      </c>
      <c r="E142" s="861">
        <v>700</v>
      </c>
      <c r="F142" s="861">
        <v>0</v>
      </c>
      <c r="G142" s="861">
        <v>0</v>
      </c>
      <c r="H142" s="861">
        <v>0</v>
      </c>
      <c r="I142" s="861">
        <v>0</v>
      </c>
      <c r="J142" s="861">
        <v>6</v>
      </c>
      <c r="K142" s="861">
        <v>700</v>
      </c>
      <c r="L142" s="861">
        <v>0</v>
      </c>
      <c r="M142" s="861">
        <v>0</v>
      </c>
      <c r="N142" s="843">
        <v>0</v>
      </c>
      <c r="O142" s="843">
        <v>0</v>
      </c>
      <c r="P142" s="843">
        <v>0</v>
      </c>
      <c r="Q142" s="843">
        <v>0</v>
      </c>
      <c r="R142" s="843">
        <v>0</v>
      </c>
      <c r="S142" s="843">
        <v>0</v>
      </c>
      <c r="T142" s="843">
        <v>0</v>
      </c>
      <c r="U142" s="843">
        <v>0</v>
      </c>
      <c r="V142" s="843">
        <v>0</v>
      </c>
      <c r="W142" s="843">
        <v>0</v>
      </c>
      <c r="X142" s="844">
        <v>6</v>
      </c>
      <c r="Y142" s="845">
        <v>7.8081485838621184E-4</v>
      </c>
      <c r="Z142" s="846">
        <v>700</v>
      </c>
      <c r="AA142" s="862">
        <v>4.8373641113879425E-5</v>
      </c>
    </row>
    <row r="143" spans="1:27" s="863" customFormat="1" ht="53.25" customHeight="1">
      <c r="A143" s="871" t="s">
        <v>174</v>
      </c>
      <c r="B143" s="861">
        <v>0</v>
      </c>
      <c r="C143" s="861">
        <v>0</v>
      </c>
      <c r="D143" s="861">
        <v>0</v>
      </c>
      <c r="E143" s="861">
        <v>0</v>
      </c>
      <c r="F143" s="861">
        <v>0</v>
      </c>
      <c r="G143" s="861">
        <v>0</v>
      </c>
      <c r="H143" s="861">
        <v>0</v>
      </c>
      <c r="I143" s="861">
        <v>0</v>
      </c>
      <c r="J143" s="861">
        <v>0</v>
      </c>
      <c r="K143" s="861">
        <v>0</v>
      </c>
      <c r="L143" s="861">
        <v>0</v>
      </c>
      <c r="M143" s="861">
        <v>0</v>
      </c>
      <c r="N143" s="843">
        <v>11</v>
      </c>
      <c r="O143" s="843">
        <v>79412</v>
      </c>
      <c r="P143" s="843">
        <v>0</v>
      </c>
      <c r="Q143" s="843">
        <v>0</v>
      </c>
      <c r="R143" s="843">
        <v>0</v>
      </c>
      <c r="S143" s="843">
        <v>0</v>
      </c>
      <c r="T143" s="843">
        <v>0</v>
      </c>
      <c r="U143" s="843">
        <v>0</v>
      </c>
      <c r="V143" s="843">
        <v>1</v>
      </c>
      <c r="W143" s="843">
        <v>249130</v>
      </c>
      <c r="X143" s="844">
        <v>12</v>
      </c>
      <c r="Y143" s="845">
        <v>1.5616297167724237E-3</v>
      </c>
      <c r="Z143" s="846">
        <v>328542</v>
      </c>
      <c r="AA143" s="862">
        <v>2.2703961141194533E-2</v>
      </c>
    </row>
    <row r="144" spans="1:27" s="863" customFormat="1" ht="53.25" customHeight="1">
      <c r="A144" s="871" t="s">
        <v>175</v>
      </c>
      <c r="B144" s="861">
        <v>4576</v>
      </c>
      <c r="C144" s="861">
        <v>1774697.9539999999</v>
      </c>
      <c r="D144" s="861">
        <v>43413</v>
      </c>
      <c r="E144" s="861">
        <v>6876444.057</v>
      </c>
      <c r="F144" s="861">
        <v>226</v>
      </c>
      <c r="G144" s="861">
        <v>84501</v>
      </c>
      <c r="H144" s="861">
        <v>0</v>
      </c>
      <c r="I144" s="861">
        <v>0</v>
      </c>
      <c r="J144" s="861">
        <v>48215</v>
      </c>
      <c r="K144" s="861">
        <v>8735643.0109999999</v>
      </c>
      <c r="L144" s="861">
        <v>0</v>
      </c>
      <c r="M144" s="861">
        <v>0</v>
      </c>
      <c r="N144" s="843">
        <v>3847</v>
      </c>
      <c r="O144" s="843">
        <v>346441968.78575099</v>
      </c>
      <c r="P144" s="843">
        <v>200</v>
      </c>
      <c r="Q144" s="843">
        <v>56491.601999999999</v>
      </c>
      <c r="R144" s="843">
        <v>460</v>
      </c>
      <c r="S144" s="843">
        <v>1336286.8999999999</v>
      </c>
      <c r="T144" s="843">
        <v>0</v>
      </c>
      <c r="U144" s="843">
        <v>0</v>
      </c>
      <c r="V144" s="843">
        <v>16</v>
      </c>
      <c r="W144" s="843">
        <v>22400</v>
      </c>
      <c r="X144" s="844">
        <v>52738</v>
      </c>
      <c r="Y144" s="845">
        <v>6.8631023335953403</v>
      </c>
      <c r="Z144" s="846">
        <v>356592790.29875094</v>
      </c>
      <c r="AA144" s="862">
        <v>24.642416659583773</v>
      </c>
    </row>
    <row r="145" spans="1:27" s="863" customFormat="1" ht="53.25" customHeight="1">
      <c r="A145" s="871" t="s">
        <v>176</v>
      </c>
      <c r="B145" s="861">
        <v>0</v>
      </c>
      <c r="C145" s="861">
        <v>71758.705000000002</v>
      </c>
      <c r="D145" s="861">
        <v>0</v>
      </c>
      <c r="E145" s="861">
        <v>113578.289</v>
      </c>
      <c r="F145" s="861">
        <v>0</v>
      </c>
      <c r="G145" s="861">
        <v>0</v>
      </c>
      <c r="H145" s="861">
        <v>0</v>
      </c>
      <c r="I145" s="861">
        <v>0</v>
      </c>
      <c r="J145" s="861">
        <v>0</v>
      </c>
      <c r="K145" s="861">
        <v>185336.99400000001</v>
      </c>
      <c r="L145" s="861">
        <v>0</v>
      </c>
      <c r="M145" s="861">
        <v>147.554</v>
      </c>
      <c r="N145" s="843">
        <v>0</v>
      </c>
      <c r="O145" s="843">
        <v>-1869.1813612366</v>
      </c>
      <c r="P145" s="843">
        <v>0</v>
      </c>
      <c r="Q145" s="843">
        <v>0</v>
      </c>
      <c r="R145" s="843">
        <v>0</v>
      </c>
      <c r="S145" s="843">
        <v>14183.629639999899</v>
      </c>
      <c r="T145" s="843">
        <v>0</v>
      </c>
      <c r="U145" s="843">
        <v>0</v>
      </c>
      <c r="V145" s="843">
        <v>0</v>
      </c>
      <c r="W145" s="843">
        <v>0</v>
      </c>
      <c r="X145" s="844">
        <v>0</v>
      </c>
      <c r="Y145" s="845">
        <v>0</v>
      </c>
      <c r="Z145" s="846">
        <v>197798.99627876331</v>
      </c>
      <c r="AA145" s="862">
        <v>1.3668939512392097E-2</v>
      </c>
    </row>
    <row r="146" spans="1:27" s="863" customFormat="1" ht="53.25" customHeight="1">
      <c r="A146" s="871" t="s">
        <v>177</v>
      </c>
      <c r="B146" s="861">
        <v>5943</v>
      </c>
      <c r="C146" s="861">
        <v>1880216.5279999999</v>
      </c>
      <c r="D146" s="861">
        <v>3370</v>
      </c>
      <c r="E146" s="861">
        <v>756303.41399999999</v>
      </c>
      <c r="F146" s="861">
        <v>0</v>
      </c>
      <c r="G146" s="861">
        <v>9921.5630000000001</v>
      </c>
      <c r="H146" s="861">
        <v>0</v>
      </c>
      <c r="I146" s="861">
        <v>0</v>
      </c>
      <c r="J146" s="861">
        <v>9313</v>
      </c>
      <c r="K146" s="861">
        <v>2646441.5049999999</v>
      </c>
      <c r="L146" s="861">
        <v>0</v>
      </c>
      <c r="M146" s="861">
        <v>0</v>
      </c>
      <c r="N146" s="843">
        <v>0</v>
      </c>
      <c r="O146" s="843">
        <v>0</v>
      </c>
      <c r="P146" s="843">
        <v>25</v>
      </c>
      <c r="Q146" s="843">
        <v>20203.628000000001</v>
      </c>
      <c r="R146" s="843">
        <v>0</v>
      </c>
      <c r="S146" s="843">
        <v>0</v>
      </c>
      <c r="T146" s="843">
        <v>0</v>
      </c>
      <c r="U146" s="843">
        <v>1270</v>
      </c>
      <c r="V146" s="843">
        <v>0</v>
      </c>
      <c r="W146" s="843">
        <v>0</v>
      </c>
      <c r="X146" s="844">
        <v>9338</v>
      </c>
      <c r="Y146" s="845">
        <v>1.2152081912684076</v>
      </c>
      <c r="Z146" s="846">
        <v>2667915.1329999999</v>
      </c>
      <c r="AA146" s="862">
        <v>0.18436681309432842</v>
      </c>
    </row>
    <row r="147" spans="1:27" s="863" customFormat="1" ht="53.25" customHeight="1">
      <c r="A147" s="871" t="s">
        <v>178</v>
      </c>
      <c r="B147" s="861">
        <v>0</v>
      </c>
      <c r="C147" s="861">
        <v>3174.57</v>
      </c>
      <c r="D147" s="861">
        <v>0</v>
      </c>
      <c r="E147" s="861">
        <v>7458.9620000000004</v>
      </c>
      <c r="F147" s="861">
        <v>0</v>
      </c>
      <c r="G147" s="861">
        <v>0</v>
      </c>
      <c r="H147" s="861">
        <v>0</v>
      </c>
      <c r="I147" s="861">
        <v>0</v>
      </c>
      <c r="J147" s="861">
        <v>0</v>
      </c>
      <c r="K147" s="861">
        <v>10633.532000000001</v>
      </c>
      <c r="L147" s="861">
        <v>0</v>
      </c>
      <c r="M147" s="861">
        <v>6.35</v>
      </c>
      <c r="N147" s="843">
        <v>0</v>
      </c>
      <c r="O147" s="843">
        <v>0</v>
      </c>
      <c r="P147" s="843">
        <v>0</v>
      </c>
      <c r="Q147" s="843">
        <v>281.5</v>
      </c>
      <c r="R147" s="843">
        <v>0</v>
      </c>
      <c r="S147" s="843">
        <v>0</v>
      </c>
      <c r="T147" s="843">
        <v>0</v>
      </c>
      <c r="U147" s="843">
        <v>0</v>
      </c>
      <c r="V147" s="843">
        <v>0</v>
      </c>
      <c r="W147" s="843">
        <v>0</v>
      </c>
      <c r="X147" s="844">
        <v>0</v>
      </c>
      <c r="Y147" s="845">
        <v>0</v>
      </c>
      <c r="Z147" s="846">
        <v>10921.382000000001</v>
      </c>
      <c r="AA147" s="845">
        <v>7.5472430476511833E-4</v>
      </c>
    </row>
    <row r="148" spans="1:27" s="863" customFormat="1" ht="53.25" customHeight="1">
      <c r="A148" s="871" t="s">
        <v>179</v>
      </c>
      <c r="B148" s="861">
        <v>33</v>
      </c>
      <c r="C148" s="861">
        <v>977021.73826999997</v>
      </c>
      <c r="D148" s="861">
        <v>1</v>
      </c>
      <c r="E148" s="861">
        <v>2364513.58182</v>
      </c>
      <c r="F148" s="861">
        <v>11</v>
      </c>
      <c r="G148" s="861">
        <v>149639.35390000002</v>
      </c>
      <c r="H148" s="861">
        <v>0</v>
      </c>
      <c r="I148" s="861">
        <v>0</v>
      </c>
      <c r="J148" s="861">
        <v>45</v>
      </c>
      <c r="K148" s="861">
        <v>3491174.67399</v>
      </c>
      <c r="L148" s="861">
        <v>0</v>
      </c>
      <c r="M148" s="861">
        <v>12119.49</v>
      </c>
      <c r="N148" s="843">
        <v>0</v>
      </c>
      <c r="O148" s="843">
        <v>24972107.628169898</v>
      </c>
      <c r="P148" s="843">
        <v>1</v>
      </c>
      <c r="Q148" s="843">
        <v>73642.033299999996</v>
      </c>
      <c r="R148" s="843">
        <v>0</v>
      </c>
      <c r="S148" s="843">
        <v>7209.6398499999996</v>
      </c>
      <c r="T148" s="843">
        <v>0</v>
      </c>
      <c r="U148" s="843">
        <v>60</v>
      </c>
      <c r="V148" s="843">
        <v>2</v>
      </c>
      <c r="W148" s="843">
        <v>19500</v>
      </c>
      <c r="X148" s="844">
        <v>48</v>
      </c>
      <c r="Y148" s="845">
        <v>6.2465188670896947E-3</v>
      </c>
      <c r="Z148" s="846">
        <v>28575813.465309903</v>
      </c>
      <c r="AA148" s="862">
        <v>1.9747373501543777</v>
      </c>
    </row>
    <row r="149" spans="1:27" s="866" customFormat="1" ht="53.25" customHeight="1">
      <c r="A149" s="872" t="s">
        <v>180</v>
      </c>
      <c r="B149" s="843">
        <v>4</v>
      </c>
      <c r="C149" s="843">
        <v>37652.080000000002</v>
      </c>
      <c r="D149" s="843">
        <v>2</v>
      </c>
      <c r="E149" s="843">
        <v>81528.59</v>
      </c>
      <c r="F149" s="843">
        <v>0</v>
      </c>
      <c r="G149" s="843">
        <v>0</v>
      </c>
      <c r="H149" s="843">
        <v>0</v>
      </c>
      <c r="I149" s="843">
        <v>0</v>
      </c>
      <c r="J149" s="843">
        <v>6</v>
      </c>
      <c r="K149" s="843">
        <v>119180.67</v>
      </c>
      <c r="L149" s="843">
        <v>0</v>
      </c>
      <c r="M149" s="843">
        <v>0</v>
      </c>
      <c r="N149" s="843">
        <v>0</v>
      </c>
      <c r="O149" s="843">
        <v>1791971.3</v>
      </c>
      <c r="P149" s="843">
        <v>0</v>
      </c>
      <c r="Q149" s="843">
        <v>6696.33</v>
      </c>
      <c r="R149" s="843">
        <v>0</v>
      </c>
      <c r="S149" s="843">
        <v>0</v>
      </c>
      <c r="T149" s="843">
        <v>0</v>
      </c>
      <c r="U149" s="843">
        <v>0</v>
      </c>
      <c r="V149" s="843">
        <v>0</v>
      </c>
      <c r="W149" s="843">
        <v>0</v>
      </c>
      <c r="X149" s="844">
        <v>6</v>
      </c>
      <c r="Y149" s="845">
        <v>7.8081485838621184E-4</v>
      </c>
      <c r="Z149" s="846">
        <v>1917848.3</v>
      </c>
      <c r="AA149" s="865">
        <v>0.13253329339294823</v>
      </c>
    </row>
    <row r="150" spans="1:27" s="863" customFormat="1" ht="53.25" customHeight="1">
      <c r="A150" s="871" t="s">
        <v>181</v>
      </c>
      <c r="B150" s="861">
        <v>69</v>
      </c>
      <c r="C150" s="861">
        <v>23191.222280000104</v>
      </c>
      <c r="D150" s="861">
        <v>67</v>
      </c>
      <c r="E150" s="861">
        <v>29296.04105</v>
      </c>
      <c r="F150" s="861">
        <v>0</v>
      </c>
      <c r="G150" s="861">
        <v>0</v>
      </c>
      <c r="H150" s="861">
        <v>0</v>
      </c>
      <c r="I150" s="861">
        <v>0</v>
      </c>
      <c r="J150" s="861">
        <v>136</v>
      </c>
      <c r="K150" s="861">
        <v>52487.263330000103</v>
      </c>
      <c r="L150" s="861">
        <v>20</v>
      </c>
      <c r="M150" s="861">
        <v>703.84999999999854</v>
      </c>
      <c r="N150" s="843">
        <v>0</v>
      </c>
      <c r="O150" s="843">
        <v>141856</v>
      </c>
      <c r="P150" s="843">
        <v>0</v>
      </c>
      <c r="Q150" s="843">
        <v>0</v>
      </c>
      <c r="R150" s="843">
        <v>0</v>
      </c>
      <c r="S150" s="843">
        <v>0</v>
      </c>
      <c r="T150" s="843">
        <v>0</v>
      </c>
      <c r="U150" s="843">
        <v>0</v>
      </c>
      <c r="V150" s="843">
        <v>0</v>
      </c>
      <c r="W150" s="843">
        <v>0</v>
      </c>
      <c r="X150" s="844">
        <v>156</v>
      </c>
      <c r="Y150" s="845">
        <v>2.0301186318041509E-2</v>
      </c>
      <c r="Z150" s="846">
        <v>195047.11333000011</v>
      </c>
      <c r="AA150" s="845">
        <v>1.3478770086462276E-2</v>
      </c>
    </row>
    <row r="151" spans="1:27" s="863" customFormat="1" ht="53.25" customHeight="1">
      <c r="A151" s="871" t="s">
        <v>182</v>
      </c>
      <c r="B151" s="861">
        <v>254</v>
      </c>
      <c r="C151" s="861">
        <v>143794.84400000001</v>
      </c>
      <c r="D151" s="861">
        <v>4586</v>
      </c>
      <c r="E151" s="861">
        <v>1856245.5839799957</v>
      </c>
      <c r="F151" s="861">
        <v>49</v>
      </c>
      <c r="G151" s="861">
        <v>13101.696</v>
      </c>
      <c r="H151" s="861">
        <v>0</v>
      </c>
      <c r="I151" s="861">
        <v>0</v>
      </c>
      <c r="J151" s="861">
        <v>4889</v>
      </c>
      <c r="K151" s="861">
        <v>2013142.1239799957</v>
      </c>
      <c r="L151" s="861">
        <v>0</v>
      </c>
      <c r="M151" s="861">
        <v>0</v>
      </c>
      <c r="N151" s="843">
        <v>56</v>
      </c>
      <c r="O151" s="843">
        <v>79960117.708557978</v>
      </c>
      <c r="P151" s="843">
        <v>252</v>
      </c>
      <c r="Q151" s="843">
        <v>99421.817999999999</v>
      </c>
      <c r="R151" s="843">
        <v>0</v>
      </c>
      <c r="S151" s="843">
        <v>81641.944400002481</v>
      </c>
      <c r="T151" s="843">
        <v>0</v>
      </c>
      <c r="U151" s="843">
        <v>0</v>
      </c>
      <c r="V151" s="843">
        <v>0</v>
      </c>
      <c r="W151" s="843">
        <v>0</v>
      </c>
      <c r="X151" s="844">
        <v>5197</v>
      </c>
      <c r="Y151" s="845">
        <v>0.67631580317219053</v>
      </c>
      <c r="Z151" s="846">
        <v>82154323.59493798</v>
      </c>
      <c r="AA151" s="862">
        <v>5.6772910936214949</v>
      </c>
    </row>
    <row r="152" spans="1:27" s="863" customFormat="1" ht="53.25" customHeight="1">
      <c r="A152" s="871" t="s">
        <v>183</v>
      </c>
      <c r="B152" s="861">
        <v>0</v>
      </c>
      <c r="C152" s="861">
        <v>100</v>
      </c>
      <c r="D152" s="861">
        <v>0</v>
      </c>
      <c r="E152" s="861">
        <v>0</v>
      </c>
      <c r="F152" s="861">
        <v>0</v>
      </c>
      <c r="G152" s="861">
        <v>5</v>
      </c>
      <c r="H152" s="861">
        <v>0</v>
      </c>
      <c r="I152" s="861">
        <v>0</v>
      </c>
      <c r="J152" s="861">
        <v>0</v>
      </c>
      <c r="K152" s="861">
        <v>105</v>
      </c>
      <c r="L152" s="861">
        <v>0</v>
      </c>
      <c r="M152" s="861">
        <v>2387</v>
      </c>
      <c r="N152" s="843">
        <v>0</v>
      </c>
      <c r="O152" s="843">
        <v>0</v>
      </c>
      <c r="P152" s="843">
        <v>0</v>
      </c>
      <c r="Q152" s="843">
        <v>0</v>
      </c>
      <c r="R152" s="843">
        <v>0</v>
      </c>
      <c r="S152" s="843">
        <v>0</v>
      </c>
      <c r="T152" s="843">
        <v>0</v>
      </c>
      <c r="U152" s="843">
        <v>0</v>
      </c>
      <c r="V152" s="843">
        <v>0</v>
      </c>
      <c r="W152" s="843">
        <v>0</v>
      </c>
      <c r="X152" s="844">
        <v>0</v>
      </c>
      <c r="Y152" s="845">
        <v>0</v>
      </c>
      <c r="Z152" s="846">
        <v>2492</v>
      </c>
      <c r="AA152" s="845">
        <v>1.7221016236541075E-4</v>
      </c>
    </row>
    <row r="153" spans="1:27" s="866" customFormat="1" ht="53.25" customHeight="1">
      <c r="A153" s="872" t="s">
        <v>184</v>
      </c>
      <c r="B153" s="843">
        <v>0</v>
      </c>
      <c r="C153" s="843">
        <v>254823.70887</v>
      </c>
      <c r="D153" s="843">
        <v>0</v>
      </c>
      <c r="E153" s="843">
        <v>220101.58854000006</v>
      </c>
      <c r="F153" s="843">
        <v>1109</v>
      </c>
      <c r="G153" s="843">
        <v>1109</v>
      </c>
      <c r="H153" s="843">
        <v>0</v>
      </c>
      <c r="I153" s="843">
        <v>0</v>
      </c>
      <c r="J153" s="843">
        <v>1109</v>
      </c>
      <c r="K153" s="843">
        <v>476034.29741000006</v>
      </c>
      <c r="L153" s="843">
        <v>0</v>
      </c>
      <c r="M153" s="843">
        <v>0</v>
      </c>
      <c r="N153" s="843">
        <v>0</v>
      </c>
      <c r="O153" s="843">
        <v>0</v>
      </c>
      <c r="P153" s="843">
        <v>0</v>
      </c>
      <c r="Q153" s="843">
        <v>2158.2429999999999</v>
      </c>
      <c r="R153" s="843">
        <v>0</v>
      </c>
      <c r="S153" s="843">
        <v>0</v>
      </c>
      <c r="T153" s="843">
        <v>0</v>
      </c>
      <c r="U153" s="843">
        <v>0</v>
      </c>
      <c r="V153" s="843">
        <v>0</v>
      </c>
      <c r="W153" s="843">
        <v>0</v>
      </c>
      <c r="X153" s="844">
        <v>1109</v>
      </c>
      <c r="Y153" s="845">
        <v>0.14432061299171817</v>
      </c>
      <c r="Z153" s="846">
        <v>478192.54041000007</v>
      </c>
      <c r="AA153" s="865">
        <v>3.3045591904468041E-2</v>
      </c>
    </row>
    <row r="154" spans="1:27" s="863" customFormat="1" ht="53.25" customHeight="1">
      <c r="A154" s="871" t="s">
        <v>811</v>
      </c>
      <c r="B154" s="861">
        <v>0</v>
      </c>
      <c r="C154" s="861">
        <v>2379.3029999999922</v>
      </c>
      <c r="D154" s="861">
        <v>1</v>
      </c>
      <c r="E154" s="861">
        <v>13241.492999999935</v>
      </c>
      <c r="F154" s="861">
        <v>0</v>
      </c>
      <c r="G154" s="861">
        <v>0</v>
      </c>
      <c r="H154" s="861">
        <v>0</v>
      </c>
      <c r="I154" s="861">
        <v>0</v>
      </c>
      <c r="J154" s="861">
        <v>1</v>
      </c>
      <c r="K154" s="861">
        <v>15620.795999999928</v>
      </c>
      <c r="L154" s="861">
        <v>0</v>
      </c>
      <c r="M154" s="861">
        <v>0</v>
      </c>
      <c r="N154" s="843">
        <v>0</v>
      </c>
      <c r="O154" s="843">
        <v>1752112.5</v>
      </c>
      <c r="P154" s="843">
        <v>0</v>
      </c>
      <c r="Q154" s="843">
        <v>0</v>
      </c>
      <c r="R154" s="843">
        <v>0</v>
      </c>
      <c r="S154" s="843">
        <v>0</v>
      </c>
      <c r="T154" s="843">
        <v>0</v>
      </c>
      <c r="U154" s="843">
        <v>0</v>
      </c>
      <c r="V154" s="843">
        <v>2636</v>
      </c>
      <c r="W154" s="843">
        <v>211440</v>
      </c>
      <c r="X154" s="844">
        <v>2637</v>
      </c>
      <c r="Y154" s="845">
        <v>0.34316813026074011</v>
      </c>
      <c r="Z154" s="846">
        <v>1979173.2959999999</v>
      </c>
      <c r="AA154" s="862">
        <v>0.1367711696041112</v>
      </c>
    </row>
    <row r="155" spans="1:27" s="863" customFormat="1" ht="53.25" customHeight="1">
      <c r="A155" s="871" t="s">
        <v>349</v>
      </c>
      <c r="B155" s="861">
        <v>0</v>
      </c>
      <c r="C155" s="861">
        <v>0</v>
      </c>
      <c r="D155" s="861">
        <v>0</v>
      </c>
      <c r="E155" s="861">
        <v>0</v>
      </c>
      <c r="F155" s="861">
        <v>0</v>
      </c>
      <c r="G155" s="861">
        <v>0</v>
      </c>
      <c r="H155" s="861">
        <v>0</v>
      </c>
      <c r="I155" s="861">
        <v>0</v>
      </c>
      <c r="J155" s="861">
        <v>0</v>
      </c>
      <c r="K155" s="861">
        <v>0</v>
      </c>
      <c r="L155" s="861">
        <v>0</v>
      </c>
      <c r="M155" s="861">
        <v>0</v>
      </c>
      <c r="N155" s="843">
        <v>0</v>
      </c>
      <c r="O155" s="843">
        <v>0</v>
      </c>
      <c r="P155" s="843">
        <v>0</v>
      </c>
      <c r="Q155" s="843">
        <v>0</v>
      </c>
      <c r="R155" s="843">
        <v>0</v>
      </c>
      <c r="S155" s="843">
        <v>0</v>
      </c>
      <c r="T155" s="843">
        <v>0</v>
      </c>
      <c r="U155" s="843">
        <v>0</v>
      </c>
      <c r="V155" s="843">
        <v>0</v>
      </c>
      <c r="W155" s="843">
        <v>0</v>
      </c>
      <c r="X155" s="844">
        <v>0</v>
      </c>
      <c r="Y155" s="845">
        <v>0</v>
      </c>
      <c r="Z155" s="846">
        <v>0</v>
      </c>
      <c r="AA155" s="862">
        <v>0</v>
      </c>
    </row>
    <row r="156" spans="1:27" s="863" customFormat="1" ht="53.25" customHeight="1">
      <c r="A156" s="871" t="s">
        <v>186</v>
      </c>
      <c r="B156" s="861">
        <v>0</v>
      </c>
      <c r="C156" s="861">
        <v>854.7</v>
      </c>
      <c r="D156" s="861">
        <v>18</v>
      </c>
      <c r="E156" s="861">
        <v>3243.22</v>
      </c>
      <c r="F156" s="861">
        <v>0</v>
      </c>
      <c r="G156" s="861">
        <v>0</v>
      </c>
      <c r="H156" s="861">
        <v>0</v>
      </c>
      <c r="I156" s="861">
        <v>0</v>
      </c>
      <c r="J156" s="861">
        <v>18</v>
      </c>
      <c r="K156" s="861">
        <v>4097.92</v>
      </c>
      <c r="L156" s="861">
        <v>0</v>
      </c>
      <c r="M156" s="861">
        <v>0</v>
      </c>
      <c r="N156" s="843">
        <v>0</v>
      </c>
      <c r="O156" s="843">
        <v>13974289.006000001</v>
      </c>
      <c r="P156" s="843">
        <v>0</v>
      </c>
      <c r="Q156" s="843">
        <v>0</v>
      </c>
      <c r="R156" s="843">
        <v>0</v>
      </c>
      <c r="S156" s="843">
        <v>0</v>
      </c>
      <c r="T156" s="843">
        <v>0</v>
      </c>
      <c r="U156" s="843">
        <v>0</v>
      </c>
      <c r="V156" s="843">
        <v>0</v>
      </c>
      <c r="W156" s="843">
        <v>356</v>
      </c>
      <c r="X156" s="844">
        <v>18</v>
      </c>
      <c r="Y156" s="845">
        <v>2.3424445751586355E-3</v>
      </c>
      <c r="Z156" s="846">
        <v>13978742.926000001</v>
      </c>
      <c r="AA156" s="862">
        <v>0.9660038478935784</v>
      </c>
    </row>
    <row r="157" spans="1:27" s="863" customFormat="1" ht="53.25" customHeight="1">
      <c r="A157" s="872" t="s">
        <v>187</v>
      </c>
      <c r="B157" s="843">
        <v>0</v>
      </c>
      <c r="C157" s="843">
        <v>66486.5</v>
      </c>
      <c r="D157" s="843">
        <v>0</v>
      </c>
      <c r="E157" s="843">
        <v>92003</v>
      </c>
      <c r="F157" s="843">
        <v>0</v>
      </c>
      <c r="G157" s="843">
        <v>0</v>
      </c>
      <c r="H157" s="843">
        <v>0</v>
      </c>
      <c r="I157" s="843">
        <v>0</v>
      </c>
      <c r="J157" s="843">
        <v>0</v>
      </c>
      <c r="K157" s="843">
        <v>158489.5</v>
      </c>
      <c r="L157" s="843">
        <v>0</v>
      </c>
      <c r="M157" s="843">
        <v>3414.5</v>
      </c>
      <c r="N157" s="843">
        <v>6</v>
      </c>
      <c r="O157" s="843">
        <v>2003128.57</v>
      </c>
      <c r="P157" s="843">
        <v>0</v>
      </c>
      <c r="Q157" s="843">
        <v>6165.69</v>
      </c>
      <c r="R157" s="843">
        <v>0</v>
      </c>
      <c r="S157" s="843">
        <v>0</v>
      </c>
      <c r="T157" s="843">
        <v>0</v>
      </c>
      <c r="U157" s="843">
        <v>0</v>
      </c>
      <c r="V157" s="843">
        <v>0</v>
      </c>
      <c r="W157" s="843">
        <v>0</v>
      </c>
      <c r="X157" s="844">
        <v>6</v>
      </c>
      <c r="Y157" s="845">
        <v>7.8081485838621184E-4</v>
      </c>
      <c r="Z157" s="846">
        <v>2171198.2600000002</v>
      </c>
      <c r="AA157" s="865">
        <v>0.15004109345188499</v>
      </c>
    </row>
    <row r="158" spans="1:27" s="863" customFormat="1" ht="53.25" customHeight="1">
      <c r="A158" s="871" t="s">
        <v>188</v>
      </c>
      <c r="B158" s="861">
        <v>143</v>
      </c>
      <c r="C158" s="861">
        <v>115754</v>
      </c>
      <c r="D158" s="861">
        <v>32</v>
      </c>
      <c r="E158" s="861">
        <v>82438</v>
      </c>
      <c r="F158" s="861">
        <v>10</v>
      </c>
      <c r="G158" s="861">
        <v>10914</v>
      </c>
      <c r="H158" s="861">
        <v>0</v>
      </c>
      <c r="I158" s="861">
        <v>0</v>
      </c>
      <c r="J158" s="861">
        <v>185</v>
      </c>
      <c r="K158" s="861">
        <v>209106</v>
      </c>
      <c r="L158" s="861">
        <v>0</v>
      </c>
      <c r="M158" s="861">
        <v>0</v>
      </c>
      <c r="N158" s="843">
        <v>0</v>
      </c>
      <c r="O158" s="843">
        <v>6008</v>
      </c>
      <c r="P158" s="843">
        <v>2</v>
      </c>
      <c r="Q158" s="843">
        <v>10587</v>
      </c>
      <c r="R158" s="843">
        <v>0</v>
      </c>
      <c r="S158" s="843">
        <v>0</v>
      </c>
      <c r="T158" s="843">
        <v>0</v>
      </c>
      <c r="U158" s="843">
        <v>0</v>
      </c>
      <c r="V158" s="843">
        <v>13</v>
      </c>
      <c r="W158" s="843">
        <v>10500</v>
      </c>
      <c r="X158" s="844">
        <v>200</v>
      </c>
      <c r="Y158" s="845">
        <v>2.6027161946207061E-2</v>
      </c>
      <c r="Z158" s="846">
        <v>236201</v>
      </c>
      <c r="AA158" s="847">
        <v>1.6322717721056333E-2</v>
      </c>
    </row>
    <row r="159" spans="1:27" s="863" customFormat="1" ht="53.25" customHeight="1">
      <c r="A159" s="853" t="s">
        <v>277</v>
      </c>
      <c r="B159" s="854">
        <v>334152</v>
      </c>
      <c r="C159" s="854">
        <v>59948231.771420009</v>
      </c>
      <c r="D159" s="854">
        <v>142378</v>
      </c>
      <c r="E159" s="854">
        <v>39954290.723389998</v>
      </c>
      <c r="F159" s="854">
        <v>2924</v>
      </c>
      <c r="G159" s="854">
        <v>4657911.3609000007</v>
      </c>
      <c r="H159" s="854">
        <v>-9</v>
      </c>
      <c r="I159" s="854">
        <v>-318.3</v>
      </c>
      <c r="J159" s="854">
        <v>479445</v>
      </c>
      <c r="K159" s="854">
        <v>104560115.55571</v>
      </c>
      <c r="L159" s="854">
        <v>20</v>
      </c>
      <c r="M159" s="854">
        <v>18778.743999999999</v>
      </c>
      <c r="N159" s="855">
        <v>3920</v>
      </c>
      <c r="O159" s="855">
        <v>632231473.63407767</v>
      </c>
      <c r="P159" s="855">
        <v>628</v>
      </c>
      <c r="Q159" s="855">
        <v>380680.45630000002</v>
      </c>
      <c r="R159" s="855">
        <v>1490</v>
      </c>
      <c r="S159" s="855">
        <v>6593842.4665399911</v>
      </c>
      <c r="T159" s="855">
        <v>16</v>
      </c>
      <c r="U159" s="855">
        <v>252313.321560001</v>
      </c>
      <c r="V159" s="855">
        <v>282909</v>
      </c>
      <c r="W159" s="855">
        <v>703031868.73300004</v>
      </c>
      <c r="X159" s="856">
        <v>768428</v>
      </c>
      <c r="Y159" s="875">
        <v>100</v>
      </c>
      <c r="Z159" s="858">
        <v>1447069072.9111874</v>
      </c>
      <c r="AA159" s="875">
        <v>100</v>
      </c>
    </row>
  </sheetData>
  <mergeCells count="90">
    <mergeCell ref="A132:A136"/>
    <mergeCell ref="B132:O132"/>
    <mergeCell ref="P132:Q133"/>
    <mergeCell ref="R132:S133"/>
    <mergeCell ref="T132:U133"/>
    <mergeCell ref="N133:O133"/>
    <mergeCell ref="B134:C134"/>
    <mergeCell ref="D134:E134"/>
    <mergeCell ref="F134:G134"/>
    <mergeCell ref="H134:I134"/>
    <mergeCell ref="J134:K134"/>
    <mergeCell ref="X99:AA99"/>
    <mergeCell ref="A100:A104"/>
    <mergeCell ref="B100:O100"/>
    <mergeCell ref="P100:Q101"/>
    <mergeCell ref="R100:S101"/>
    <mergeCell ref="T100:U101"/>
    <mergeCell ref="V100:W101"/>
    <mergeCell ref="X100:AA101"/>
    <mergeCell ref="N101:O101"/>
    <mergeCell ref="B101:K101"/>
    <mergeCell ref="L101:M101"/>
    <mergeCell ref="B102:C102"/>
    <mergeCell ref="D102:E102"/>
    <mergeCell ref="F102:G102"/>
    <mergeCell ref="A68:A72"/>
    <mergeCell ref="B68:O68"/>
    <mergeCell ref="P68:Q69"/>
    <mergeCell ref="R68:S69"/>
    <mergeCell ref="T68:U69"/>
    <mergeCell ref="N69:O69"/>
    <mergeCell ref="B4:O4"/>
    <mergeCell ref="X35:AA35"/>
    <mergeCell ref="B5:K5"/>
    <mergeCell ref="L5:M5"/>
    <mergeCell ref="B6:C6"/>
    <mergeCell ref="D6:E6"/>
    <mergeCell ref="F6:G6"/>
    <mergeCell ref="H6:I6"/>
    <mergeCell ref="J6:K6"/>
    <mergeCell ref="Y6:Y7"/>
    <mergeCell ref="AA6:AA7"/>
    <mergeCell ref="X3:AA3"/>
    <mergeCell ref="A36:A40"/>
    <mergeCell ref="P36:Q37"/>
    <mergeCell ref="R36:S37"/>
    <mergeCell ref="T36:U37"/>
    <mergeCell ref="V36:W37"/>
    <mergeCell ref="X36:AA37"/>
    <mergeCell ref="N37:O37"/>
    <mergeCell ref="X4:AA5"/>
    <mergeCell ref="B36:O36"/>
    <mergeCell ref="A4:A8"/>
    <mergeCell ref="N5:O5"/>
    <mergeCell ref="P4:Q5"/>
    <mergeCell ref="R4:S5"/>
    <mergeCell ref="T4:U5"/>
    <mergeCell ref="V4:W5"/>
    <mergeCell ref="L37:M37"/>
    <mergeCell ref="B38:C38"/>
    <mergeCell ref="D38:E38"/>
    <mergeCell ref="F38:G38"/>
    <mergeCell ref="H38:I38"/>
    <mergeCell ref="J38:K38"/>
    <mergeCell ref="B37:K37"/>
    <mergeCell ref="Y38:Y39"/>
    <mergeCell ref="AA38:AA39"/>
    <mergeCell ref="B69:K69"/>
    <mergeCell ref="L69:M69"/>
    <mergeCell ref="B70:C70"/>
    <mergeCell ref="D70:E70"/>
    <mergeCell ref="F70:G70"/>
    <mergeCell ref="H70:I70"/>
    <mergeCell ref="J70:K70"/>
    <mergeCell ref="Y70:Y71"/>
    <mergeCell ref="AA70:AA71"/>
    <mergeCell ref="X67:AA67"/>
    <mergeCell ref="V68:W69"/>
    <mergeCell ref="X68:AA69"/>
    <mergeCell ref="Y134:Y135"/>
    <mergeCell ref="AA134:AA135"/>
    <mergeCell ref="H102:I102"/>
    <mergeCell ref="J102:K102"/>
    <mergeCell ref="Y102:Y103"/>
    <mergeCell ref="AA102:AA103"/>
    <mergeCell ref="B133:K133"/>
    <mergeCell ref="L133:M133"/>
    <mergeCell ref="X131:AA131"/>
    <mergeCell ref="V132:W133"/>
    <mergeCell ref="X132:AA133"/>
  </mergeCells>
  <printOptions horizontalCentered="1"/>
  <pageMargins left="0.25" right="0.25" top="0.75" bottom="0.75" header="0.3" footer="0.3"/>
  <pageSetup paperSize="9" scale="28" orientation="landscape" r:id="rId1"/>
  <headerFooter alignWithMargins="0"/>
  <rowBreaks count="4" manualBreakCount="4">
    <brk id="32" max="26" man="1"/>
    <brk id="64" max="16383" man="1"/>
    <brk id="96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B32"/>
  <sheetViews>
    <sheetView view="pageBreakPreview" zoomScale="50" zoomScaleNormal="70" zoomScaleSheetLayoutView="50" workbookViewId="0">
      <pane xSplit="1" ySplit="8" topLeftCell="B24" activePane="bottomRight" state="frozen"/>
      <selection sqref="A1:D1"/>
      <selection pane="topRight" sqref="A1:D1"/>
      <selection pane="bottomLeft" sqref="A1:D1"/>
      <selection pane="bottomRight" activeCell="P28" sqref="P28"/>
    </sheetView>
  </sheetViews>
  <sheetFormatPr defaultRowHeight="24.5"/>
  <cols>
    <col min="1" max="1" width="14.08984375" style="17" customWidth="1"/>
    <col min="2" max="2" width="16.7265625" style="17" bestFit="1" customWidth="1"/>
    <col min="3" max="3" width="23.6328125" style="17" bestFit="1" customWidth="1"/>
    <col min="4" max="4" width="16.7265625" style="17" bestFit="1" customWidth="1"/>
    <col min="5" max="5" width="23.6328125" style="17" bestFit="1" customWidth="1"/>
    <col min="6" max="6" width="16.7265625" style="17" bestFit="1" customWidth="1"/>
    <col min="7" max="7" width="23.6328125" style="17" bestFit="1" customWidth="1"/>
    <col min="8" max="8" width="16.7265625" style="17" bestFit="1" customWidth="1"/>
    <col min="9" max="9" width="23.6328125" style="17" bestFit="1" customWidth="1"/>
    <col min="10" max="10" width="16.7265625" style="17" bestFit="1" customWidth="1"/>
    <col min="11" max="11" width="23.6328125" style="17" bestFit="1" customWidth="1"/>
    <col min="12" max="12" width="16.7265625" style="17" bestFit="1" customWidth="1"/>
    <col min="13" max="13" width="16.90625" style="17" bestFit="1" customWidth="1"/>
    <col min="14" max="14" width="16.7265625" style="17" bestFit="1" customWidth="1"/>
    <col min="15" max="15" width="19.36328125" style="17" bestFit="1" customWidth="1"/>
    <col min="16" max="16" width="16.7265625" style="17" bestFit="1" customWidth="1"/>
    <col min="17" max="17" width="15.36328125" style="17" bestFit="1" customWidth="1"/>
    <col min="18" max="18" width="16.7265625" style="17" bestFit="1" customWidth="1"/>
    <col min="19" max="19" width="16.90625" style="17" bestFit="1" customWidth="1"/>
    <col min="20" max="20" width="16.7265625" style="17" bestFit="1" customWidth="1"/>
    <col min="21" max="21" width="15.36328125" style="17" bestFit="1" customWidth="1"/>
    <col min="22" max="22" width="16.7265625" style="17" bestFit="1" customWidth="1"/>
    <col min="23" max="23" width="19.36328125" style="17" bestFit="1" customWidth="1"/>
    <col min="24" max="24" width="21.36328125" style="17" customWidth="1"/>
    <col min="25" max="25" width="8.90625" style="17" bestFit="1" customWidth="1"/>
    <col min="26" max="26" width="23.08984375" style="17" bestFit="1" customWidth="1"/>
    <col min="27" max="27" width="8.90625" style="17" customWidth="1"/>
    <col min="28" max="28" width="21.90625" style="17" customWidth="1"/>
    <col min="29" max="264" width="9" style="17"/>
    <col min="265" max="265" width="14.08984375" style="17" customWidth="1"/>
    <col min="266" max="266" width="14.7265625" style="17" bestFit="1" customWidth="1"/>
    <col min="267" max="267" width="21.453125" style="17" bestFit="1" customWidth="1"/>
    <col min="268" max="268" width="14.7265625" style="17" bestFit="1" customWidth="1"/>
    <col min="269" max="269" width="21.453125" style="17" bestFit="1" customWidth="1"/>
    <col min="270" max="270" width="14.7265625" style="17" bestFit="1" customWidth="1"/>
    <col min="271" max="271" width="21.453125" style="17" bestFit="1" customWidth="1"/>
    <col min="272" max="272" width="14.7265625" style="17" bestFit="1" customWidth="1"/>
    <col min="273" max="273" width="21.453125" style="17" bestFit="1" customWidth="1"/>
    <col min="274" max="274" width="14.7265625" style="17" bestFit="1" customWidth="1"/>
    <col min="275" max="275" width="21.453125" style="17" bestFit="1" customWidth="1"/>
    <col min="276" max="276" width="16.6328125" style="17" bestFit="1" customWidth="1"/>
    <col min="277" max="277" width="14.08984375" style="17" bestFit="1" customWidth="1"/>
    <col min="278" max="278" width="16.6328125" style="17" bestFit="1" customWidth="1"/>
    <col min="279" max="279" width="14.08984375" style="17" bestFit="1" customWidth="1"/>
    <col min="280" max="280" width="14.36328125" style="17" bestFit="1" customWidth="1"/>
    <col min="281" max="281" width="14.6328125" style="17" customWidth="1"/>
    <col min="282" max="282" width="13.90625" style="17" bestFit="1" customWidth="1"/>
    <col min="283" max="283" width="14.6328125" style="17" customWidth="1"/>
    <col min="284" max="520" width="9" style="17"/>
    <col min="521" max="521" width="14.08984375" style="17" customWidth="1"/>
    <col min="522" max="522" width="14.7265625" style="17" bestFit="1" customWidth="1"/>
    <col min="523" max="523" width="21.453125" style="17" bestFit="1" customWidth="1"/>
    <col min="524" max="524" width="14.7265625" style="17" bestFit="1" customWidth="1"/>
    <col min="525" max="525" width="21.453125" style="17" bestFit="1" customWidth="1"/>
    <col min="526" max="526" width="14.7265625" style="17" bestFit="1" customWidth="1"/>
    <col min="527" max="527" width="21.453125" style="17" bestFit="1" customWidth="1"/>
    <col min="528" max="528" width="14.7265625" style="17" bestFit="1" customWidth="1"/>
    <col min="529" max="529" width="21.453125" style="17" bestFit="1" customWidth="1"/>
    <col min="530" max="530" width="14.7265625" style="17" bestFit="1" customWidth="1"/>
    <col min="531" max="531" width="21.453125" style="17" bestFit="1" customWidth="1"/>
    <col min="532" max="532" width="16.6328125" style="17" bestFit="1" customWidth="1"/>
    <col min="533" max="533" width="14.08984375" style="17" bestFit="1" customWidth="1"/>
    <col min="534" max="534" width="16.6328125" style="17" bestFit="1" customWidth="1"/>
    <col min="535" max="535" width="14.08984375" style="17" bestFit="1" customWidth="1"/>
    <col min="536" max="536" width="14.36328125" style="17" bestFit="1" customWidth="1"/>
    <col min="537" max="537" width="14.6328125" style="17" customWidth="1"/>
    <col min="538" max="538" width="13.90625" style="17" bestFit="1" customWidth="1"/>
    <col min="539" max="539" width="14.6328125" style="17" customWidth="1"/>
    <col min="540" max="776" width="9" style="17"/>
    <col min="777" max="777" width="14.08984375" style="17" customWidth="1"/>
    <col min="778" max="778" width="14.7265625" style="17" bestFit="1" customWidth="1"/>
    <col min="779" max="779" width="21.453125" style="17" bestFit="1" customWidth="1"/>
    <col min="780" max="780" width="14.7265625" style="17" bestFit="1" customWidth="1"/>
    <col min="781" max="781" width="21.453125" style="17" bestFit="1" customWidth="1"/>
    <col min="782" max="782" width="14.7265625" style="17" bestFit="1" customWidth="1"/>
    <col min="783" max="783" width="21.453125" style="17" bestFit="1" customWidth="1"/>
    <col min="784" max="784" width="14.7265625" style="17" bestFit="1" customWidth="1"/>
    <col min="785" max="785" width="21.453125" style="17" bestFit="1" customWidth="1"/>
    <col min="786" max="786" width="14.7265625" style="17" bestFit="1" customWidth="1"/>
    <col min="787" max="787" width="21.453125" style="17" bestFit="1" customWidth="1"/>
    <col min="788" max="788" width="16.6328125" style="17" bestFit="1" customWidth="1"/>
    <col min="789" max="789" width="14.08984375" style="17" bestFit="1" customWidth="1"/>
    <col min="790" max="790" width="16.6328125" style="17" bestFit="1" customWidth="1"/>
    <col min="791" max="791" width="14.08984375" style="17" bestFit="1" customWidth="1"/>
    <col min="792" max="792" width="14.36328125" style="17" bestFit="1" customWidth="1"/>
    <col min="793" max="793" width="14.6328125" style="17" customWidth="1"/>
    <col min="794" max="794" width="13.90625" style="17" bestFit="1" customWidth="1"/>
    <col min="795" max="795" width="14.6328125" style="17" customWidth="1"/>
    <col min="796" max="1032" width="9" style="17"/>
    <col min="1033" max="1033" width="14.08984375" style="17" customWidth="1"/>
    <col min="1034" max="1034" width="14.7265625" style="17" bestFit="1" customWidth="1"/>
    <col min="1035" max="1035" width="21.453125" style="17" bestFit="1" customWidth="1"/>
    <col min="1036" max="1036" width="14.7265625" style="17" bestFit="1" customWidth="1"/>
    <col min="1037" max="1037" width="21.453125" style="17" bestFit="1" customWidth="1"/>
    <col min="1038" max="1038" width="14.7265625" style="17" bestFit="1" customWidth="1"/>
    <col min="1039" max="1039" width="21.453125" style="17" bestFit="1" customWidth="1"/>
    <col min="1040" max="1040" width="14.7265625" style="17" bestFit="1" customWidth="1"/>
    <col min="1041" max="1041" width="21.453125" style="17" bestFit="1" customWidth="1"/>
    <col min="1042" max="1042" width="14.7265625" style="17" bestFit="1" customWidth="1"/>
    <col min="1043" max="1043" width="21.453125" style="17" bestFit="1" customWidth="1"/>
    <col min="1044" max="1044" width="16.6328125" style="17" bestFit="1" customWidth="1"/>
    <col min="1045" max="1045" width="14.08984375" style="17" bestFit="1" customWidth="1"/>
    <col min="1046" max="1046" width="16.6328125" style="17" bestFit="1" customWidth="1"/>
    <col min="1047" max="1047" width="14.08984375" style="17" bestFit="1" customWidth="1"/>
    <col min="1048" max="1048" width="14.36328125" style="17" bestFit="1" customWidth="1"/>
    <col min="1049" max="1049" width="14.6328125" style="17" customWidth="1"/>
    <col min="1050" max="1050" width="13.90625" style="17" bestFit="1" customWidth="1"/>
    <col min="1051" max="1051" width="14.6328125" style="17" customWidth="1"/>
    <col min="1052" max="1288" width="9" style="17"/>
    <col min="1289" max="1289" width="14.08984375" style="17" customWidth="1"/>
    <col min="1290" max="1290" width="14.7265625" style="17" bestFit="1" customWidth="1"/>
    <col min="1291" max="1291" width="21.453125" style="17" bestFit="1" customWidth="1"/>
    <col min="1292" max="1292" width="14.7265625" style="17" bestFit="1" customWidth="1"/>
    <col min="1293" max="1293" width="21.453125" style="17" bestFit="1" customWidth="1"/>
    <col min="1294" max="1294" width="14.7265625" style="17" bestFit="1" customWidth="1"/>
    <col min="1295" max="1295" width="21.453125" style="17" bestFit="1" customWidth="1"/>
    <col min="1296" max="1296" width="14.7265625" style="17" bestFit="1" customWidth="1"/>
    <col min="1297" max="1297" width="21.453125" style="17" bestFit="1" customWidth="1"/>
    <col min="1298" max="1298" width="14.7265625" style="17" bestFit="1" customWidth="1"/>
    <col min="1299" max="1299" width="21.453125" style="17" bestFit="1" customWidth="1"/>
    <col min="1300" max="1300" width="16.6328125" style="17" bestFit="1" customWidth="1"/>
    <col min="1301" max="1301" width="14.08984375" style="17" bestFit="1" customWidth="1"/>
    <col min="1302" max="1302" width="16.6328125" style="17" bestFit="1" customWidth="1"/>
    <col min="1303" max="1303" width="14.08984375" style="17" bestFit="1" customWidth="1"/>
    <col min="1304" max="1304" width="14.36328125" style="17" bestFit="1" customWidth="1"/>
    <col min="1305" max="1305" width="14.6328125" style="17" customWidth="1"/>
    <col min="1306" max="1306" width="13.90625" style="17" bestFit="1" customWidth="1"/>
    <col min="1307" max="1307" width="14.6328125" style="17" customWidth="1"/>
    <col min="1308" max="1544" width="9" style="17"/>
    <col min="1545" max="1545" width="14.08984375" style="17" customWidth="1"/>
    <col min="1546" max="1546" width="14.7265625" style="17" bestFit="1" customWidth="1"/>
    <col min="1547" max="1547" width="21.453125" style="17" bestFit="1" customWidth="1"/>
    <col min="1548" max="1548" width="14.7265625" style="17" bestFit="1" customWidth="1"/>
    <col min="1549" max="1549" width="21.453125" style="17" bestFit="1" customWidth="1"/>
    <col min="1550" max="1550" width="14.7265625" style="17" bestFit="1" customWidth="1"/>
    <col min="1551" max="1551" width="21.453125" style="17" bestFit="1" customWidth="1"/>
    <col min="1552" max="1552" width="14.7265625" style="17" bestFit="1" customWidth="1"/>
    <col min="1553" max="1553" width="21.453125" style="17" bestFit="1" customWidth="1"/>
    <col min="1554" max="1554" width="14.7265625" style="17" bestFit="1" customWidth="1"/>
    <col min="1555" max="1555" width="21.453125" style="17" bestFit="1" customWidth="1"/>
    <col min="1556" max="1556" width="16.6328125" style="17" bestFit="1" customWidth="1"/>
    <col min="1557" max="1557" width="14.08984375" style="17" bestFit="1" customWidth="1"/>
    <col min="1558" max="1558" width="16.6328125" style="17" bestFit="1" customWidth="1"/>
    <col min="1559" max="1559" width="14.08984375" style="17" bestFit="1" customWidth="1"/>
    <col min="1560" max="1560" width="14.36328125" style="17" bestFit="1" customWidth="1"/>
    <col min="1561" max="1561" width="14.6328125" style="17" customWidth="1"/>
    <col min="1562" max="1562" width="13.90625" style="17" bestFit="1" customWidth="1"/>
    <col min="1563" max="1563" width="14.6328125" style="17" customWidth="1"/>
    <col min="1564" max="1800" width="9" style="17"/>
    <col min="1801" max="1801" width="14.08984375" style="17" customWidth="1"/>
    <col min="1802" max="1802" width="14.7265625" style="17" bestFit="1" customWidth="1"/>
    <col min="1803" max="1803" width="21.453125" style="17" bestFit="1" customWidth="1"/>
    <col min="1804" max="1804" width="14.7265625" style="17" bestFit="1" customWidth="1"/>
    <col min="1805" max="1805" width="21.453125" style="17" bestFit="1" customWidth="1"/>
    <col min="1806" max="1806" width="14.7265625" style="17" bestFit="1" customWidth="1"/>
    <col min="1807" max="1807" width="21.453125" style="17" bestFit="1" customWidth="1"/>
    <col min="1808" max="1808" width="14.7265625" style="17" bestFit="1" customWidth="1"/>
    <col min="1809" max="1809" width="21.453125" style="17" bestFit="1" customWidth="1"/>
    <col min="1810" max="1810" width="14.7265625" style="17" bestFit="1" customWidth="1"/>
    <col min="1811" max="1811" width="21.453125" style="17" bestFit="1" customWidth="1"/>
    <col min="1812" max="1812" width="16.6328125" style="17" bestFit="1" customWidth="1"/>
    <col min="1813" max="1813" width="14.08984375" style="17" bestFit="1" customWidth="1"/>
    <col min="1814" max="1814" width="16.6328125" style="17" bestFit="1" customWidth="1"/>
    <col min="1815" max="1815" width="14.08984375" style="17" bestFit="1" customWidth="1"/>
    <col min="1816" max="1816" width="14.36328125" style="17" bestFit="1" customWidth="1"/>
    <col min="1817" max="1817" width="14.6328125" style="17" customWidth="1"/>
    <col min="1818" max="1818" width="13.90625" style="17" bestFit="1" customWidth="1"/>
    <col min="1819" max="1819" width="14.6328125" style="17" customWidth="1"/>
    <col min="1820" max="2056" width="9" style="17"/>
    <col min="2057" max="2057" width="14.08984375" style="17" customWidth="1"/>
    <col min="2058" max="2058" width="14.7265625" style="17" bestFit="1" customWidth="1"/>
    <col min="2059" max="2059" width="21.453125" style="17" bestFit="1" customWidth="1"/>
    <col min="2060" max="2060" width="14.7265625" style="17" bestFit="1" customWidth="1"/>
    <col min="2061" max="2061" width="21.453125" style="17" bestFit="1" customWidth="1"/>
    <col min="2062" max="2062" width="14.7265625" style="17" bestFit="1" customWidth="1"/>
    <col min="2063" max="2063" width="21.453125" style="17" bestFit="1" customWidth="1"/>
    <col min="2064" max="2064" width="14.7265625" style="17" bestFit="1" customWidth="1"/>
    <col min="2065" max="2065" width="21.453125" style="17" bestFit="1" customWidth="1"/>
    <col min="2066" max="2066" width="14.7265625" style="17" bestFit="1" customWidth="1"/>
    <col min="2067" max="2067" width="21.453125" style="17" bestFit="1" customWidth="1"/>
    <col min="2068" max="2068" width="16.6328125" style="17" bestFit="1" customWidth="1"/>
    <col min="2069" max="2069" width="14.08984375" style="17" bestFit="1" customWidth="1"/>
    <col min="2070" max="2070" width="16.6328125" style="17" bestFit="1" customWidth="1"/>
    <col min="2071" max="2071" width="14.08984375" style="17" bestFit="1" customWidth="1"/>
    <col min="2072" max="2072" width="14.36328125" style="17" bestFit="1" customWidth="1"/>
    <col min="2073" max="2073" width="14.6328125" style="17" customWidth="1"/>
    <col min="2074" max="2074" width="13.90625" style="17" bestFit="1" customWidth="1"/>
    <col min="2075" max="2075" width="14.6328125" style="17" customWidth="1"/>
    <col min="2076" max="2312" width="9" style="17"/>
    <col min="2313" max="2313" width="14.08984375" style="17" customWidth="1"/>
    <col min="2314" max="2314" width="14.7265625" style="17" bestFit="1" customWidth="1"/>
    <col min="2315" max="2315" width="21.453125" style="17" bestFit="1" customWidth="1"/>
    <col min="2316" max="2316" width="14.7265625" style="17" bestFit="1" customWidth="1"/>
    <col min="2317" max="2317" width="21.453125" style="17" bestFit="1" customWidth="1"/>
    <col min="2318" max="2318" width="14.7265625" style="17" bestFit="1" customWidth="1"/>
    <col min="2319" max="2319" width="21.453125" style="17" bestFit="1" customWidth="1"/>
    <col min="2320" max="2320" width="14.7265625" style="17" bestFit="1" customWidth="1"/>
    <col min="2321" max="2321" width="21.453125" style="17" bestFit="1" customWidth="1"/>
    <col min="2322" max="2322" width="14.7265625" style="17" bestFit="1" customWidth="1"/>
    <col min="2323" max="2323" width="21.453125" style="17" bestFit="1" customWidth="1"/>
    <col min="2324" max="2324" width="16.6328125" style="17" bestFit="1" customWidth="1"/>
    <col min="2325" max="2325" width="14.08984375" style="17" bestFit="1" customWidth="1"/>
    <col min="2326" max="2326" width="16.6328125" style="17" bestFit="1" customWidth="1"/>
    <col min="2327" max="2327" width="14.08984375" style="17" bestFit="1" customWidth="1"/>
    <col min="2328" max="2328" width="14.36328125" style="17" bestFit="1" customWidth="1"/>
    <col min="2329" max="2329" width="14.6328125" style="17" customWidth="1"/>
    <col min="2330" max="2330" width="13.90625" style="17" bestFit="1" customWidth="1"/>
    <col min="2331" max="2331" width="14.6328125" style="17" customWidth="1"/>
    <col min="2332" max="2568" width="9" style="17"/>
    <col min="2569" max="2569" width="14.08984375" style="17" customWidth="1"/>
    <col min="2570" max="2570" width="14.7265625" style="17" bestFit="1" customWidth="1"/>
    <col min="2571" max="2571" width="21.453125" style="17" bestFit="1" customWidth="1"/>
    <col min="2572" max="2572" width="14.7265625" style="17" bestFit="1" customWidth="1"/>
    <col min="2573" max="2573" width="21.453125" style="17" bestFit="1" customWidth="1"/>
    <col min="2574" max="2574" width="14.7265625" style="17" bestFit="1" customWidth="1"/>
    <col min="2575" max="2575" width="21.453125" style="17" bestFit="1" customWidth="1"/>
    <col min="2576" max="2576" width="14.7265625" style="17" bestFit="1" customWidth="1"/>
    <col min="2577" max="2577" width="21.453125" style="17" bestFit="1" customWidth="1"/>
    <col min="2578" max="2578" width="14.7265625" style="17" bestFit="1" customWidth="1"/>
    <col min="2579" max="2579" width="21.453125" style="17" bestFit="1" customWidth="1"/>
    <col min="2580" max="2580" width="16.6328125" style="17" bestFit="1" customWidth="1"/>
    <col min="2581" max="2581" width="14.08984375" style="17" bestFit="1" customWidth="1"/>
    <col min="2582" max="2582" width="16.6328125" style="17" bestFit="1" customWidth="1"/>
    <col min="2583" max="2583" width="14.08984375" style="17" bestFit="1" customWidth="1"/>
    <col min="2584" max="2584" width="14.36328125" style="17" bestFit="1" customWidth="1"/>
    <col min="2585" max="2585" width="14.6328125" style="17" customWidth="1"/>
    <col min="2586" max="2586" width="13.90625" style="17" bestFit="1" customWidth="1"/>
    <col min="2587" max="2587" width="14.6328125" style="17" customWidth="1"/>
    <col min="2588" max="2824" width="9" style="17"/>
    <col min="2825" max="2825" width="14.08984375" style="17" customWidth="1"/>
    <col min="2826" max="2826" width="14.7265625" style="17" bestFit="1" customWidth="1"/>
    <col min="2827" max="2827" width="21.453125" style="17" bestFit="1" customWidth="1"/>
    <col min="2828" max="2828" width="14.7265625" style="17" bestFit="1" customWidth="1"/>
    <col min="2829" max="2829" width="21.453125" style="17" bestFit="1" customWidth="1"/>
    <col min="2830" max="2830" width="14.7265625" style="17" bestFit="1" customWidth="1"/>
    <col min="2831" max="2831" width="21.453125" style="17" bestFit="1" customWidth="1"/>
    <col min="2832" max="2832" width="14.7265625" style="17" bestFit="1" customWidth="1"/>
    <col min="2833" max="2833" width="21.453125" style="17" bestFit="1" customWidth="1"/>
    <col min="2834" max="2834" width="14.7265625" style="17" bestFit="1" customWidth="1"/>
    <col min="2835" max="2835" width="21.453125" style="17" bestFit="1" customWidth="1"/>
    <col min="2836" max="2836" width="16.6328125" style="17" bestFit="1" customWidth="1"/>
    <col min="2837" max="2837" width="14.08984375" style="17" bestFit="1" customWidth="1"/>
    <col min="2838" max="2838" width="16.6328125" style="17" bestFit="1" customWidth="1"/>
    <col min="2839" max="2839" width="14.08984375" style="17" bestFit="1" customWidth="1"/>
    <col min="2840" max="2840" width="14.36328125" style="17" bestFit="1" customWidth="1"/>
    <col min="2841" max="2841" width="14.6328125" style="17" customWidth="1"/>
    <col min="2842" max="2842" width="13.90625" style="17" bestFit="1" customWidth="1"/>
    <col min="2843" max="2843" width="14.6328125" style="17" customWidth="1"/>
    <col min="2844" max="3080" width="9" style="17"/>
    <col min="3081" max="3081" width="14.08984375" style="17" customWidth="1"/>
    <col min="3082" max="3082" width="14.7265625" style="17" bestFit="1" customWidth="1"/>
    <col min="3083" max="3083" width="21.453125" style="17" bestFit="1" customWidth="1"/>
    <col min="3084" max="3084" width="14.7265625" style="17" bestFit="1" customWidth="1"/>
    <col min="3085" max="3085" width="21.453125" style="17" bestFit="1" customWidth="1"/>
    <col min="3086" max="3086" width="14.7265625" style="17" bestFit="1" customWidth="1"/>
    <col min="3087" max="3087" width="21.453125" style="17" bestFit="1" customWidth="1"/>
    <col min="3088" max="3088" width="14.7265625" style="17" bestFit="1" customWidth="1"/>
    <col min="3089" max="3089" width="21.453125" style="17" bestFit="1" customWidth="1"/>
    <col min="3090" max="3090" width="14.7265625" style="17" bestFit="1" customWidth="1"/>
    <col min="3091" max="3091" width="21.453125" style="17" bestFit="1" customWidth="1"/>
    <col min="3092" max="3092" width="16.6328125" style="17" bestFit="1" customWidth="1"/>
    <col min="3093" max="3093" width="14.08984375" style="17" bestFit="1" customWidth="1"/>
    <col min="3094" max="3094" width="16.6328125" style="17" bestFit="1" customWidth="1"/>
    <col min="3095" max="3095" width="14.08984375" style="17" bestFit="1" customWidth="1"/>
    <col min="3096" max="3096" width="14.36328125" style="17" bestFit="1" customWidth="1"/>
    <col min="3097" max="3097" width="14.6328125" style="17" customWidth="1"/>
    <col min="3098" max="3098" width="13.90625" style="17" bestFit="1" customWidth="1"/>
    <col min="3099" max="3099" width="14.6328125" style="17" customWidth="1"/>
    <col min="3100" max="3336" width="9" style="17"/>
    <col min="3337" max="3337" width="14.08984375" style="17" customWidth="1"/>
    <col min="3338" max="3338" width="14.7265625" style="17" bestFit="1" customWidth="1"/>
    <col min="3339" max="3339" width="21.453125" style="17" bestFit="1" customWidth="1"/>
    <col min="3340" max="3340" width="14.7265625" style="17" bestFit="1" customWidth="1"/>
    <col min="3341" max="3341" width="21.453125" style="17" bestFit="1" customWidth="1"/>
    <col min="3342" max="3342" width="14.7265625" style="17" bestFit="1" customWidth="1"/>
    <col min="3343" max="3343" width="21.453125" style="17" bestFit="1" customWidth="1"/>
    <col min="3344" max="3344" width="14.7265625" style="17" bestFit="1" customWidth="1"/>
    <col min="3345" max="3345" width="21.453125" style="17" bestFit="1" customWidth="1"/>
    <col min="3346" max="3346" width="14.7265625" style="17" bestFit="1" customWidth="1"/>
    <col min="3347" max="3347" width="21.453125" style="17" bestFit="1" customWidth="1"/>
    <col min="3348" max="3348" width="16.6328125" style="17" bestFit="1" customWidth="1"/>
    <col min="3349" max="3349" width="14.08984375" style="17" bestFit="1" customWidth="1"/>
    <col min="3350" max="3350" width="16.6328125" style="17" bestFit="1" customWidth="1"/>
    <col min="3351" max="3351" width="14.08984375" style="17" bestFit="1" customWidth="1"/>
    <col min="3352" max="3352" width="14.36328125" style="17" bestFit="1" customWidth="1"/>
    <col min="3353" max="3353" width="14.6328125" style="17" customWidth="1"/>
    <col min="3354" max="3354" width="13.90625" style="17" bestFit="1" customWidth="1"/>
    <col min="3355" max="3355" width="14.6328125" style="17" customWidth="1"/>
    <col min="3356" max="3592" width="9" style="17"/>
    <col min="3593" max="3593" width="14.08984375" style="17" customWidth="1"/>
    <col min="3594" max="3594" width="14.7265625" style="17" bestFit="1" customWidth="1"/>
    <col min="3595" max="3595" width="21.453125" style="17" bestFit="1" customWidth="1"/>
    <col min="3596" max="3596" width="14.7265625" style="17" bestFit="1" customWidth="1"/>
    <col min="3597" max="3597" width="21.453125" style="17" bestFit="1" customWidth="1"/>
    <col min="3598" max="3598" width="14.7265625" style="17" bestFit="1" customWidth="1"/>
    <col min="3599" max="3599" width="21.453125" style="17" bestFit="1" customWidth="1"/>
    <col min="3600" max="3600" width="14.7265625" style="17" bestFit="1" customWidth="1"/>
    <col min="3601" max="3601" width="21.453125" style="17" bestFit="1" customWidth="1"/>
    <col min="3602" max="3602" width="14.7265625" style="17" bestFit="1" customWidth="1"/>
    <col min="3603" max="3603" width="21.453125" style="17" bestFit="1" customWidth="1"/>
    <col min="3604" max="3604" width="16.6328125" style="17" bestFit="1" customWidth="1"/>
    <col min="3605" max="3605" width="14.08984375" style="17" bestFit="1" customWidth="1"/>
    <col min="3606" max="3606" width="16.6328125" style="17" bestFit="1" customWidth="1"/>
    <col min="3607" max="3607" width="14.08984375" style="17" bestFit="1" customWidth="1"/>
    <col min="3608" max="3608" width="14.36328125" style="17" bestFit="1" customWidth="1"/>
    <col min="3609" max="3609" width="14.6328125" style="17" customWidth="1"/>
    <col min="3610" max="3610" width="13.90625" style="17" bestFit="1" customWidth="1"/>
    <col min="3611" max="3611" width="14.6328125" style="17" customWidth="1"/>
    <col min="3612" max="3848" width="9" style="17"/>
    <col min="3849" max="3849" width="14.08984375" style="17" customWidth="1"/>
    <col min="3850" max="3850" width="14.7265625" style="17" bestFit="1" customWidth="1"/>
    <col min="3851" max="3851" width="21.453125" style="17" bestFit="1" customWidth="1"/>
    <col min="3852" max="3852" width="14.7265625" style="17" bestFit="1" customWidth="1"/>
    <col min="3853" max="3853" width="21.453125" style="17" bestFit="1" customWidth="1"/>
    <col min="3854" max="3854" width="14.7265625" style="17" bestFit="1" customWidth="1"/>
    <col min="3855" max="3855" width="21.453125" style="17" bestFit="1" customWidth="1"/>
    <col min="3856" max="3856" width="14.7265625" style="17" bestFit="1" customWidth="1"/>
    <col min="3857" max="3857" width="21.453125" style="17" bestFit="1" customWidth="1"/>
    <col min="3858" max="3858" width="14.7265625" style="17" bestFit="1" customWidth="1"/>
    <col min="3859" max="3859" width="21.453125" style="17" bestFit="1" customWidth="1"/>
    <col min="3860" max="3860" width="16.6328125" style="17" bestFit="1" customWidth="1"/>
    <col min="3861" max="3861" width="14.08984375" style="17" bestFit="1" customWidth="1"/>
    <col min="3862" max="3862" width="16.6328125" style="17" bestFit="1" customWidth="1"/>
    <col min="3863" max="3863" width="14.08984375" style="17" bestFit="1" customWidth="1"/>
    <col min="3864" max="3864" width="14.36328125" style="17" bestFit="1" customWidth="1"/>
    <col min="3865" max="3865" width="14.6328125" style="17" customWidth="1"/>
    <col min="3866" max="3866" width="13.90625" style="17" bestFit="1" customWidth="1"/>
    <col min="3867" max="3867" width="14.6328125" style="17" customWidth="1"/>
    <col min="3868" max="4104" width="9" style="17"/>
    <col min="4105" max="4105" width="14.08984375" style="17" customWidth="1"/>
    <col min="4106" max="4106" width="14.7265625" style="17" bestFit="1" customWidth="1"/>
    <col min="4107" max="4107" width="21.453125" style="17" bestFit="1" customWidth="1"/>
    <col min="4108" max="4108" width="14.7265625" style="17" bestFit="1" customWidth="1"/>
    <col min="4109" max="4109" width="21.453125" style="17" bestFit="1" customWidth="1"/>
    <col min="4110" max="4110" width="14.7265625" style="17" bestFit="1" customWidth="1"/>
    <col min="4111" max="4111" width="21.453125" style="17" bestFit="1" customWidth="1"/>
    <col min="4112" max="4112" width="14.7265625" style="17" bestFit="1" customWidth="1"/>
    <col min="4113" max="4113" width="21.453125" style="17" bestFit="1" customWidth="1"/>
    <col min="4114" max="4114" width="14.7265625" style="17" bestFit="1" customWidth="1"/>
    <col min="4115" max="4115" width="21.453125" style="17" bestFit="1" customWidth="1"/>
    <col min="4116" max="4116" width="16.6328125" style="17" bestFit="1" customWidth="1"/>
    <col min="4117" max="4117" width="14.08984375" style="17" bestFit="1" customWidth="1"/>
    <col min="4118" max="4118" width="16.6328125" style="17" bestFit="1" customWidth="1"/>
    <col min="4119" max="4119" width="14.08984375" style="17" bestFit="1" customWidth="1"/>
    <col min="4120" max="4120" width="14.36328125" style="17" bestFit="1" customWidth="1"/>
    <col min="4121" max="4121" width="14.6328125" style="17" customWidth="1"/>
    <col min="4122" max="4122" width="13.90625" style="17" bestFit="1" customWidth="1"/>
    <col min="4123" max="4123" width="14.6328125" style="17" customWidth="1"/>
    <col min="4124" max="4360" width="9" style="17"/>
    <col min="4361" max="4361" width="14.08984375" style="17" customWidth="1"/>
    <col min="4362" max="4362" width="14.7265625" style="17" bestFit="1" customWidth="1"/>
    <col min="4363" max="4363" width="21.453125" style="17" bestFit="1" customWidth="1"/>
    <col min="4364" max="4364" width="14.7265625" style="17" bestFit="1" customWidth="1"/>
    <col min="4365" max="4365" width="21.453125" style="17" bestFit="1" customWidth="1"/>
    <col min="4366" max="4366" width="14.7265625" style="17" bestFit="1" customWidth="1"/>
    <col min="4367" max="4367" width="21.453125" style="17" bestFit="1" customWidth="1"/>
    <col min="4368" max="4368" width="14.7265625" style="17" bestFit="1" customWidth="1"/>
    <col min="4369" max="4369" width="21.453125" style="17" bestFit="1" customWidth="1"/>
    <col min="4370" max="4370" width="14.7265625" style="17" bestFit="1" customWidth="1"/>
    <col min="4371" max="4371" width="21.453125" style="17" bestFit="1" customWidth="1"/>
    <col min="4372" max="4372" width="16.6328125" style="17" bestFit="1" customWidth="1"/>
    <col min="4373" max="4373" width="14.08984375" style="17" bestFit="1" customWidth="1"/>
    <col min="4374" max="4374" width="16.6328125" style="17" bestFit="1" customWidth="1"/>
    <col min="4375" max="4375" width="14.08984375" style="17" bestFit="1" customWidth="1"/>
    <col min="4376" max="4376" width="14.36328125" style="17" bestFit="1" customWidth="1"/>
    <col min="4377" max="4377" width="14.6328125" style="17" customWidth="1"/>
    <col min="4378" max="4378" width="13.90625" style="17" bestFit="1" customWidth="1"/>
    <col min="4379" max="4379" width="14.6328125" style="17" customWidth="1"/>
    <col min="4380" max="4616" width="9" style="17"/>
    <col min="4617" max="4617" width="14.08984375" style="17" customWidth="1"/>
    <col min="4618" max="4618" width="14.7265625" style="17" bestFit="1" customWidth="1"/>
    <col min="4619" max="4619" width="21.453125" style="17" bestFit="1" customWidth="1"/>
    <col min="4620" max="4620" width="14.7265625" style="17" bestFit="1" customWidth="1"/>
    <col min="4621" max="4621" width="21.453125" style="17" bestFit="1" customWidth="1"/>
    <col min="4622" max="4622" width="14.7265625" style="17" bestFit="1" customWidth="1"/>
    <col min="4623" max="4623" width="21.453125" style="17" bestFit="1" customWidth="1"/>
    <col min="4624" max="4624" width="14.7265625" style="17" bestFit="1" customWidth="1"/>
    <col min="4625" max="4625" width="21.453125" style="17" bestFit="1" customWidth="1"/>
    <col min="4626" max="4626" width="14.7265625" style="17" bestFit="1" customWidth="1"/>
    <col min="4627" max="4627" width="21.453125" style="17" bestFit="1" customWidth="1"/>
    <col min="4628" max="4628" width="16.6328125" style="17" bestFit="1" customWidth="1"/>
    <col min="4629" max="4629" width="14.08984375" style="17" bestFit="1" customWidth="1"/>
    <col min="4630" max="4630" width="16.6328125" style="17" bestFit="1" customWidth="1"/>
    <col min="4631" max="4631" width="14.08984375" style="17" bestFit="1" customWidth="1"/>
    <col min="4632" max="4632" width="14.36328125" style="17" bestFit="1" customWidth="1"/>
    <col min="4633" max="4633" width="14.6328125" style="17" customWidth="1"/>
    <col min="4634" max="4634" width="13.90625" style="17" bestFit="1" customWidth="1"/>
    <col min="4635" max="4635" width="14.6328125" style="17" customWidth="1"/>
    <col min="4636" max="4872" width="9" style="17"/>
    <col min="4873" max="4873" width="14.08984375" style="17" customWidth="1"/>
    <col min="4874" max="4874" width="14.7265625" style="17" bestFit="1" customWidth="1"/>
    <col min="4875" max="4875" width="21.453125" style="17" bestFit="1" customWidth="1"/>
    <col min="4876" max="4876" width="14.7265625" style="17" bestFit="1" customWidth="1"/>
    <col min="4877" max="4877" width="21.453125" style="17" bestFit="1" customWidth="1"/>
    <col min="4878" max="4878" width="14.7265625" style="17" bestFit="1" customWidth="1"/>
    <col min="4879" max="4879" width="21.453125" style="17" bestFit="1" customWidth="1"/>
    <col min="4880" max="4880" width="14.7265625" style="17" bestFit="1" customWidth="1"/>
    <col min="4881" max="4881" width="21.453125" style="17" bestFit="1" customWidth="1"/>
    <col min="4882" max="4882" width="14.7265625" style="17" bestFit="1" customWidth="1"/>
    <col min="4883" max="4883" width="21.453125" style="17" bestFit="1" customWidth="1"/>
    <col min="4884" max="4884" width="16.6328125" style="17" bestFit="1" customWidth="1"/>
    <col min="4885" max="4885" width="14.08984375" style="17" bestFit="1" customWidth="1"/>
    <col min="4886" max="4886" width="16.6328125" style="17" bestFit="1" customWidth="1"/>
    <col min="4887" max="4887" width="14.08984375" style="17" bestFit="1" customWidth="1"/>
    <col min="4888" max="4888" width="14.36328125" style="17" bestFit="1" customWidth="1"/>
    <col min="4889" max="4889" width="14.6328125" style="17" customWidth="1"/>
    <col min="4890" max="4890" width="13.90625" style="17" bestFit="1" customWidth="1"/>
    <col min="4891" max="4891" width="14.6328125" style="17" customWidth="1"/>
    <col min="4892" max="5128" width="9" style="17"/>
    <col min="5129" max="5129" width="14.08984375" style="17" customWidth="1"/>
    <col min="5130" max="5130" width="14.7265625" style="17" bestFit="1" customWidth="1"/>
    <col min="5131" max="5131" width="21.453125" style="17" bestFit="1" customWidth="1"/>
    <col min="5132" max="5132" width="14.7265625" style="17" bestFit="1" customWidth="1"/>
    <col min="5133" max="5133" width="21.453125" style="17" bestFit="1" customWidth="1"/>
    <col min="5134" max="5134" width="14.7265625" style="17" bestFit="1" customWidth="1"/>
    <col min="5135" max="5135" width="21.453125" style="17" bestFit="1" customWidth="1"/>
    <col min="5136" max="5136" width="14.7265625" style="17" bestFit="1" customWidth="1"/>
    <col min="5137" max="5137" width="21.453125" style="17" bestFit="1" customWidth="1"/>
    <col min="5138" max="5138" width="14.7265625" style="17" bestFit="1" customWidth="1"/>
    <col min="5139" max="5139" width="21.453125" style="17" bestFit="1" customWidth="1"/>
    <col min="5140" max="5140" width="16.6328125" style="17" bestFit="1" customWidth="1"/>
    <col min="5141" max="5141" width="14.08984375" style="17" bestFit="1" customWidth="1"/>
    <col min="5142" max="5142" width="16.6328125" style="17" bestFit="1" customWidth="1"/>
    <col min="5143" max="5143" width="14.08984375" style="17" bestFit="1" customWidth="1"/>
    <col min="5144" max="5144" width="14.36328125" style="17" bestFit="1" customWidth="1"/>
    <col min="5145" max="5145" width="14.6328125" style="17" customWidth="1"/>
    <col min="5146" max="5146" width="13.90625" style="17" bestFit="1" customWidth="1"/>
    <col min="5147" max="5147" width="14.6328125" style="17" customWidth="1"/>
    <col min="5148" max="5384" width="9" style="17"/>
    <col min="5385" max="5385" width="14.08984375" style="17" customWidth="1"/>
    <col min="5386" max="5386" width="14.7265625" style="17" bestFit="1" customWidth="1"/>
    <col min="5387" max="5387" width="21.453125" style="17" bestFit="1" customWidth="1"/>
    <col min="5388" max="5388" width="14.7265625" style="17" bestFit="1" customWidth="1"/>
    <col min="5389" max="5389" width="21.453125" style="17" bestFit="1" customWidth="1"/>
    <col min="5390" max="5390" width="14.7265625" style="17" bestFit="1" customWidth="1"/>
    <col min="5391" max="5391" width="21.453125" style="17" bestFit="1" customWidth="1"/>
    <col min="5392" max="5392" width="14.7265625" style="17" bestFit="1" customWidth="1"/>
    <col min="5393" max="5393" width="21.453125" style="17" bestFit="1" customWidth="1"/>
    <col min="5394" max="5394" width="14.7265625" style="17" bestFit="1" customWidth="1"/>
    <col min="5395" max="5395" width="21.453125" style="17" bestFit="1" customWidth="1"/>
    <col min="5396" max="5396" width="16.6328125" style="17" bestFit="1" customWidth="1"/>
    <col min="5397" max="5397" width="14.08984375" style="17" bestFit="1" customWidth="1"/>
    <col min="5398" max="5398" width="16.6328125" style="17" bestFit="1" customWidth="1"/>
    <col min="5399" max="5399" width="14.08984375" style="17" bestFit="1" customWidth="1"/>
    <col min="5400" max="5400" width="14.36328125" style="17" bestFit="1" customWidth="1"/>
    <col min="5401" max="5401" width="14.6328125" style="17" customWidth="1"/>
    <col min="5402" max="5402" width="13.90625" style="17" bestFit="1" customWidth="1"/>
    <col min="5403" max="5403" width="14.6328125" style="17" customWidth="1"/>
    <col min="5404" max="5640" width="9" style="17"/>
    <col min="5641" max="5641" width="14.08984375" style="17" customWidth="1"/>
    <col min="5642" max="5642" width="14.7265625" style="17" bestFit="1" customWidth="1"/>
    <col min="5643" max="5643" width="21.453125" style="17" bestFit="1" customWidth="1"/>
    <col min="5644" max="5644" width="14.7265625" style="17" bestFit="1" customWidth="1"/>
    <col min="5645" max="5645" width="21.453125" style="17" bestFit="1" customWidth="1"/>
    <col min="5646" max="5646" width="14.7265625" style="17" bestFit="1" customWidth="1"/>
    <col min="5647" max="5647" width="21.453125" style="17" bestFit="1" customWidth="1"/>
    <col min="5648" max="5648" width="14.7265625" style="17" bestFit="1" customWidth="1"/>
    <col min="5649" max="5649" width="21.453125" style="17" bestFit="1" customWidth="1"/>
    <col min="5650" max="5650" width="14.7265625" style="17" bestFit="1" customWidth="1"/>
    <col min="5651" max="5651" width="21.453125" style="17" bestFit="1" customWidth="1"/>
    <col min="5652" max="5652" width="16.6328125" style="17" bestFit="1" customWidth="1"/>
    <col min="5653" max="5653" width="14.08984375" style="17" bestFit="1" customWidth="1"/>
    <col min="5654" max="5654" width="16.6328125" style="17" bestFit="1" customWidth="1"/>
    <col min="5655" max="5655" width="14.08984375" style="17" bestFit="1" customWidth="1"/>
    <col min="5656" max="5656" width="14.36328125" style="17" bestFit="1" customWidth="1"/>
    <col min="5657" max="5657" width="14.6328125" style="17" customWidth="1"/>
    <col min="5658" max="5658" width="13.90625" style="17" bestFit="1" customWidth="1"/>
    <col min="5659" max="5659" width="14.6328125" style="17" customWidth="1"/>
    <col min="5660" max="5896" width="9" style="17"/>
    <col min="5897" max="5897" width="14.08984375" style="17" customWidth="1"/>
    <col min="5898" max="5898" width="14.7265625" style="17" bestFit="1" customWidth="1"/>
    <col min="5899" max="5899" width="21.453125" style="17" bestFit="1" customWidth="1"/>
    <col min="5900" max="5900" width="14.7265625" style="17" bestFit="1" customWidth="1"/>
    <col min="5901" max="5901" width="21.453125" style="17" bestFit="1" customWidth="1"/>
    <col min="5902" max="5902" width="14.7265625" style="17" bestFit="1" customWidth="1"/>
    <col min="5903" max="5903" width="21.453125" style="17" bestFit="1" customWidth="1"/>
    <col min="5904" max="5904" width="14.7265625" style="17" bestFit="1" customWidth="1"/>
    <col min="5905" max="5905" width="21.453125" style="17" bestFit="1" customWidth="1"/>
    <col min="5906" max="5906" width="14.7265625" style="17" bestFit="1" customWidth="1"/>
    <col min="5907" max="5907" width="21.453125" style="17" bestFit="1" customWidth="1"/>
    <col min="5908" max="5908" width="16.6328125" style="17" bestFit="1" customWidth="1"/>
    <col min="5909" max="5909" width="14.08984375" style="17" bestFit="1" customWidth="1"/>
    <col min="5910" max="5910" width="16.6328125" style="17" bestFit="1" customWidth="1"/>
    <col min="5911" max="5911" width="14.08984375" style="17" bestFit="1" customWidth="1"/>
    <col min="5912" max="5912" width="14.36328125" style="17" bestFit="1" customWidth="1"/>
    <col min="5913" max="5913" width="14.6328125" style="17" customWidth="1"/>
    <col min="5914" max="5914" width="13.90625" style="17" bestFit="1" customWidth="1"/>
    <col min="5915" max="5915" width="14.6328125" style="17" customWidth="1"/>
    <col min="5916" max="6152" width="9" style="17"/>
    <col min="6153" max="6153" width="14.08984375" style="17" customWidth="1"/>
    <col min="6154" max="6154" width="14.7265625" style="17" bestFit="1" customWidth="1"/>
    <col min="6155" max="6155" width="21.453125" style="17" bestFit="1" customWidth="1"/>
    <col min="6156" max="6156" width="14.7265625" style="17" bestFit="1" customWidth="1"/>
    <col min="6157" max="6157" width="21.453125" style="17" bestFit="1" customWidth="1"/>
    <col min="6158" max="6158" width="14.7265625" style="17" bestFit="1" customWidth="1"/>
    <col min="6159" max="6159" width="21.453125" style="17" bestFit="1" customWidth="1"/>
    <col min="6160" max="6160" width="14.7265625" style="17" bestFit="1" customWidth="1"/>
    <col min="6161" max="6161" width="21.453125" style="17" bestFit="1" customWidth="1"/>
    <col min="6162" max="6162" width="14.7265625" style="17" bestFit="1" customWidth="1"/>
    <col min="6163" max="6163" width="21.453125" style="17" bestFit="1" customWidth="1"/>
    <col min="6164" max="6164" width="16.6328125" style="17" bestFit="1" customWidth="1"/>
    <col min="6165" max="6165" width="14.08984375" style="17" bestFit="1" customWidth="1"/>
    <col min="6166" max="6166" width="16.6328125" style="17" bestFit="1" customWidth="1"/>
    <col min="6167" max="6167" width="14.08984375" style="17" bestFit="1" customWidth="1"/>
    <col min="6168" max="6168" width="14.36328125" style="17" bestFit="1" customWidth="1"/>
    <col min="6169" max="6169" width="14.6328125" style="17" customWidth="1"/>
    <col min="6170" max="6170" width="13.90625" style="17" bestFit="1" customWidth="1"/>
    <col min="6171" max="6171" width="14.6328125" style="17" customWidth="1"/>
    <col min="6172" max="6408" width="9" style="17"/>
    <col min="6409" max="6409" width="14.08984375" style="17" customWidth="1"/>
    <col min="6410" max="6410" width="14.7265625" style="17" bestFit="1" customWidth="1"/>
    <col min="6411" max="6411" width="21.453125" style="17" bestFit="1" customWidth="1"/>
    <col min="6412" max="6412" width="14.7265625" style="17" bestFit="1" customWidth="1"/>
    <col min="6413" max="6413" width="21.453125" style="17" bestFit="1" customWidth="1"/>
    <col min="6414" max="6414" width="14.7265625" style="17" bestFit="1" customWidth="1"/>
    <col min="6415" max="6415" width="21.453125" style="17" bestFit="1" customWidth="1"/>
    <col min="6416" max="6416" width="14.7265625" style="17" bestFit="1" customWidth="1"/>
    <col min="6417" max="6417" width="21.453125" style="17" bestFit="1" customWidth="1"/>
    <col min="6418" max="6418" width="14.7265625" style="17" bestFit="1" customWidth="1"/>
    <col min="6419" max="6419" width="21.453125" style="17" bestFit="1" customWidth="1"/>
    <col min="6420" max="6420" width="16.6328125" style="17" bestFit="1" customWidth="1"/>
    <col min="6421" max="6421" width="14.08984375" style="17" bestFit="1" customWidth="1"/>
    <col min="6422" max="6422" width="16.6328125" style="17" bestFit="1" customWidth="1"/>
    <col min="6423" max="6423" width="14.08984375" style="17" bestFit="1" customWidth="1"/>
    <col min="6424" max="6424" width="14.36328125" style="17" bestFit="1" customWidth="1"/>
    <col min="6425" max="6425" width="14.6328125" style="17" customWidth="1"/>
    <col min="6426" max="6426" width="13.90625" style="17" bestFit="1" customWidth="1"/>
    <col min="6427" max="6427" width="14.6328125" style="17" customWidth="1"/>
    <col min="6428" max="6664" width="9" style="17"/>
    <col min="6665" max="6665" width="14.08984375" style="17" customWidth="1"/>
    <col min="6666" max="6666" width="14.7265625" style="17" bestFit="1" customWidth="1"/>
    <col min="6667" max="6667" width="21.453125" style="17" bestFit="1" customWidth="1"/>
    <col min="6668" max="6668" width="14.7265625" style="17" bestFit="1" customWidth="1"/>
    <col min="6669" max="6669" width="21.453125" style="17" bestFit="1" customWidth="1"/>
    <col min="6670" max="6670" width="14.7265625" style="17" bestFit="1" customWidth="1"/>
    <col min="6671" max="6671" width="21.453125" style="17" bestFit="1" customWidth="1"/>
    <col min="6672" max="6672" width="14.7265625" style="17" bestFit="1" customWidth="1"/>
    <col min="6673" max="6673" width="21.453125" style="17" bestFit="1" customWidth="1"/>
    <col min="6674" max="6674" width="14.7265625" style="17" bestFit="1" customWidth="1"/>
    <col min="6675" max="6675" width="21.453125" style="17" bestFit="1" customWidth="1"/>
    <col min="6676" max="6676" width="16.6328125" style="17" bestFit="1" customWidth="1"/>
    <col min="6677" max="6677" width="14.08984375" style="17" bestFit="1" customWidth="1"/>
    <col min="6678" max="6678" width="16.6328125" style="17" bestFit="1" customWidth="1"/>
    <col min="6679" max="6679" width="14.08984375" style="17" bestFit="1" customWidth="1"/>
    <col min="6680" max="6680" width="14.36328125" style="17" bestFit="1" customWidth="1"/>
    <col min="6681" max="6681" width="14.6328125" style="17" customWidth="1"/>
    <col min="6682" max="6682" width="13.90625" style="17" bestFit="1" customWidth="1"/>
    <col min="6683" max="6683" width="14.6328125" style="17" customWidth="1"/>
    <col min="6684" max="6920" width="9" style="17"/>
    <col min="6921" max="6921" width="14.08984375" style="17" customWidth="1"/>
    <col min="6922" max="6922" width="14.7265625" style="17" bestFit="1" customWidth="1"/>
    <col min="6923" max="6923" width="21.453125" style="17" bestFit="1" customWidth="1"/>
    <col min="6924" max="6924" width="14.7265625" style="17" bestFit="1" customWidth="1"/>
    <col min="6925" max="6925" width="21.453125" style="17" bestFit="1" customWidth="1"/>
    <col min="6926" max="6926" width="14.7265625" style="17" bestFit="1" customWidth="1"/>
    <col min="6927" max="6927" width="21.453125" style="17" bestFit="1" customWidth="1"/>
    <col min="6928" max="6928" width="14.7265625" style="17" bestFit="1" customWidth="1"/>
    <col min="6929" max="6929" width="21.453125" style="17" bestFit="1" customWidth="1"/>
    <col min="6930" max="6930" width="14.7265625" style="17" bestFit="1" customWidth="1"/>
    <col min="6931" max="6931" width="21.453125" style="17" bestFit="1" customWidth="1"/>
    <col min="6932" max="6932" width="16.6328125" style="17" bestFit="1" customWidth="1"/>
    <col min="6933" max="6933" width="14.08984375" style="17" bestFit="1" customWidth="1"/>
    <col min="6934" max="6934" width="16.6328125" style="17" bestFit="1" customWidth="1"/>
    <col min="6935" max="6935" width="14.08984375" style="17" bestFit="1" customWidth="1"/>
    <col min="6936" max="6936" width="14.36328125" style="17" bestFit="1" customWidth="1"/>
    <col min="6937" max="6937" width="14.6328125" style="17" customWidth="1"/>
    <col min="6938" max="6938" width="13.90625" style="17" bestFit="1" customWidth="1"/>
    <col min="6939" max="6939" width="14.6328125" style="17" customWidth="1"/>
    <col min="6940" max="7176" width="9" style="17"/>
    <col min="7177" max="7177" width="14.08984375" style="17" customWidth="1"/>
    <col min="7178" max="7178" width="14.7265625" style="17" bestFit="1" customWidth="1"/>
    <col min="7179" max="7179" width="21.453125" style="17" bestFit="1" customWidth="1"/>
    <col min="7180" max="7180" width="14.7265625" style="17" bestFit="1" customWidth="1"/>
    <col min="7181" max="7181" width="21.453125" style="17" bestFit="1" customWidth="1"/>
    <col min="7182" max="7182" width="14.7265625" style="17" bestFit="1" customWidth="1"/>
    <col min="7183" max="7183" width="21.453125" style="17" bestFit="1" customWidth="1"/>
    <col min="7184" max="7184" width="14.7265625" style="17" bestFit="1" customWidth="1"/>
    <col min="7185" max="7185" width="21.453125" style="17" bestFit="1" customWidth="1"/>
    <col min="7186" max="7186" width="14.7265625" style="17" bestFit="1" customWidth="1"/>
    <col min="7187" max="7187" width="21.453125" style="17" bestFit="1" customWidth="1"/>
    <col min="7188" max="7188" width="16.6328125" style="17" bestFit="1" customWidth="1"/>
    <col min="7189" max="7189" width="14.08984375" style="17" bestFit="1" customWidth="1"/>
    <col min="7190" max="7190" width="16.6328125" style="17" bestFit="1" customWidth="1"/>
    <col min="7191" max="7191" width="14.08984375" style="17" bestFit="1" customWidth="1"/>
    <col min="7192" max="7192" width="14.36328125" style="17" bestFit="1" customWidth="1"/>
    <col min="7193" max="7193" width="14.6328125" style="17" customWidth="1"/>
    <col min="7194" max="7194" width="13.90625" style="17" bestFit="1" customWidth="1"/>
    <col min="7195" max="7195" width="14.6328125" style="17" customWidth="1"/>
    <col min="7196" max="7432" width="9" style="17"/>
    <col min="7433" max="7433" width="14.08984375" style="17" customWidth="1"/>
    <col min="7434" max="7434" width="14.7265625" style="17" bestFit="1" customWidth="1"/>
    <col min="7435" max="7435" width="21.453125" style="17" bestFit="1" customWidth="1"/>
    <col min="7436" max="7436" width="14.7265625" style="17" bestFit="1" customWidth="1"/>
    <col min="7437" max="7437" width="21.453125" style="17" bestFit="1" customWidth="1"/>
    <col min="7438" max="7438" width="14.7265625" style="17" bestFit="1" customWidth="1"/>
    <col min="7439" max="7439" width="21.453125" style="17" bestFit="1" customWidth="1"/>
    <col min="7440" max="7440" width="14.7265625" style="17" bestFit="1" customWidth="1"/>
    <col min="7441" max="7441" width="21.453125" style="17" bestFit="1" customWidth="1"/>
    <col min="7442" max="7442" width="14.7265625" style="17" bestFit="1" customWidth="1"/>
    <col min="7443" max="7443" width="21.453125" style="17" bestFit="1" customWidth="1"/>
    <col min="7444" max="7444" width="16.6328125" style="17" bestFit="1" customWidth="1"/>
    <col min="7445" max="7445" width="14.08984375" style="17" bestFit="1" customWidth="1"/>
    <col min="7446" max="7446" width="16.6328125" style="17" bestFit="1" customWidth="1"/>
    <col min="7447" max="7447" width="14.08984375" style="17" bestFit="1" customWidth="1"/>
    <col min="7448" max="7448" width="14.36328125" style="17" bestFit="1" customWidth="1"/>
    <col min="7449" max="7449" width="14.6328125" style="17" customWidth="1"/>
    <col min="7450" max="7450" width="13.90625" style="17" bestFit="1" customWidth="1"/>
    <col min="7451" max="7451" width="14.6328125" style="17" customWidth="1"/>
    <col min="7452" max="7688" width="9" style="17"/>
    <col min="7689" max="7689" width="14.08984375" style="17" customWidth="1"/>
    <col min="7690" max="7690" width="14.7265625" style="17" bestFit="1" customWidth="1"/>
    <col min="7691" max="7691" width="21.453125" style="17" bestFit="1" customWidth="1"/>
    <col min="7692" max="7692" width="14.7265625" style="17" bestFit="1" customWidth="1"/>
    <col min="7693" max="7693" width="21.453125" style="17" bestFit="1" customWidth="1"/>
    <col min="7694" max="7694" width="14.7265625" style="17" bestFit="1" customWidth="1"/>
    <col min="7695" max="7695" width="21.453125" style="17" bestFit="1" customWidth="1"/>
    <col min="7696" max="7696" width="14.7265625" style="17" bestFit="1" customWidth="1"/>
    <col min="7697" max="7697" width="21.453125" style="17" bestFit="1" customWidth="1"/>
    <col min="7698" max="7698" width="14.7265625" style="17" bestFit="1" customWidth="1"/>
    <col min="7699" max="7699" width="21.453125" style="17" bestFit="1" customWidth="1"/>
    <col min="7700" max="7700" width="16.6328125" style="17" bestFit="1" customWidth="1"/>
    <col min="7701" max="7701" width="14.08984375" style="17" bestFit="1" customWidth="1"/>
    <col min="7702" max="7702" width="16.6328125" style="17" bestFit="1" customWidth="1"/>
    <col min="7703" max="7703" width="14.08984375" style="17" bestFit="1" customWidth="1"/>
    <col min="7704" max="7704" width="14.36328125" style="17" bestFit="1" customWidth="1"/>
    <col min="7705" max="7705" width="14.6328125" style="17" customWidth="1"/>
    <col min="7706" max="7706" width="13.90625" style="17" bestFit="1" customWidth="1"/>
    <col min="7707" max="7707" width="14.6328125" style="17" customWidth="1"/>
    <col min="7708" max="7944" width="9" style="17"/>
    <col min="7945" max="7945" width="14.08984375" style="17" customWidth="1"/>
    <col min="7946" max="7946" width="14.7265625" style="17" bestFit="1" customWidth="1"/>
    <col min="7947" max="7947" width="21.453125" style="17" bestFit="1" customWidth="1"/>
    <col min="7948" max="7948" width="14.7265625" style="17" bestFit="1" customWidth="1"/>
    <col min="7949" max="7949" width="21.453125" style="17" bestFit="1" customWidth="1"/>
    <col min="7950" max="7950" width="14.7265625" style="17" bestFit="1" customWidth="1"/>
    <col min="7951" max="7951" width="21.453125" style="17" bestFit="1" customWidth="1"/>
    <col min="7952" max="7952" width="14.7265625" style="17" bestFit="1" customWidth="1"/>
    <col min="7953" max="7953" width="21.453125" style="17" bestFit="1" customWidth="1"/>
    <col min="7954" max="7954" width="14.7265625" style="17" bestFit="1" customWidth="1"/>
    <col min="7955" max="7955" width="21.453125" style="17" bestFit="1" customWidth="1"/>
    <col min="7956" max="7956" width="16.6328125" style="17" bestFit="1" customWidth="1"/>
    <col min="7957" max="7957" width="14.08984375" style="17" bestFit="1" customWidth="1"/>
    <col min="7958" max="7958" width="16.6328125" style="17" bestFit="1" customWidth="1"/>
    <col min="7959" max="7959" width="14.08984375" style="17" bestFit="1" customWidth="1"/>
    <col min="7960" max="7960" width="14.36328125" style="17" bestFit="1" customWidth="1"/>
    <col min="7961" max="7961" width="14.6328125" style="17" customWidth="1"/>
    <col min="7962" max="7962" width="13.90625" style="17" bestFit="1" customWidth="1"/>
    <col min="7963" max="7963" width="14.6328125" style="17" customWidth="1"/>
    <col min="7964" max="8200" width="9" style="17"/>
    <col min="8201" max="8201" width="14.08984375" style="17" customWidth="1"/>
    <col min="8202" max="8202" width="14.7265625" style="17" bestFit="1" customWidth="1"/>
    <col min="8203" max="8203" width="21.453125" style="17" bestFit="1" customWidth="1"/>
    <col min="8204" max="8204" width="14.7265625" style="17" bestFit="1" customWidth="1"/>
    <col min="8205" max="8205" width="21.453125" style="17" bestFit="1" customWidth="1"/>
    <col min="8206" max="8206" width="14.7265625" style="17" bestFit="1" customWidth="1"/>
    <col min="8207" max="8207" width="21.453125" style="17" bestFit="1" customWidth="1"/>
    <col min="8208" max="8208" width="14.7265625" style="17" bestFit="1" customWidth="1"/>
    <col min="8209" max="8209" width="21.453125" style="17" bestFit="1" customWidth="1"/>
    <col min="8210" max="8210" width="14.7265625" style="17" bestFit="1" customWidth="1"/>
    <col min="8211" max="8211" width="21.453125" style="17" bestFit="1" customWidth="1"/>
    <col min="8212" max="8212" width="16.6328125" style="17" bestFit="1" customWidth="1"/>
    <col min="8213" max="8213" width="14.08984375" style="17" bestFit="1" customWidth="1"/>
    <col min="8214" max="8214" width="16.6328125" style="17" bestFit="1" customWidth="1"/>
    <col min="8215" max="8215" width="14.08984375" style="17" bestFit="1" customWidth="1"/>
    <col min="8216" max="8216" width="14.36328125" style="17" bestFit="1" customWidth="1"/>
    <col min="8217" max="8217" width="14.6328125" style="17" customWidth="1"/>
    <col min="8218" max="8218" width="13.90625" style="17" bestFit="1" customWidth="1"/>
    <col min="8219" max="8219" width="14.6328125" style="17" customWidth="1"/>
    <col min="8220" max="8456" width="9" style="17"/>
    <col min="8457" max="8457" width="14.08984375" style="17" customWidth="1"/>
    <col min="8458" max="8458" width="14.7265625" style="17" bestFit="1" customWidth="1"/>
    <col min="8459" max="8459" width="21.453125" style="17" bestFit="1" customWidth="1"/>
    <col min="8460" max="8460" width="14.7265625" style="17" bestFit="1" customWidth="1"/>
    <col min="8461" max="8461" width="21.453125" style="17" bestFit="1" customWidth="1"/>
    <col min="8462" max="8462" width="14.7265625" style="17" bestFit="1" customWidth="1"/>
    <col min="8463" max="8463" width="21.453125" style="17" bestFit="1" customWidth="1"/>
    <col min="8464" max="8464" width="14.7265625" style="17" bestFit="1" customWidth="1"/>
    <col min="8465" max="8465" width="21.453125" style="17" bestFit="1" customWidth="1"/>
    <col min="8466" max="8466" width="14.7265625" style="17" bestFit="1" customWidth="1"/>
    <col min="8467" max="8467" width="21.453125" style="17" bestFit="1" customWidth="1"/>
    <col min="8468" max="8468" width="16.6328125" style="17" bestFit="1" customWidth="1"/>
    <col min="8469" max="8469" width="14.08984375" style="17" bestFit="1" customWidth="1"/>
    <col min="8470" max="8470" width="16.6328125" style="17" bestFit="1" customWidth="1"/>
    <col min="8471" max="8471" width="14.08984375" style="17" bestFit="1" customWidth="1"/>
    <col min="8472" max="8472" width="14.36328125" style="17" bestFit="1" customWidth="1"/>
    <col min="8473" max="8473" width="14.6328125" style="17" customWidth="1"/>
    <col min="8474" max="8474" width="13.90625" style="17" bestFit="1" customWidth="1"/>
    <col min="8475" max="8475" width="14.6328125" style="17" customWidth="1"/>
    <col min="8476" max="8712" width="9" style="17"/>
    <col min="8713" max="8713" width="14.08984375" style="17" customWidth="1"/>
    <col min="8714" max="8714" width="14.7265625" style="17" bestFit="1" customWidth="1"/>
    <col min="8715" max="8715" width="21.453125" style="17" bestFit="1" customWidth="1"/>
    <col min="8716" max="8716" width="14.7265625" style="17" bestFit="1" customWidth="1"/>
    <col min="8717" max="8717" width="21.453125" style="17" bestFit="1" customWidth="1"/>
    <col min="8718" max="8718" width="14.7265625" style="17" bestFit="1" customWidth="1"/>
    <col min="8719" max="8719" width="21.453125" style="17" bestFit="1" customWidth="1"/>
    <col min="8720" max="8720" width="14.7265625" style="17" bestFit="1" customWidth="1"/>
    <col min="8721" max="8721" width="21.453125" style="17" bestFit="1" customWidth="1"/>
    <col min="8722" max="8722" width="14.7265625" style="17" bestFit="1" customWidth="1"/>
    <col min="8723" max="8723" width="21.453125" style="17" bestFit="1" customWidth="1"/>
    <col min="8724" max="8724" width="16.6328125" style="17" bestFit="1" customWidth="1"/>
    <col min="8725" max="8725" width="14.08984375" style="17" bestFit="1" customWidth="1"/>
    <col min="8726" max="8726" width="16.6328125" style="17" bestFit="1" customWidth="1"/>
    <col min="8727" max="8727" width="14.08984375" style="17" bestFit="1" customWidth="1"/>
    <col min="8728" max="8728" width="14.36328125" style="17" bestFit="1" customWidth="1"/>
    <col min="8729" max="8729" width="14.6328125" style="17" customWidth="1"/>
    <col min="8730" max="8730" width="13.90625" style="17" bestFit="1" customWidth="1"/>
    <col min="8731" max="8731" width="14.6328125" style="17" customWidth="1"/>
    <col min="8732" max="8968" width="9" style="17"/>
    <col min="8969" max="8969" width="14.08984375" style="17" customWidth="1"/>
    <col min="8970" max="8970" width="14.7265625" style="17" bestFit="1" customWidth="1"/>
    <col min="8971" max="8971" width="21.453125" style="17" bestFit="1" customWidth="1"/>
    <col min="8972" max="8972" width="14.7265625" style="17" bestFit="1" customWidth="1"/>
    <col min="8973" max="8973" width="21.453125" style="17" bestFit="1" customWidth="1"/>
    <col min="8974" max="8974" width="14.7265625" style="17" bestFit="1" customWidth="1"/>
    <col min="8975" max="8975" width="21.453125" style="17" bestFit="1" customWidth="1"/>
    <col min="8976" max="8976" width="14.7265625" style="17" bestFit="1" customWidth="1"/>
    <col min="8977" max="8977" width="21.453125" style="17" bestFit="1" customWidth="1"/>
    <col min="8978" max="8978" width="14.7265625" style="17" bestFit="1" customWidth="1"/>
    <col min="8979" max="8979" width="21.453125" style="17" bestFit="1" customWidth="1"/>
    <col min="8980" max="8980" width="16.6328125" style="17" bestFit="1" customWidth="1"/>
    <col min="8981" max="8981" width="14.08984375" style="17" bestFit="1" customWidth="1"/>
    <col min="8982" max="8982" width="16.6328125" style="17" bestFit="1" customWidth="1"/>
    <col min="8983" max="8983" width="14.08984375" style="17" bestFit="1" customWidth="1"/>
    <col min="8984" max="8984" width="14.36328125" style="17" bestFit="1" customWidth="1"/>
    <col min="8985" max="8985" width="14.6328125" style="17" customWidth="1"/>
    <col min="8986" max="8986" width="13.90625" style="17" bestFit="1" customWidth="1"/>
    <col min="8987" max="8987" width="14.6328125" style="17" customWidth="1"/>
    <col min="8988" max="9224" width="9" style="17"/>
    <col min="9225" max="9225" width="14.08984375" style="17" customWidth="1"/>
    <col min="9226" max="9226" width="14.7265625" style="17" bestFit="1" customWidth="1"/>
    <col min="9227" max="9227" width="21.453125" style="17" bestFit="1" customWidth="1"/>
    <col min="9228" max="9228" width="14.7265625" style="17" bestFit="1" customWidth="1"/>
    <col min="9229" max="9229" width="21.453125" style="17" bestFit="1" customWidth="1"/>
    <col min="9230" max="9230" width="14.7265625" style="17" bestFit="1" customWidth="1"/>
    <col min="9231" max="9231" width="21.453125" style="17" bestFit="1" customWidth="1"/>
    <col min="9232" max="9232" width="14.7265625" style="17" bestFit="1" customWidth="1"/>
    <col min="9233" max="9233" width="21.453125" style="17" bestFit="1" customWidth="1"/>
    <col min="9234" max="9234" width="14.7265625" style="17" bestFit="1" customWidth="1"/>
    <col min="9235" max="9235" width="21.453125" style="17" bestFit="1" customWidth="1"/>
    <col min="9236" max="9236" width="16.6328125" style="17" bestFit="1" customWidth="1"/>
    <col min="9237" max="9237" width="14.08984375" style="17" bestFit="1" customWidth="1"/>
    <col min="9238" max="9238" width="16.6328125" style="17" bestFit="1" customWidth="1"/>
    <col min="9239" max="9239" width="14.08984375" style="17" bestFit="1" customWidth="1"/>
    <col min="9240" max="9240" width="14.36328125" style="17" bestFit="1" customWidth="1"/>
    <col min="9241" max="9241" width="14.6328125" style="17" customWidth="1"/>
    <col min="9242" max="9242" width="13.90625" style="17" bestFit="1" customWidth="1"/>
    <col min="9243" max="9243" width="14.6328125" style="17" customWidth="1"/>
    <col min="9244" max="9480" width="9" style="17"/>
    <col min="9481" max="9481" width="14.08984375" style="17" customWidth="1"/>
    <col min="9482" max="9482" width="14.7265625" style="17" bestFit="1" customWidth="1"/>
    <col min="9483" max="9483" width="21.453125" style="17" bestFit="1" customWidth="1"/>
    <col min="9484" max="9484" width="14.7265625" style="17" bestFit="1" customWidth="1"/>
    <col min="9485" max="9485" width="21.453125" style="17" bestFit="1" customWidth="1"/>
    <col min="9486" max="9486" width="14.7265625" style="17" bestFit="1" customWidth="1"/>
    <col min="9487" max="9487" width="21.453125" style="17" bestFit="1" customWidth="1"/>
    <col min="9488" max="9488" width="14.7265625" style="17" bestFit="1" customWidth="1"/>
    <col min="9489" max="9489" width="21.453125" style="17" bestFit="1" customWidth="1"/>
    <col min="9490" max="9490" width="14.7265625" style="17" bestFit="1" customWidth="1"/>
    <col min="9491" max="9491" width="21.453125" style="17" bestFit="1" customWidth="1"/>
    <col min="9492" max="9492" width="16.6328125" style="17" bestFit="1" customWidth="1"/>
    <col min="9493" max="9493" width="14.08984375" style="17" bestFit="1" customWidth="1"/>
    <col min="9494" max="9494" width="16.6328125" style="17" bestFit="1" customWidth="1"/>
    <col min="9495" max="9495" width="14.08984375" style="17" bestFit="1" customWidth="1"/>
    <col min="9496" max="9496" width="14.36328125" style="17" bestFit="1" customWidth="1"/>
    <col min="9497" max="9497" width="14.6328125" style="17" customWidth="1"/>
    <col min="9498" max="9498" width="13.90625" style="17" bestFit="1" customWidth="1"/>
    <col min="9499" max="9499" width="14.6328125" style="17" customWidth="1"/>
    <col min="9500" max="9736" width="9" style="17"/>
    <col min="9737" max="9737" width="14.08984375" style="17" customWidth="1"/>
    <col min="9738" max="9738" width="14.7265625" style="17" bestFit="1" customWidth="1"/>
    <col min="9739" max="9739" width="21.453125" style="17" bestFit="1" customWidth="1"/>
    <col min="9740" max="9740" width="14.7265625" style="17" bestFit="1" customWidth="1"/>
    <col min="9741" max="9741" width="21.453125" style="17" bestFit="1" customWidth="1"/>
    <col min="9742" max="9742" width="14.7265625" style="17" bestFit="1" customWidth="1"/>
    <col min="9743" max="9743" width="21.453125" style="17" bestFit="1" customWidth="1"/>
    <col min="9744" max="9744" width="14.7265625" style="17" bestFit="1" customWidth="1"/>
    <col min="9745" max="9745" width="21.453125" style="17" bestFit="1" customWidth="1"/>
    <col min="9746" max="9746" width="14.7265625" style="17" bestFit="1" customWidth="1"/>
    <col min="9747" max="9747" width="21.453125" style="17" bestFit="1" customWidth="1"/>
    <col min="9748" max="9748" width="16.6328125" style="17" bestFit="1" customWidth="1"/>
    <col min="9749" max="9749" width="14.08984375" style="17" bestFit="1" customWidth="1"/>
    <col min="9750" max="9750" width="16.6328125" style="17" bestFit="1" customWidth="1"/>
    <col min="9751" max="9751" width="14.08984375" style="17" bestFit="1" customWidth="1"/>
    <col min="9752" max="9752" width="14.36328125" style="17" bestFit="1" customWidth="1"/>
    <col min="9753" max="9753" width="14.6328125" style="17" customWidth="1"/>
    <col min="9754" max="9754" width="13.90625" style="17" bestFit="1" customWidth="1"/>
    <col min="9755" max="9755" width="14.6328125" style="17" customWidth="1"/>
    <col min="9756" max="9992" width="9" style="17"/>
    <col min="9993" max="9993" width="14.08984375" style="17" customWidth="1"/>
    <col min="9994" max="9994" width="14.7265625" style="17" bestFit="1" customWidth="1"/>
    <col min="9995" max="9995" width="21.453125" style="17" bestFit="1" customWidth="1"/>
    <col min="9996" max="9996" width="14.7265625" style="17" bestFit="1" customWidth="1"/>
    <col min="9997" max="9997" width="21.453125" style="17" bestFit="1" customWidth="1"/>
    <col min="9998" max="9998" width="14.7265625" style="17" bestFit="1" customWidth="1"/>
    <col min="9999" max="9999" width="21.453125" style="17" bestFit="1" customWidth="1"/>
    <col min="10000" max="10000" width="14.7265625" style="17" bestFit="1" customWidth="1"/>
    <col min="10001" max="10001" width="21.453125" style="17" bestFit="1" customWidth="1"/>
    <col min="10002" max="10002" width="14.7265625" style="17" bestFit="1" customWidth="1"/>
    <col min="10003" max="10003" width="21.453125" style="17" bestFit="1" customWidth="1"/>
    <col min="10004" max="10004" width="16.6328125" style="17" bestFit="1" customWidth="1"/>
    <col min="10005" max="10005" width="14.08984375" style="17" bestFit="1" customWidth="1"/>
    <col min="10006" max="10006" width="16.6328125" style="17" bestFit="1" customWidth="1"/>
    <col min="10007" max="10007" width="14.08984375" style="17" bestFit="1" customWidth="1"/>
    <col min="10008" max="10008" width="14.36328125" style="17" bestFit="1" customWidth="1"/>
    <col min="10009" max="10009" width="14.6328125" style="17" customWidth="1"/>
    <col min="10010" max="10010" width="13.90625" style="17" bestFit="1" customWidth="1"/>
    <col min="10011" max="10011" width="14.6328125" style="17" customWidth="1"/>
    <col min="10012" max="10248" width="9" style="17"/>
    <col min="10249" max="10249" width="14.08984375" style="17" customWidth="1"/>
    <col min="10250" max="10250" width="14.7265625" style="17" bestFit="1" customWidth="1"/>
    <col min="10251" max="10251" width="21.453125" style="17" bestFit="1" customWidth="1"/>
    <col min="10252" max="10252" width="14.7265625" style="17" bestFit="1" customWidth="1"/>
    <col min="10253" max="10253" width="21.453125" style="17" bestFit="1" customWidth="1"/>
    <col min="10254" max="10254" width="14.7265625" style="17" bestFit="1" customWidth="1"/>
    <col min="10255" max="10255" width="21.453125" style="17" bestFit="1" customWidth="1"/>
    <col min="10256" max="10256" width="14.7265625" style="17" bestFit="1" customWidth="1"/>
    <col min="10257" max="10257" width="21.453125" style="17" bestFit="1" customWidth="1"/>
    <col min="10258" max="10258" width="14.7265625" style="17" bestFit="1" customWidth="1"/>
    <col min="10259" max="10259" width="21.453125" style="17" bestFit="1" customWidth="1"/>
    <col min="10260" max="10260" width="16.6328125" style="17" bestFit="1" customWidth="1"/>
    <col min="10261" max="10261" width="14.08984375" style="17" bestFit="1" customWidth="1"/>
    <col min="10262" max="10262" width="16.6328125" style="17" bestFit="1" customWidth="1"/>
    <col min="10263" max="10263" width="14.08984375" style="17" bestFit="1" customWidth="1"/>
    <col min="10264" max="10264" width="14.36328125" style="17" bestFit="1" customWidth="1"/>
    <col min="10265" max="10265" width="14.6328125" style="17" customWidth="1"/>
    <col min="10266" max="10266" width="13.90625" style="17" bestFit="1" customWidth="1"/>
    <col min="10267" max="10267" width="14.6328125" style="17" customWidth="1"/>
    <col min="10268" max="10504" width="9" style="17"/>
    <col min="10505" max="10505" width="14.08984375" style="17" customWidth="1"/>
    <col min="10506" max="10506" width="14.7265625" style="17" bestFit="1" customWidth="1"/>
    <col min="10507" max="10507" width="21.453125" style="17" bestFit="1" customWidth="1"/>
    <col min="10508" max="10508" width="14.7265625" style="17" bestFit="1" customWidth="1"/>
    <col min="10509" max="10509" width="21.453125" style="17" bestFit="1" customWidth="1"/>
    <col min="10510" max="10510" width="14.7265625" style="17" bestFit="1" customWidth="1"/>
    <col min="10511" max="10511" width="21.453125" style="17" bestFit="1" customWidth="1"/>
    <col min="10512" max="10512" width="14.7265625" style="17" bestFit="1" customWidth="1"/>
    <col min="10513" max="10513" width="21.453125" style="17" bestFit="1" customWidth="1"/>
    <col min="10514" max="10514" width="14.7265625" style="17" bestFit="1" customWidth="1"/>
    <col min="10515" max="10515" width="21.453125" style="17" bestFit="1" customWidth="1"/>
    <col min="10516" max="10516" width="16.6328125" style="17" bestFit="1" customWidth="1"/>
    <col min="10517" max="10517" width="14.08984375" style="17" bestFit="1" customWidth="1"/>
    <col min="10518" max="10518" width="16.6328125" style="17" bestFit="1" customWidth="1"/>
    <col min="10519" max="10519" width="14.08984375" style="17" bestFit="1" customWidth="1"/>
    <col min="10520" max="10520" width="14.36328125" style="17" bestFit="1" customWidth="1"/>
    <col min="10521" max="10521" width="14.6328125" style="17" customWidth="1"/>
    <col min="10522" max="10522" width="13.90625" style="17" bestFit="1" customWidth="1"/>
    <col min="10523" max="10523" width="14.6328125" style="17" customWidth="1"/>
    <col min="10524" max="10760" width="9" style="17"/>
    <col min="10761" max="10761" width="14.08984375" style="17" customWidth="1"/>
    <col min="10762" max="10762" width="14.7265625" style="17" bestFit="1" customWidth="1"/>
    <col min="10763" max="10763" width="21.453125" style="17" bestFit="1" customWidth="1"/>
    <col min="10764" max="10764" width="14.7265625" style="17" bestFit="1" customWidth="1"/>
    <col min="10765" max="10765" width="21.453125" style="17" bestFit="1" customWidth="1"/>
    <col min="10766" max="10766" width="14.7265625" style="17" bestFit="1" customWidth="1"/>
    <col min="10767" max="10767" width="21.453125" style="17" bestFit="1" customWidth="1"/>
    <col min="10768" max="10768" width="14.7265625" style="17" bestFit="1" customWidth="1"/>
    <col min="10769" max="10769" width="21.453125" style="17" bestFit="1" customWidth="1"/>
    <col min="10770" max="10770" width="14.7265625" style="17" bestFit="1" customWidth="1"/>
    <col min="10771" max="10771" width="21.453125" style="17" bestFit="1" customWidth="1"/>
    <col min="10772" max="10772" width="16.6328125" style="17" bestFit="1" customWidth="1"/>
    <col min="10773" max="10773" width="14.08984375" style="17" bestFit="1" customWidth="1"/>
    <col min="10774" max="10774" width="16.6328125" style="17" bestFit="1" customWidth="1"/>
    <col min="10775" max="10775" width="14.08984375" style="17" bestFit="1" customWidth="1"/>
    <col min="10776" max="10776" width="14.36328125" style="17" bestFit="1" customWidth="1"/>
    <col min="10777" max="10777" width="14.6328125" style="17" customWidth="1"/>
    <col min="10778" max="10778" width="13.90625" style="17" bestFit="1" customWidth="1"/>
    <col min="10779" max="10779" width="14.6328125" style="17" customWidth="1"/>
    <col min="10780" max="11016" width="9" style="17"/>
    <col min="11017" max="11017" width="14.08984375" style="17" customWidth="1"/>
    <col min="11018" max="11018" width="14.7265625" style="17" bestFit="1" customWidth="1"/>
    <col min="11019" max="11019" width="21.453125" style="17" bestFit="1" customWidth="1"/>
    <col min="11020" max="11020" width="14.7265625" style="17" bestFit="1" customWidth="1"/>
    <col min="11021" max="11021" width="21.453125" style="17" bestFit="1" customWidth="1"/>
    <col min="11022" max="11022" width="14.7265625" style="17" bestFit="1" customWidth="1"/>
    <col min="11023" max="11023" width="21.453125" style="17" bestFit="1" customWidth="1"/>
    <col min="11024" max="11024" width="14.7265625" style="17" bestFit="1" customWidth="1"/>
    <col min="11025" max="11025" width="21.453125" style="17" bestFit="1" customWidth="1"/>
    <col min="11026" max="11026" width="14.7265625" style="17" bestFit="1" customWidth="1"/>
    <col min="11027" max="11027" width="21.453125" style="17" bestFit="1" customWidth="1"/>
    <col min="11028" max="11028" width="16.6328125" style="17" bestFit="1" customWidth="1"/>
    <col min="11029" max="11029" width="14.08984375" style="17" bestFit="1" customWidth="1"/>
    <col min="11030" max="11030" width="16.6328125" style="17" bestFit="1" customWidth="1"/>
    <col min="11031" max="11031" width="14.08984375" style="17" bestFit="1" customWidth="1"/>
    <col min="11032" max="11032" width="14.36328125" style="17" bestFit="1" customWidth="1"/>
    <col min="11033" max="11033" width="14.6328125" style="17" customWidth="1"/>
    <col min="11034" max="11034" width="13.90625" style="17" bestFit="1" customWidth="1"/>
    <col min="11035" max="11035" width="14.6328125" style="17" customWidth="1"/>
    <col min="11036" max="11272" width="9" style="17"/>
    <col min="11273" max="11273" width="14.08984375" style="17" customWidth="1"/>
    <col min="11274" max="11274" width="14.7265625" style="17" bestFit="1" customWidth="1"/>
    <col min="11275" max="11275" width="21.453125" style="17" bestFit="1" customWidth="1"/>
    <col min="11276" max="11276" width="14.7265625" style="17" bestFit="1" customWidth="1"/>
    <col min="11277" max="11277" width="21.453125" style="17" bestFit="1" customWidth="1"/>
    <col min="11278" max="11278" width="14.7265625" style="17" bestFit="1" customWidth="1"/>
    <col min="11279" max="11279" width="21.453125" style="17" bestFit="1" customWidth="1"/>
    <col min="11280" max="11280" width="14.7265625" style="17" bestFit="1" customWidth="1"/>
    <col min="11281" max="11281" width="21.453125" style="17" bestFit="1" customWidth="1"/>
    <col min="11282" max="11282" width="14.7265625" style="17" bestFit="1" customWidth="1"/>
    <col min="11283" max="11283" width="21.453125" style="17" bestFit="1" customWidth="1"/>
    <col min="11284" max="11284" width="16.6328125" style="17" bestFit="1" customWidth="1"/>
    <col min="11285" max="11285" width="14.08984375" style="17" bestFit="1" customWidth="1"/>
    <col min="11286" max="11286" width="16.6328125" style="17" bestFit="1" customWidth="1"/>
    <col min="11287" max="11287" width="14.08984375" style="17" bestFit="1" customWidth="1"/>
    <col min="11288" max="11288" width="14.36328125" style="17" bestFit="1" customWidth="1"/>
    <col min="11289" max="11289" width="14.6328125" style="17" customWidth="1"/>
    <col min="11290" max="11290" width="13.90625" style="17" bestFit="1" customWidth="1"/>
    <col min="11291" max="11291" width="14.6328125" style="17" customWidth="1"/>
    <col min="11292" max="11528" width="9" style="17"/>
    <col min="11529" max="11529" width="14.08984375" style="17" customWidth="1"/>
    <col min="11530" max="11530" width="14.7265625" style="17" bestFit="1" customWidth="1"/>
    <col min="11531" max="11531" width="21.453125" style="17" bestFit="1" customWidth="1"/>
    <col min="11532" max="11532" width="14.7265625" style="17" bestFit="1" customWidth="1"/>
    <col min="11533" max="11533" width="21.453125" style="17" bestFit="1" customWidth="1"/>
    <col min="11534" max="11534" width="14.7265625" style="17" bestFit="1" customWidth="1"/>
    <col min="11535" max="11535" width="21.453125" style="17" bestFit="1" customWidth="1"/>
    <col min="11536" max="11536" width="14.7265625" style="17" bestFit="1" customWidth="1"/>
    <col min="11537" max="11537" width="21.453125" style="17" bestFit="1" customWidth="1"/>
    <col min="11538" max="11538" width="14.7265625" style="17" bestFit="1" customWidth="1"/>
    <col min="11539" max="11539" width="21.453125" style="17" bestFit="1" customWidth="1"/>
    <col min="11540" max="11540" width="16.6328125" style="17" bestFit="1" customWidth="1"/>
    <col min="11541" max="11541" width="14.08984375" style="17" bestFit="1" customWidth="1"/>
    <col min="11542" max="11542" width="16.6328125" style="17" bestFit="1" customWidth="1"/>
    <col min="11543" max="11543" width="14.08984375" style="17" bestFit="1" customWidth="1"/>
    <col min="11544" max="11544" width="14.36328125" style="17" bestFit="1" customWidth="1"/>
    <col min="11545" max="11545" width="14.6328125" style="17" customWidth="1"/>
    <col min="11546" max="11546" width="13.90625" style="17" bestFit="1" customWidth="1"/>
    <col min="11547" max="11547" width="14.6328125" style="17" customWidth="1"/>
    <col min="11548" max="11784" width="9" style="17"/>
    <col min="11785" max="11785" width="14.08984375" style="17" customWidth="1"/>
    <col min="11786" max="11786" width="14.7265625" style="17" bestFit="1" customWidth="1"/>
    <col min="11787" max="11787" width="21.453125" style="17" bestFit="1" customWidth="1"/>
    <col min="11788" max="11788" width="14.7265625" style="17" bestFit="1" customWidth="1"/>
    <col min="11789" max="11789" width="21.453125" style="17" bestFit="1" customWidth="1"/>
    <col min="11790" max="11790" width="14.7265625" style="17" bestFit="1" customWidth="1"/>
    <col min="11791" max="11791" width="21.453125" style="17" bestFit="1" customWidth="1"/>
    <col min="11792" max="11792" width="14.7265625" style="17" bestFit="1" customWidth="1"/>
    <col min="11793" max="11793" width="21.453125" style="17" bestFit="1" customWidth="1"/>
    <col min="11794" max="11794" width="14.7265625" style="17" bestFit="1" customWidth="1"/>
    <col min="11795" max="11795" width="21.453125" style="17" bestFit="1" customWidth="1"/>
    <col min="11796" max="11796" width="16.6328125" style="17" bestFit="1" customWidth="1"/>
    <col min="11797" max="11797" width="14.08984375" style="17" bestFit="1" customWidth="1"/>
    <col min="11798" max="11798" width="16.6328125" style="17" bestFit="1" customWidth="1"/>
    <col min="11799" max="11799" width="14.08984375" style="17" bestFit="1" customWidth="1"/>
    <col min="11800" max="11800" width="14.36328125" style="17" bestFit="1" customWidth="1"/>
    <col min="11801" max="11801" width="14.6328125" style="17" customWidth="1"/>
    <col min="11802" max="11802" width="13.90625" style="17" bestFit="1" customWidth="1"/>
    <col min="11803" max="11803" width="14.6328125" style="17" customWidth="1"/>
    <col min="11804" max="12040" width="9" style="17"/>
    <col min="12041" max="12041" width="14.08984375" style="17" customWidth="1"/>
    <col min="12042" max="12042" width="14.7265625" style="17" bestFit="1" customWidth="1"/>
    <col min="12043" max="12043" width="21.453125" style="17" bestFit="1" customWidth="1"/>
    <col min="12044" max="12044" width="14.7265625" style="17" bestFit="1" customWidth="1"/>
    <col min="12045" max="12045" width="21.453125" style="17" bestFit="1" customWidth="1"/>
    <col min="12046" max="12046" width="14.7265625" style="17" bestFit="1" customWidth="1"/>
    <col min="12047" max="12047" width="21.453125" style="17" bestFit="1" customWidth="1"/>
    <col min="12048" max="12048" width="14.7265625" style="17" bestFit="1" customWidth="1"/>
    <col min="12049" max="12049" width="21.453125" style="17" bestFit="1" customWidth="1"/>
    <col min="12050" max="12050" width="14.7265625" style="17" bestFit="1" customWidth="1"/>
    <col min="12051" max="12051" width="21.453125" style="17" bestFit="1" customWidth="1"/>
    <col min="12052" max="12052" width="16.6328125" style="17" bestFit="1" customWidth="1"/>
    <col min="12053" max="12053" width="14.08984375" style="17" bestFit="1" customWidth="1"/>
    <col min="12054" max="12054" width="16.6328125" style="17" bestFit="1" customWidth="1"/>
    <col min="12055" max="12055" width="14.08984375" style="17" bestFit="1" customWidth="1"/>
    <col min="12056" max="12056" width="14.36328125" style="17" bestFit="1" customWidth="1"/>
    <col min="12057" max="12057" width="14.6328125" style="17" customWidth="1"/>
    <col min="12058" max="12058" width="13.90625" style="17" bestFit="1" customWidth="1"/>
    <col min="12059" max="12059" width="14.6328125" style="17" customWidth="1"/>
    <col min="12060" max="12296" width="9" style="17"/>
    <col min="12297" max="12297" width="14.08984375" style="17" customWidth="1"/>
    <col min="12298" max="12298" width="14.7265625" style="17" bestFit="1" customWidth="1"/>
    <col min="12299" max="12299" width="21.453125" style="17" bestFit="1" customWidth="1"/>
    <col min="12300" max="12300" width="14.7265625" style="17" bestFit="1" customWidth="1"/>
    <col min="12301" max="12301" width="21.453125" style="17" bestFit="1" customWidth="1"/>
    <col min="12302" max="12302" width="14.7265625" style="17" bestFit="1" customWidth="1"/>
    <col min="12303" max="12303" width="21.453125" style="17" bestFit="1" customWidth="1"/>
    <col min="12304" max="12304" width="14.7265625" style="17" bestFit="1" customWidth="1"/>
    <col min="12305" max="12305" width="21.453125" style="17" bestFit="1" customWidth="1"/>
    <col min="12306" max="12306" width="14.7265625" style="17" bestFit="1" customWidth="1"/>
    <col min="12307" max="12307" width="21.453125" style="17" bestFit="1" customWidth="1"/>
    <col min="12308" max="12308" width="16.6328125" style="17" bestFit="1" customWidth="1"/>
    <col min="12309" max="12309" width="14.08984375" style="17" bestFit="1" customWidth="1"/>
    <col min="12310" max="12310" width="16.6328125" style="17" bestFit="1" customWidth="1"/>
    <col min="12311" max="12311" width="14.08984375" style="17" bestFit="1" customWidth="1"/>
    <col min="12312" max="12312" width="14.36328125" style="17" bestFit="1" customWidth="1"/>
    <col min="12313" max="12313" width="14.6328125" style="17" customWidth="1"/>
    <col min="12314" max="12314" width="13.90625" style="17" bestFit="1" customWidth="1"/>
    <col min="12315" max="12315" width="14.6328125" style="17" customWidth="1"/>
    <col min="12316" max="12552" width="9" style="17"/>
    <col min="12553" max="12553" width="14.08984375" style="17" customWidth="1"/>
    <col min="12554" max="12554" width="14.7265625" style="17" bestFit="1" customWidth="1"/>
    <col min="12555" max="12555" width="21.453125" style="17" bestFit="1" customWidth="1"/>
    <col min="12556" max="12556" width="14.7265625" style="17" bestFit="1" customWidth="1"/>
    <col min="12557" max="12557" width="21.453125" style="17" bestFit="1" customWidth="1"/>
    <col min="12558" max="12558" width="14.7265625" style="17" bestFit="1" customWidth="1"/>
    <col min="12559" max="12559" width="21.453125" style="17" bestFit="1" customWidth="1"/>
    <col min="12560" max="12560" width="14.7265625" style="17" bestFit="1" customWidth="1"/>
    <col min="12561" max="12561" width="21.453125" style="17" bestFit="1" customWidth="1"/>
    <col min="12562" max="12562" width="14.7265625" style="17" bestFit="1" customWidth="1"/>
    <col min="12563" max="12563" width="21.453125" style="17" bestFit="1" customWidth="1"/>
    <col min="12564" max="12564" width="16.6328125" style="17" bestFit="1" customWidth="1"/>
    <col min="12565" max="12565" width="14.08984375" style="17" bestFit="1" customWidth="1"/>
    <col min="12566" max="12566" width="16.6328125" style="17" bestFit="1" customWidth="1"/>
    <col min="12567" max="12567" width="14.08984375" style="17" bestFit="1" customWidth="1"/>
    <col min="12568" max="12568" width="14.36328125" style="17" bestFit="1" customWidth="1"/>
    <col min="12569" max="12569" width="14.6328125" style="17" customWidth="1"/>
    <col min="12570" max="12570" width="13.90625" style="17" bestFit="1" customWidth="1"/>
    <col min="12571" max="12571" width="14.6328125" style="17" customWidth="1"/>
    <col min="12572" max="12808" width="9" style="17"/>
    <col min="12809" max="12809" width="14.08984375" style="17" customWidth="1"/>
    <col min="12810" max="12810" width="14.7265625" style="17" bestFit="1" customWidth="1"/>
    <col min="12811" max="12811" width="21.453125" style="17" bestFit="1" customWidth="1"/>
    <col min="12812" max="12812" width="14.7265625" style="17" bestFit="1" customWidth="1"/>
    <col min="12813" max="12813" width="21.453125" style="17" bestFit="1" customWidth="1"/>
    <col min="12814" max="12814" width="14.7265625" style="17" bestFit="1" customWidth="1"/>
    <col min="12815" max="12815" width="21.453125" style="17" bestFit="1" customWidth="1"/>
    <col min="12816" max="12816" width="14.7265625" style="17" bestFit="1" customWidth="1"/>
    <col min="12817" max="12817" width="21.453125" style="17" bestFit="1" customWidth="1"/>
    <col min="12818" max="12818" width="14.7265625" style="17" bestFit="1" customWidth="1"/>
    <col min="12819" max="12819" width="21.453125" style="17" bestFit="1" customWidth="1"/>
    <col min="12820" max="12820" width="16.6328125" style="17" bestFit="1" customWidth="1"/>
    <col min="12821" max="12821" width="14.08984375" style="17" bestFit="1" customWidth="1"/>
    <col min="12822" max="12822" width="16.6328125" style="17" bestFit="1" customWidth="1"/>
    <col min="12823" max="12823" width="14.08984375" style="17" bestFit="1" customWidth="1"/>
    <col min="12824" max="12824" width="14.36328125" style="17" bestFit="1" customWidth="1"/>
    <col min="12825" max="12825" width="14.6328125" style="17" customWidth="1"/>
    <col min="12826" max="12826" width="13.90625" style="17" bestFit="1" customWidth="1"/>
    <col min="12827" max="12827" width="14.6328125" style="17" customWidth="1"/>
    <col min="12828" max="13064" width="9" style="17"/>
    <col min="13065" max="13065" width="14.08984375" style="17" customWidth="1"/>
    <col min="13066" max="13066" width="14.7265625" style="17" bestFit="1" customWidth="1"/>
    <col min="13067" max="13067" width="21.453125" style="17" bestFit="1" customWidth="1"/>
    <col min="13068" max="13068" width="14.7265625" style="17" bestFit="1" customWidth="1"/>
    <col min="13069" max="13069" width="21.453125" style="17" bestFit="1" customWidth="1"/>
    <col min="13070" max="13070" width="14.7265625" style="17" bestFit="1" customWidth="1"/>
    <col min="13071" max="13071" width="21.453125" style="17" bestFit="1" customWidth="1"/>
    <col min="13072" max="13072" width="14.7265625" style="17" bestFit="1" customWidth="1"/>
    <col min="13073" max="13073" width="21.453125" style="17" bestFit="1" customWidth="1"/>
    <col min="13074" max="13074" width="14.7265625" style="17" bestFit="1" customWidth="1"/>
    <col min="13075" max="13075" width="21.453125" style="17" bestFit="1" customWidth="1"/>
    <col min="13076" max="13076" width="16.6328125" style="17" bestFit="1" customWidth="1"/>
    <col min="13077" max="13077" width="14.08984375" style="17" bestFit="1" customWidth="1"/>
    <col min="13078" max="13078" width="16.6328125" style="17" bestFit="1" customWidth="1"/>
    <col min="13079" max="13079" width="14.08984375" style="17" bestFit="1" customWidth="1"/>
    <col min="13080" max="13080" width="14.36328125" style="17" bestFit="1" customWidth="1"/>
    <col min="13081" max="13081" width="14.6328125" style="17" customWidth="1"/>
    <col min="13082" max="13082" width="13.90625" style="17" bestFit="1" customWidth="1"/>
    <col min="13083" max="13083" width="14.6328125" style="17" customWidth="1"/>
    <col min="13084" max="13320" width="9" style="17"/>
    <col min="13321" max="13321" width="14.08984375" style="17" customWidth="1"/>
    <col min="13322" max="13322" width="14.7265625" style="17" bestFit="1" customWidth="1"/>
    <col min="13323" max="13323" width="21.453125" style="17" bestFit="1" customWidth="1"/>
    <col min="13324" max="13324" width="14.7265625" style="17" bestFit="1" customWidth="1"/>
    <col min="13325" max="13325" width="21.453125" style="17" bestFit="1" customWidth="1"/>
    <col min="13326" max="13326" width="14.7265625" style="17" bestFit="1" customWidth="1"/>
    <col min="13327" max="13327" width="21.453125" style="17" bestFit="1" customWidth="1"/>
    <col min="13328" max="13328" width="14.7265625" style="17" bestFit="1" customWidth="1"/>
    <col min="13329" max="13329" width="21.453125" style="17" bestFit="1" customWidth="1"/>
    <col min="13330" max="13330" width="14.7265625" style="17" bestFit="1" customWidth="1"/>
    <col min="13331" max="13331" width="21.453125" style="17" bestFit="1" customWidth="1"/>
    <col min="13332" max="13332" width="16.6328125" style="17" bestFit="1" customWidth="1"/>
    <col min="13333" max="13333" width="14.08984375" style="17" bestFit="1" customWidth="1"/>
    <col min="13334" max="13334" width="16.6328125" style="17" bestFit="1" customWidth="1"/>
    <col min="13335" max="13335" width="14.08984375" style="17" bestFit="1" customWidth="1"/>
    <col min="13336" max="13336" width="14.36328125" style="17" bestFit="1" customWidth="1"/>
    <col min="13337" max="13337" width="14.6328125" style="17" customWidth="1"/>
    <col min="13338" max="13338" width="13.90625" style="17" bestFit="1" customWidth="1"/>
    <col min="13339" max="13339" width="14.6328125" style="17" customWidth="1"/>
    <col min="13340" max="13576" width="9" style="17"/>
    <col min="13577" max="13577" width="14.08984375" style="17" customWidth="1"/>
    <col min="13578" max="13578" width="14.7265625" style="17" bestFit="1" customWidth="1"/>
    <col min="13579" max="13579" width="21.453125" style="17" bestFit="1" customWidth="1"/>
    <col min="13580" max="13580" width="14.7265625" style="17" bestFit="1" customWidth="1"/>
    <col min="13581" max="13581" width="21.453125" style="17" bestFit="1" customWidth="1"/>
    <col min="13582" max="13582" width="14.7265625" style="17" bestFit="1" customWidth="1"/>
    <col min="13583" max="13583" width="21.453125" style="17" bestFit="1" customWidth="1"/>
    <col min="13584" max="13584" width="14.7265625" style="17" bestFit="1" customWidth="1"/>
    <col min="13585" max="13585" width="21.453125" style="17" bestFit="1" customWidth="1"/>
    <col min="13586" max="13586" width="14.7265625" style="17" bestFit="1" customWidth="1"/>
    <col min="13587" max="13587" width="21.453125" style="17" bestFit="1" customWidth="1"/>
    <col min="13588" max="13588" width="16.6328125" style="17" bestFit="1" customWidth="1"/>
    <col min="13589" max="13589" width="14.08984375" style="17" bestFit="1" customWidth="1"/>
    <col min="13590" max="13590" width="16.6328125" style="17" bestFit="1" customWidth="1"/>
    <col min="13591" max="13591" width="14.08984375" style="17" bestFit="1" customWidth="1"/>
    <col min="13592" max="13592" width="14.36328125" style="17" bestFit="1" customWidth="1"/>
    <col min="13593" max="13593" width="14.6328125" style="17" customWidth="1"/>
    <col min="13594" max="13594" width="13.90625" style="17" bestFit="1" customWidth="1"/>
    <col min="13595" max="13595" width="14.6328125" style="17" customWidth="1"/>
    <col min="13596" max="13832" width="9" style="17"/>
    <col min="13833" max="13833" width="14.08984375" style="17" customWidth="1"/>
    <col min="13834" max="13834" width="14.7265625" style="17" bestFit="1" customWidth="1"/>
    <col min="13835" max="13835" width="21.453125" style="17" bestFit="1" customWidth="1"/>
    <col min="13836" max="13836" width="14.7265625" style="17" bestFit="1" customWidth="1"/>
    <col min="13837" max="13837" width="21.453125" style="17" bestFit="1" customWidth="1"/>
    <col min="13838" max="13838" width="14.7265625" style="17" bestFit="1" customWidth="1"/>
    <col min="13839" max="13839" width="21.453125" style="17" bestFit="1" customWidth="1"/>
    <col min="13840" max="13840" width="14.7265625" style="17" bestFit="1" customWidth="1"/>
    <col min="13841" max="13841" width="21.453125" style="17" bestFit="1" customWidth="1"/>
    <col min="13842" max="13842" width="14.7265625" style="17" bestFit="1" customWidth="1"/>
    <col min="13843" max="13843" width="21.453125" style="17" bestFit="1" customWidth="1"/>
    <col min="13844" max="13844" width="16.6328125" style="17" bestFit="1" customWidth="1"/>
    <col min="13845" max="13845" width="14.08984375" style="17" bestFit="1" customWidth="1"/>
    <col min="13846" max="13846" width="16.6328125" style="17" bestFit="1" customWidth="1"/>
    <col min="13847" max="13847" width="14.08984375" style="17" bestFit="1" customWidth="1"/>
    <col min="13848" max="13848" width="14.36328125" style="17" bestFit="1" customWidth="1"/>
    <col min="13849" max="13849" width="14.6328125" style="17" customWidth="1"/>
    <col min="13850" max="13850" width="13.90625" style="17" bestFit="1" customWidth="1"/>
    <col min="13851" max="13851" width="14.6328125" style="17" customWidth="1"/>
    <col min="13852" max="14088" width="9" style="17"/>
    <col min="14089" max="14089" width="14.08984375" style="17" customWidth="1"/>
    <col min="14090" max="14090" width="14.7265625" style="17" bestFit="1" customWidth="1"/>
    <col min="14091" max="14091" width="21.453125" style="17" bestFit="1" customWidth="1"/>
    <col min="14092" max="14092" width="14.7265625" style="17" bestFit="1" customWidth="1"/>
    <col min="14093" max="14093" width="21.453125" style="17" bestFit="1" customWidth="1"/>
    <col min="14094" max="14094" width="14.7265625" style="17" bestFit="1" customWidth="1"/>
    <col min="14095" max="14095" width="21.453125" style="17" bestFit="1" customWidth="1"/>
    <col min="14096" max="14096" width="14.7265625" style="17" bestFit="1" customWidth="1"/>
    <col min="14097" max="14097" width="21.453125" style="17" bestFit="1" customWidth="1"/>
    <col min="14098" max="14098" width="14.7265625" style="17" bestFit="1" customWidth="1"/>
    <col min="14099" max="14099" width="21.453125" style="17" bestFit="1" customWidth="1"/>
    <col min="14100" max="14100" width="16.6328125" style="17" bestFit="1" customWidth="1"/>
    <col min="14101" max="14101" width="14.08984375" style="17" bestFit="1" customWidth="1"/>
    <col min="14102" max="14102" width="16.6328125" style="17" bestFit="1" customWidth="1"/>
    <col min="14103" max="14103" width="14.08984375" style="17" bestFit="1" customWidth="1"/>
    <col min="14104" max="14104" width="14.36328125" style="17" bestFit="1" customWidth="1"/>
    <col min="14105" max="14105" width="14.6328125" style="17" customWidth="1"/>
    <col min="14106" max="14106" width="13.90625" style="17" bestFit="1" customWidth="1"/>
    <col min="14107" max="14107" width="14.6328125" style="17" customWidth="1"/>
    <col min="14108" max="14344" width="9" style="17"/>
    <col min="14345" max="14345" width="14.08984375" style="17" customWidth="1"/>
    <col min="14346" max="14346" width="14.7265625" style="17" bestFit="1" customWidth="1"/>
    <col min="14347" max="14347" width="21.453125" style="17" bestFit="1" customWidth="1"/>
    <col min="14348" max="14348" width="14.7265625" style="17" bestFit="1" customWidth="1"/>
    <col min="14349" max="14349" width="21.453125" style="17" bestFit="1" customWidth="1"/>
    <col min="14350" max="14350" width="14.7265625" style="17" bestFit="1" customWidth="1"/>
    <col min="14351" max="14351" width="21.453125" style="17" bestFit="1" customWidth="1"/>
    <col min="14352" max="14352" width="14.7265625" style="17" bestFit="1" customWidth="1"/>
    <col min="14353" max="14353" width="21.453125" style="17" bestFit="1" customWidth="1"/>
    <col min="14354" max="14354" width="14.7265625" style="17" bestFit="1" customWidth="1"/>
    <col min="14355" max="14355" width="21.453125" style="17" bestFit="1" customWidth="1"/>
    <col min="14356" max="14356" width="16.6328125" style="17" bestFit="1" customWidth="1"/>
    <col min="14357" max="14357" width="14.08984375" style="17" bestFit="1" customWidth="1"/>
    <col min="14358" max="14358" width="16.6328125" style="17" bestFit="1" customWidth="1"/>
    <col min="14359" max="14359" width="14.08984375" style="17" bestFit="1" customWidth="1"/>
    <col min="14360" max="14360" width="14.36328125" style="17" bestFit="1" customWidth="1"/>
    <col min="14361" max="14361" width="14.6328125" style="17" customWidth="1"/>
    <col min="14362" max="14362" width="13.90625" style="17" bestFit="1" customWidth="1"/>
    <col min="14363" max="14363" width="14.6328125" style="17" customWidth="1"/>
    <col min="14364" max="14600" width="9" style="17"/>
    <col min="14601" max="14601" width="14.08984375" style="17" customWidth="1"/>
    <col min="14602" max="14602" width="14.7265625" style="17" bestFit="1" customWidth="1"/>
    <col min="14603" max="14603" width="21.453125" style="17" bestFit="1" customWidth="1"/>
    <col min="14604" max="14604" width="14.7265625" style="17" bestFit="1" customWidth="1"/>
    <col min="14605" max="14605" width="21.453125" style="17" bestFit="1" customWidth="1"/>
    <col min="14606" max="14606" width="14.7265625" style="17" bestFit="1" customWidth="1"/>
    <col min="14607" max="14607" width="21.453125" style="17" bestFit="1" customWidth="1"/>
    <col min="14608" max="14608" width="14.7265625" style="17" bestFit="1" customWidth="1"/>
    <col min="14609" max="14609" width="21.453125" style="17" bestFit="1" customWidth="1"/>
    <col min="14610" max="14610" width="14.7265625" style="17" bestFit="1" customWidth="1"/>
    <col min="14611" max="14611" width="21.453125" style="17" bestFit="1" customWidth="1"/>
    <col min="14612" max="14612" width="16.6328125" style="17" bestFit="1" customWidth="1"/>
    <col min="14613" max="14613" width="14.08984375" style="17" bestFit="1" customWidth="1"/>
    <col min="14614" max="14614" width="16.6328125" style="17" bestFit="1" customWidth="1"/>
    <col min="14615" max="14615" width="14.08984375" style="17" bestFit="1" customWidth="1"/>
    <col min="14616" max="14616" width="14.36328125" style="17" bestFit="1" customWidth="1"/>
    <col min="14617" max="14617" width="14.6328125" style="17" customWidth="1"/>
    <col min="14618" max="14618" width="13.90625" style="17" bestFit="1" customWidth="1"/>
    <col min="14619" max="14619" width="14.6328125" style="17" customWidth="1"/>
    <col min="14620" max="14856" width="9" style="17"/>
    <col min="14857" max="14857" width="14.08984375" style="17" customWidth="1"/>
    <col min="14858" max="14858" width="14.7265625" style="17" bestFit="1" customWidth="1"/>
    <col min="14859" max="14859" width="21.453125" style="17" bestFit="1" customWidth="1"/>
    <col min="14860" max="14860" width="14.7265625" style="17" bestFit="1" customWidth="1"/>
    <col min="14861" max="14861" width="21.453125" style="17" bestFit="1" customWidth="1"/>
    <col min="14862" max="14862" width="14.7265625" style="17" bestFit="1" customWidth="1"/>
    <col min="14863" max="14863" width="21.453125" style="17" bestFit="1" customWidth="1"/>
    <col min="14864" max="14864" width="14.7265625" style="17" bestFit="1" customWidth="1"/>
    <col min="14865" max="14865" width="21.453125" style="17" bestFit="1" customWidth="1"/>
    <col min="14866" max="14866" width="14.7265625" style="17" bestFit="1" customWidth="1"/>
    <col min="14867" max="14867" width="21.453125" style="17" bestFit="1" customWidth="1"/>
    <col min="14868" max="14868" width="16.6328125" style="17" bestFit="1" customWidth="1"/>
    <col min="14869" max="14869" width="14.08984375" style="17" bestFit="1" customWidth="1"/>
    <col min="14870" max="14870" width="16.6328125" style="17" bestFit="1" customWidth="1"/>
    <col min="14871" max="14871" width="14.08984375" style="17" bestFit="1" customWidth="1"/>
    <col min="14872" max="14872" width="14.36328125" style="17" bestFit="1" customWidth="1"/>
    <col min="14873" max="14873" width="14.6328125" style="17" customWidth="1"/>
    <col min="14874" max="14874" width="13.90625" style="17" bestFit="1" customWidth="1"/>
    <col min="14875" max="14875" width="14.6328125" style="17" customWidth="1"/>
    <col min="14876" max="15112" width="9" style="17"/>
    <col min="15113" max="15113" width="14.08984375" style="17" customWidth="1"/>
    <col min="15114" max="15114" width="14.7265625" style="17" bestFit="1" customWidth="1"/>
    <col min="15115" max="15115" width="21.453125" style="17" bestFit="1" customWidth="1"/>
    <col min="15116" max="15116" width="14.7265625" style="17" bestFit="1" customWidth="1"/>
    <col min="15117" max="15117" width="21.453125" style="17" bestFit="1" customWidth="1"/>
    <col min="15118" max="15118" width="14.7265625" style="17" bestFit="1" customWidth="1"/>
    <col min="15119" max="15119" width="21.453125" style="17" bestFit="1" customWidth="1"/>
    <col min="15120" max="15120" width="14.7265625" style="17" bestFit="1" customWidth="1"/>
    <col min="15121" max="15121" width="21.453125" style="17" bestFit="1" customWidth="1"/>
    <col min="15122" max="15122" width="14.7265625" style="17" bestFit="1" customWidth="1"/>
    <col min="15123" max="15123" width="21.453125" style="17" bestFit="1" customWidth="1"/>
    <col min="15124" max="15124" width="16.6328125" style="17" bestFit="1" customWidth="1"/>
    <col min="15125" max="15125" width="14.08984375" style="17" bestFit="1" customWidth="1"/>
    <col min="15126" max="15126" width="16.6328125" style="17" bestFit="1" customWidth="1"/>
    <col min="15127" max="15127" width="14.08984375" style="17" bestFit="1" customWidth="1"/>
    <col min="15128" max="15128" width="14.36328125" style="17" bestFit="1" customWidth="1"/>
    <col min="15129" max="15129" width="14.6328125" style="17" customWidth="1"/>
    <col min="15130" max="15130" width="13.90625" style="17" bestFit="1" customWidth="1"/>
    <col min="15131" max="15131" width="14.6328125" style="17" customWidth="1"/>
    <col min="15132" max="15368" width="9" style="17"/>
    <col min="15369" max="15369" width="14.08984375" style="17" customWidth="1"/>
    <col min="15370" max="15370" width="14.7265625" style="17" bestFit="1" customWidth="1"/>
    <col min="15371" max="15371" width="21.453125" style="17" bestFit="1" customWidth="1"/>
    <col min="15372" max="15372" width="14.7265625" style="17" bestFit="1" customWidth="1"/>
    <col min="15373" max="15373" width="21.453125" style="17" bestFit="1" customWidth="1"/>
    <col min="15374" max="15374" width="14.7265625" style="17" bestFit="1" customWidth="1"/>
    <col min="15375" max="15375" width="21.453125" style="17" bestFit="1" customWidth="1"/>
    <col min="15376" max="15376" width="14.7265625" style="17" bestFit="1" customWidth="1"/>
    <col min="15377" max="15377" width="21.453125" style="17" bestFit="1" customWidth="1"/>
    <col min="15378" max="15378" width="14.7265625" style="17" bestFit="1" customWidth="1"/>
    <col min="15379" max="15379" width="21.453125" style="17" bestFit="1" customWidth="1"/>
    <col min="15380" max="15380" width="16.6328125" style="17" bestFit="1" customWidth="1"/>
    <col min="15381" max="15381" width="14.08984375" style="17" bestFit="1" customWidth="1"/>
    <col min="15382" max="15382" width="16.6328125" style="17" bestFit="1" customWidth="1"/>
    <col min="15383" max="15383" width="14.08984375" style="17" bestFit="1" customWidth="1"/>
    <col min="15384" max="15384" width="14.36328125" style="17" bestFit="1" customWidth="1"/>
    <col min="15385" max="15385" width="14.6328125" style="17" customWidth="1"/>
    <col min="15386" max="15386" width="13.90625" style="17" bestFit="1" customWidth="1"/>
    <col min="15387" max="15387" width="14.6328125" style="17" customWidth="1"/>
    <col min="15388" max="15624" width="9" style="17"/>
    <col min="15625" max="15625" width="14.08984375" style="17" customWidth="1"/>
    <col min="15626" max="15626" width="14.7265625" style="17" bestFit="1" customWidth="1"/>
    <col min="15627" max="15627" width="21.453125" style="17" bestFit="1" customWidth="1"/>
    <col min="15628" max="15628" width="14.7265625" style="17" bestFit="1" customWidth="1"/>
    <col min="15629" max="15629" width="21.453125" style="17" bestFit="1" customWidth="1"/>
    <col min="15630" max="15630" width="14.7265625" style="17" bestFit="1" customWidth="1"/>
    <col min="15631" max="15631" width="21.453125" style="17" bestFit="1" customWidth="1"/>
    <col min="15632" max="15632" width="14.7265625" style="17" bestFit="1" customWidth="1"/>
    <col min="15633" max="15633" width="21.453125" style="17" bestFit="1" customWidth="1"/>
    <col min="15634" max="15634" width="14.7265625" style="17" bestFit="1" customWidth="1"/>
    <col min="15635" max="15635" width="21.453125" style="17" bestFit="1" customWidth="1"/>
    <col min="15636" max="15636" width="16.6328125" style="17" bestFit="1" customWidth="1"/>
    <col min="15637" max="15637" width="14.08984375" style="17" bestFit="1" customWidth="1"/>
    <col min="15638" max="15638" width="16.6328125" style="17" bestFit="1" customWidth="1"/>
    <col min="15639" max="15639" width="14.08984375" style="17" bestFit="1" customWidth="1"/>
    <col min="15640" max="15640" width="14.36328125" style="17" bestFit="1" customWidth="1"/>
    <col min="15641" max="15641" width="14.6328125" style="17" customWidth="1"/>
    <col min="15642" max="15642" width="13.90625" style="17" bestFit="1" customWidth="1"/>
    <col min="15643" max="15643" width="14.6328125" style="17" customWidth="1"/>
    <col min="15644" max="15880" width="9" style="17"/>
    <col min="15881" max="15881" width="14.08984375" style="17" customWidth="1"/>
    <col min="15882" max="15882" width="14.7265625" style="17" bestFit="1" customWidth="1"/>
    <col min="15883" max="15883" width="21.453125" style="17" bestFit="1" customWidth="1"/>
    <col min="15884" max="15884" width="14.7265625" style="17" bestFit="1" customWidth="1"/>
    <col min="15885" max="15885" width="21.453125" style="17" bestFit="1" customWidth="1"/>
    <col min="15886" max="15886" width="14.7265625" style="17" bestFit="1" customWidth="1"/>
    <col min="15887" max="15887" width="21.453125" style="17" bestFit="1" customWidth="1"/>
    <col min="15888" max="15888" width="14.7265625" style="17" bestFit="1" customWidth="1"/>
    <col min="15889" max="15889" width="21.453125" style="17" bestFit="1" customWidth="1"/>
    <col min="15890" max="15890" width="14.7265625" style="17" bestFit="1" customWidth="1"/>
    <col min="15891" max="15891" width="21.453125" style="17" bestFit="1" customWidth="1"/>
    <col min="15892" max="15892" width="16.6328125" style="17" bestFit="1" customWidth="1"/>
    <col min="15893" max="15893" width="14.08984375" style="17" bestFit="1" customWidth="1"/>
    <col min="15894" max="15894" width="16.6328125" style="17" bestFit="1" customWidth="1"/>
    <col min="15895" max="15895" width="14.08984375" style="17" bestFit="1" customWidth="1"/>
    <col min="15896" max="15896" width="14.36328125" style="17" bestFit="1" customWidth="1"/>
    <col min="15897" max="15897" width="14.6328125" style="17" customWidth="1"/>
    <col min="15898" max="15898" width="13.90625" style="17" bestFit="1" customWidth="1"/>
    <col min="15899" max="15899" width="14.6328125" style="17" customWidth="1"/>
    <col min="15900" max="16136" width="9" style="17"/>
    <col min="16137" max="16137" width="14.08984375" style="17" customWidth="1"/>
    <col min="16138" max="16138" width="14.7265625" style="17" bestFit="1" customWidth="1"/>
    <col min="16139" max="16139" width="21.453125" style="17" bestFit="1" customWidth="1"/>
    <col min="16140" max="16140" width="14.7265625" style="17" bestFit="1" customWidth="1"/>
    <col min="16141" max="16141" width="21.453125" style="17" bestFit="1" customWidth="1"/>
    <col min="16142" max="16142" width="14.7265625" style="17" bestFit="1" customWidth="1"/>
    <col min="16143" max="16143" width="21.453125" style="17" bestFit="1" customWidth="1"/>
    <col min="16144" max="16144" width="14.7265625" style="17" bestFit="1" customWidth="1"/>
    <col min="16145" max="16145" width="21.453125" style="17" bestFit="1" customWidth="1"/>
    <col min="16146" max="16146" width="14.7265625" style="17" bestFit="1" customWidth="1"/>
    <col min="16147" max="16147" width="21.453125" style="17" bestFit="1" customWidth="1"/>
    <col min="16148" max="16148" width="16.6328125" style="17" bestFit="1" customWidth="1"/>
    <col min="16149" max="16149" width="14.08984375" style="17" bestFit="1" customWidth="1"/>
    <col min="16150" max="16150" width="16.6328125" style="17" bestFit="1" customWidth="1"/>
    <col min="16151" max="16151" width="14.08984375" style="17" bestFit="1" customWidth="1"/>
    <col min="16152" max="16152" width="14.36328125" style="17" bestFit="1" customWidth="1"/>
    <col min="16153" max="16153" width="14.6328125" style="17" customWidth="1"/>
    <col min="16154" max="16154" width="13.90625" style="17" bestFit="1" customWidth="1"/>
    <col min="16155" max="16155" width="14.6328125" style="17" customWidth="1"/>
    <col min="16156" max="16384" width="9" style="17"/>
  </cols>
  <sheetData>
    <row r="1" spans="1:28" s="15" customFormat="1" ht="38.5">
      <c r="A1" s="1441" t="s">
        <v>857</v>
      </c>
      <c r="B1" s="1441"/>
      <c r="C1" s="1441"/>
      <c r="D1" s="1441"/>
      <c r="E1" s="1441"/>
    </row>
    <row r="2" spans="1:28" s="15" customFormat="1" ht="38.5">
      <c r="A2" s="1442" t="s">
        <v>858</v>
      </c>
      <c r="B2" s="1442"/>
      <c r="C2" s="1442"/>
      <c r="D2" s="1442"/>
      <c r="E2" s="1442"/>
    </row>
    <row r="3" spans="1:28" ht="38.5">
      <c r="A3" s="1023"/>
      <c r="B3" s="1024"/>
      <c r="C3" s="1025"/>
      <c r="D3" s="1024"/>
      <c r="E3" s="1024"/>
      <c r="X3" s="1437" t="s">
        <v>543</v>
      </c>
      <c r="Y3" s="1437"/>
      <c r="Z3" s="1437"/>
      <c r="AA3" s="1437"/>
    </row>
    <row r="4" spans="1:28" s="575" customFormat="1" ht="66.75" customHeight="1">
      <c r="A4" s="1418" t="s">
        <v>290</v>
      </c>
      <c r="B4" s="1443" t="s">
        <v>734</v>
      </c>
      <c r="C4" s="1444"/>
      <c r="D4" s="1444"/>
      <c r="E4" s="1444"/>
      <c r="F4" s="1444"/>
      <c r="G4" s="1444"/>
      <c r="H4" s="1444"/>
      <c r="I4" s="1444"/>
      <c r="J4" s="1444"/>
      <c r="K4" s="1444"/>
      <c r="L4" s="1444"/>
      <c r="M4" s="1444"/>
      <c r="N4" s="1444"/>
      <c r="O4" s="1445"/>
      <c r="P4" s="1424" t="s">
        <v>741</v>
      </c>
      <c r="Q4" s="1425"/>
      <c r="R4" s="1424" t="s">
        <v>615</v>
      </c>
      <c r="S4" s="1425"/>
      <c r="T4" s="1424" t="s">
        <v>616</v>
      </c>
      <c r="U4" s="1425"/>
      <c r="V4" s="1424" t="s">
        <v>547</v>
      </c>
      <c r="W4" s="1425"/>
      <c r="X4" s="1431" t="s">
        <v>740</v>
      </c>
      <c r="Y4" s="1432"/>
      <c r="Z4" s="1432"/>
      <c r="AA4" s="1433"/>
    </row>
    <row r="5" spans="1:28" s="22" customFormat="1" ht="66.75" customHeight="1">
      <c r="A5" s="1419"/>
      <c r="B5" s="1446" t="s">
        <v>205</v>
      </c>
      <c r="C5" s="1447"/>
      <c r="D5" s="1447"/>
      <c r="E5" s="1447"/>
      <c r="F5" s="1447"/>
      <c r="G5" s="1447"/>
      <c r="H5" s="1447"/>
      <c r="I5" s="1447"/>
      <c r="J5" s="1447"/>
      <c r="K5" s="1448"/>
      <c r="L5" s="1396" t="s">
        <v>210</v>
      </c>
      <c r="M5" s="1397"/>
      <c r="N5" s="1396" t="s">
        <v>211</v>
      </c>
      <c r="O5" s="1397"/>
      <c r="P5" s="1426"/>
      <c r="Q5" s="1427"/>
      <c r="R5" s="1426"/>
      <c r="S5" s="1427"/>
      <c r="T5" s="1426"/>
      <c r="U5" s="1427"/>
      <c r="V5" s="1426"/>
      <c r="W5" s="1427"/>
      <c r="X5" s="1434"/>
      <c r="Y5" s="1435"/>
      <c r="Z5" s="1435"/>
      <c r="AA5" s="1436"/>
    </row>
    <row r="6" spans="1:28" s="22" customFormat="1" ht="66.75" customHeight="1">
      <c r="A6" s="1419"/>
      <c r="B6" s="1439" t="s">
        <v>206</v>
      </c>
      <c r="C6" s="1440"/>
      <c r="D6" s="1439" t="s">
        <v>735</v>
      </c>
      <c r="E6" s="1440"/>
      <c r="F6" s="1439" t="s">
        <v>208</v>
      </c>
      <c r="G6" s="1440"/>
      <c r="H6" s="1439" t="s">
        <v>736</v>
      </c>
      <c r="I6" s="1440"/>
      <c r="J6" s="1439" t="s">
        <v>345</v>
      </c>
      <c r="K6" s="1440"/>
      <c r="L6" s="576" t="s">
        <v>278</v>
      </c>
      <c r="M6" s="576" t="s">
        <v>279</v>
      </c>
      <c r="N6" s="576" t="s">
        <v>278</v>
      </c>
      <c r="O6" s="576" t="s">
        <v>279</v>
      </c>
      <c r="P6" s="576" t="s">
        <v>278</v>
      </c>
      <c r="Q6" s="576" t="s">
        <v>279</v>
      </c>
      <c r="R6" s="576" t="s">
        <v>278</v>
      </c>
      <c r="S6" s="576" t="s">
        <v>279</v>
      </c>
      <c r="T6" s="576" t="s">
        <v>278</v>
      </c>
      <c r="U6" s="576" t="s">
        <v>279</v>
      </c>
      <c r="V6" s="576" t="s">
        <v>278</v>
      </c>
      <c r="W6" s="576" t="s">
        <v>279</v>
      </c>
      <c r="X6" s="576" t="s">
        <v>278</v>
      </c>
      <c r="Y6" s="1389" t="s">
        <v>280</v>
      </c>
      <c r="Z6" s="576" t="s">
        <v>279</v>
      </c>
      <c r="AA6" s="1389" t="s">
        <v>280</v>
      </c>
    </row>
    <row r="7" spans="1:28" s="22" customFormat="1" ht="66.75" customHeight="1">
      <c r="A7" s="1419"/>
      <c r="B7" s="577" t="s">
        <v>281</v>
      </c>
      <c r="C7" s="577" t="s">
        <v>282</v>
      </c>
      <c r="D7" s="577" t="s">
        <v>281</v>
      </c>
      <c r="E7" s="577" t="s">
        <v>282</v>
      </c>
      <c r="F7" s="577" t="s">
        <v>281</v>
      </c>
      <c r="G7" s="577" t="s">
        <v>282</v>
      </c>
      <c r="H7" s="577" t="s">
        <v>281</v>
      </c>
      <c r="I7" s="577" t="s">
        <v>282</v>
      </c>
      <c r="J7" s="577" t="s">
        <v>281</v>
      </c>
      <c r="K7" s="577" t="s">
        <v>282</v>
      </c>
      <c r="L7" s="576" t="s">
        <v>283</v>
      </c>
      <c r="M7" s="576" t="s">
        <v>284</v>
      </c>
      <c r="N7" s="576" t="s">
        <v>283</v>
      </c>
      <c r="O7" s="576" t="s">
        <v>284</v>
      </c>
      <c r="P7" s="576" t="s">
        <v>283</v>
      </c>
      <c r="Q7" s="576" t="s">
        <v>284</v>
      </c>
      <c r="R7" s="576" t="s">
        <v>283</v>
      </c>
      <c r="S7" s="576" t="s">
        <v>284</v>
      </c>
      <c r="T7" s="576" t="s">
        <v>283</v>
      </c>
      <c r="U7" s="576" t="s">
        <v>284</v>
      </c>
      <c r="V7" s="576" t="s">
        <v>283</v>
      </c>
      <c r="W7" s="576" t="s">
        <v>284</v>
      </c>
      <c r="X7" s="576" t="s">
        <v>283</v>
      </c>
      <c r="Y7" s="1390"/>
      <c r="Z7" s="576" t="s">
        <v>284</v>
      </c>
      <c r="AA7" s="1390"/>
    </row>
    <row r="8" spans="1:28" s="22" customFormat="1" ht="66.75" customHeight="1">
      <c r="A8" s="1420"/>
      <c r="B8" s="578" t="s">
        <v>285</v>
      </c>
      <c r="C8" s="578" t="s">
        <v>286</v>
      </c>
      <c r="D8" s="578" t="s">
        <v>285</v>
      </c>
      <c r="E8" s="578" t="s">
        <v>286</v>
      </c>
      <c r="F8" s="578" t="s">
        <v>285</v>
      </c>
      <c r="G8" s="578" t="s">
        <v>286</v>
      </c>
      <c r="H8" s="578" t="s">
        <v>285</v>
      </c>
      <c r="I8" s="578" t="s">
        <v>286</v>
      </c>
      <c r="J8" s="578" t="s">
        <v>285</v>
      </c>
      <c r="K8" s="578" t="s">
        <v>286</v>
      </c>
      <c r="L8" s="578" t="s">
        <v>285</v>
      </c>
      <c r="M8" s="578" t="s">
        <v>286</v>
      </c>
      <c r="N8" s="578" t="s">
        <v>285</v>
      </c>
      <c r="O8" s="578" t="s">
        <v>286</v>
      </c>
      <c r="P8" s="578" t="s">
        <v>285</v>
      </c>
      <c r="Q8" s="578" t="s">
        <v>286</v>
      </c>
      <c r="R8" s="578" t="s">
        <v>285</v>
      </c>
      <c r="S8" s="578" t="s">
        <v>286</v>
      </c>
      <c r="T8" s="578" t="s">
        <v>285</v>
      </c>
      <c r="U8" s="578" t="s">
        <v>286</v>
      </c>
      <c r="V8" s="578" t="s">
        <v>285</v>
      </c>
      <c r="W8" s="578" t="s">
        <v>286</v>
      </c>
      <c r="X8" s="578" t="s">
        <v>285</v>
      </c>
      <c r="Y8" s="578" t="s">
        <v>287</v>
      </c>
      <c r="Z8" s="578" t="s">
        <v>286</v>
      </c>
      <c r="AA8" s="578" t="s">
        <v>287</v>
      </c>
    </row>
    <row r="9" spans="1:28" s="831" customFormat="1" ht="54" customHeight="1">
      <c r="A9" s="826" t="s">
        <v>814</v>
      </c>
      <c r="B9" s="827">
        <v>68176</v>
      </c>
      <c r="C9" s="827">
        <v>40234622</v>
      </c>
      <c r="D9" s="827">
        <v>12119</v>
      </c>
      <c r="E9" s="827">
        <v>1777812.68</v>
      </c>
      <c r="F9" s="827">
        <v>534</v>
      </c>
      <c r="G9" s="827">
        <v>699465.8</v>
      </c>
      <c r="H9" s="827">
        <v>0</v>
      </c>
      <c r="I9" s="827">
        <v>0</v>
      </c>
      <c r="J9" s="827">
        <v>80829</v>
      </c>
      <c r="K9" s="827">
        <v>42711900.479999997</v>
      </c>
      <c r="L9" s="827">
        <v>0</v>
      </c>
      <c r="M9" s="827">
        <v>0</v>
      </c>
      <c r="N9" s="827">
        <v>303</v>
      </c>
      <c r="O9" s="827">
        <v>348283302.55286866</v>
      </c>
      <c r="P9" s="827">
        <v>3714</v>
      </c>
      <c r="Q9" s="827">
        <v>127207.06000000006</v>
      </c>
      <c r="R9" s="827">
        <v>0</v>
      </c>
      <c r="S9" s="827">
        <v>0</v>
      </c>
      <c r="T9" s="827">
        <v>0</v>
      </c>
      <c r="U9" s="827">
        <v>0</v>
      </c>
      <c r="V9" s="827">
        <v>16836</v>
      </c>
      <c r="W9" s="827">
        <v>5732425</v>
      </c>
      <c r="X9" s="828">
        <v>101682</v>
      </c>
      <c r="Y9" s="829">
        <v>0.38871017925463847</v>
      </c>
      <c r="Z9" s="877">
        <v>396854835.09286869</v>
      </c>
      <c r="AA9" s="829">
        <v>2.2424007245532693</v>
      </c>
    </row>
    <row r="10" spans="1:28" s="831" customFormat="1" ht="54" customHeight="1">
      <c r="A10" s="832" t="s">
        <v>169</v>
      </c>
      <c r="B10" s="827">
        <v>3470824</v>
      </c>
      <c r="C10" s="827">
        <v>719342255.54299998</v>
      </c>
      <c r="D10" s="827">
        <v>2148474</v>
      </c>
      <c r="E10" s="827">
        <v>629621710.35699999</v>
      </c>
      <c r="F10" s="827">
        <v>1165099</v>
      </c>
      <c r="G10" s="827">
        <v>207529556.315</v>
      </c>
      <c r="H10" s="827">
        <v>0</v>
      </c>
      <c r="I10" s="827">
        <v>0</v>
      </c>
      <c r="J10" s="827">
        <v>6784397</v>
      </c>
      <c r="K10" s="827">
        <v>1556493522.2150002</v>
      </c>
      <c r="L10" s="827">
        <v>0</v>
      </c>
      <c r="M10" s="827">
        <v>0</v>
      </c>
      <c r="N10" s="827">
        <v>14383</v>
      </c>
      <c r="O10" s="827">
        <v>641480957.71135998</v>
      </c>
      <c r="P10" s="827">
        <v>29652</v>
      </c>
      <c r="Q10" s="827">
        <v>15110055.592</v>
      </c>
      <c r="R10" s="827">
        <v>140588</v>
      </c>
      <c r="S10" s="827">
        <v>222579225.59200001</v>
      </c>
      <c r="T10" s="827">
        <v>59479</v>
      </c>
      <c r="U10" s="827">
        <v>30897909.856999997</v>
      </c>
      <c r="V10" s="827">
        <v>1317879</v>
      </c>
      <c r="W10" s="827">
        <v>3386735462.4639997</v>
      </c>
      <c r="X10" s="828">
        <v>8346378</v>
      </c>
      <c r="Y10" s="829">
        <v>31.906552669174193</v>
      </c>
      <c r="Z10" s="877">
        <v>5853297133.4313602</v>
      </c>
      <c r="AA10" s="829">
        <v>33.073649537268587</v>
      </c>
    </row>
    <row r="11" spans="1:28" s="831" customFormat="1" ht="54" customHeight="1">
      <c r="A11" s="832" t="s">
        <v>288</v>
      </c>
      <c r="B11" s="827">
        <v>468</v>
      </c>
      <c r="C11" s="827">
        <v>39715.306000000004</v>
      </c>
      <c r="D11" s="827">
        <v>41818</v>
      </c>
      <c r="E11" s="827">
        <v>5813291.8020000011</v>
      </c>
      <c r="F11" s="827">
        <v>342</v>
      </c>
      <c r="G11" s="827">
        <v>153800</v>
      </c>
      <c r="H11" s="827">
        <v>85</v>
      </c>
      <c r="I11" s="827">
        <v>15670.045999999998</v>
      </c>
      <c r="J11" s="827">
        <v>42713</v>
      </c>
      <c r="K11" s="827">
        <v>6022477.154000001</v>
      </c>
      <c r="L11" s="827">
        <v>0</v>
      </c>
      <c r="M11" s="827">
        <v>0</v>
      </c>
      <c r="N11" s="827">
        <v>345</v>
      </c>
      <c r="O11" s="827">
        <v>52451750.837213084</v>
      </c>
      <c r="P11" s="827">
        <v>0</v>
      </c>
      <c r="Q11" s="827">
        <v>0</v>
      </c>
      <c r="R11" s="827">
        <v>0</v>
      </c>
      <c r="S11" s="827">
        <v>0</v>
      </c>
      <c r="T11" s="827">
        <v>0</v>
      </c>
      <c r="U11" s="827">
        <v>0</v>
      </c>
      <c r="V11" s="827">
        <v>0</v>
      </c>
      <c r="W11" s="827">
        <v>0</v>
      </c>
      <c r="X11" s="828">
        <v>43058</v>
      </c>
      <c r="Y11" s="829">
        <v>0.1646022196489666</v>
      </c>
      <c r="Z11" s="877">
        <v>58474227.991213083</v>
      </c>
      <c r="AA11" s="829">
        <v>0.33040457018623709</v>
      </c>
    </row>
    <row r="12" spans="1:28" s="831" customFormat="1" ht="54" customHeight="1">
      <c r="A12" s="832" t="s">
        <v>171</v>
      </c>
      <c r="B12" s="827">
        <v>330676</v>
      </c>
      <c r="C12" s="827">
        <v>86852908</v>
      </c>
      <c r="D12" s="827">
        <v>698037</v>
      </c>
      <c r="E12" s="827">
        <v>137377135</v>
      </c>
      <c r="F12" s="827">
        <v>4960</v>
      </c>
      <c r="G12" s="827">
        <v>2526111</v>
      </c>
      <c r="H12" s="827">
        <v>0</v>
      </c>
      <c r="I12" s="827">
        <v>0</v>
      </c>
      <c r="J12" s="827">
        <v>1033673</v>
      </c>
      <c r="K12" s="827">
        <v>226756154</v>
      </c>
      <c r="L12" s="827">
        <v>0</v>
      </c>
      <c r="M12" s="827">
        <v>0</v>
      </c>
      <c r="N12" s="827">
        <v>3436</v>
      </c>
      <c r="O12" s="827">
        <v>236307228.0308001</v>
      </c>
      <c r="P12" s="827">
        <v>4596</v>
      </c>
      <c r="Q12" s="827">
        <v>2095556</v>
      </c>
      <c r="R12" s="827">
        <v>993</v>
      </c>
      <c r="S12" s="827">
        <v>2420308</v>
      </c>
      <c r="T12" s="827">
        <v>0</v>
      </c>
      <c r="U12" s="827">
        <v>0</v>
      </c>
      <c r="V12" s="827">
        <v>45358</v>
      </c>
      <c r="W12" s="827">
        <v>63838193.5</v>
      </c>
      <c r="X12" s="828">
        <v>1088056</v>
      </c>
      <c r="Y12" s="829">
        <v>4.1594229342369822</v>
      </c>
      <c r="Z12" s="877">
        <v>531417439.5308001</v>
      </c>
      <c r="AA12" s="829">
        <v>3.0027373892653952</v>
      </c>
    </row>
    <row r="13" spans="1:28" s="831" customFormat="1" ht="54" customHeight="1">
      <c r="A13" s="832" t="s">
        <v>172</v>
      </c>
      <c r="B13" s="827">
        <v>588418</v>
      </c>
      <c r="C13" s="827">
        <v>191871099</v>
      </c>
      <c r="D13" s="827">
        <v>916897</v>
      </c>
      <c r="E13" s="827">
        <v>232523635</v>
      </c>
      <c r="F13" s="827">
        <v>42814</v>
      </c>
      <c r="G13" s="827">
        <v>17474957</v>
      </c>
      <c r="H13" s="827">
        <v>0</v>
      </c>
      <c r="I13" s="827">
        <v>0</v>
      </c>
      <c r="J13" s="827">
        <v>1548129</v>
      </c>
      <c r="K13" s="827">
        <v>441869691</v>
      </c>
      <c r="L13" s="827">
        <v>0</v>
      </c>
      <c r="M13" s="827">
        <v>0</v>
      </c>
      <c r="N13" s="827">
        <v>1371</v>
      </c>
      <c r="O13" s="827">
        <v>371899795</v>
      </c>
      <c r="P13" s="827">
        <v>9126</v>
      </c>
      <c r="Q13" s="827">
        <v>3257277</v>
      </c>
      <c r="R13" s="827">
        <v>0</v>
      </c>
      <c r="S13" s="827">
        <v>0</v>
      </c>
      <c r="T13" s="827">
        <v>0</v>
      </c>
      <c r="U13" s="827">
        <v>0</v>
      </c>
      <c r="V13" s="827">
        <v>3448</v>
      </c>
      <c r="W13" s="827">
        <v>19156300</v>
      </c>
      <c r="X13" s="828">
        <v>1562074</v>
      </c>
      <c r="Y13" s="829">
        <v>5.9715000152338664</v>
      </c>
      <c r="Z13" s="877">
        <v>836183063</v>
      </c>
      <c r="AA13" s="829">
        <v>4.7247944097533461</v>
      </c>
    </row>
    <row r="14" spans="1:28" s="831" customFormat="1" ht="54" customHeight="1">
      <c r="A14" s="832" t="s">
        <v>173</v>
      </c>
      <c r="B14" s="827">
        <v>9</v>
      </c>
      <c r="C14" s="827">
        <v>2354.58</v>
      </c>
      <c r="D14" s="827">
        <v>421</v>
      </c>
      <c r="E14" s="827">
        <v>80309.87999999999</v>
      </c>
      <c r="F14" s="827">
        <v>1</v>
      </c>
      <c r="G14" s="827">
        <v>376.5</v>
      </c>
      <c r="H14" s="827">
        <v>0</v>
      </c>
      <c r="I14" s="827">
        <v>0</v>
      </c>
      <c r="J14" s="827">
        <v>431</v>
      </c>
      <c r="K14" s="827">
        <v>83040.959999999992</v>
      </c>
      <c r="L14" s="827">
        <v>0</v>
      </c>
      <c r="M14" s="827">
        <v>0</v>
      </c>
      <c r="N14" s="827">
        <v>19</v>
      </c>
      <c r="O14" s="827">
        <v>4217920</v>
      </c>
      <c r="P14" s="827">
        <v>0</v>
      </c>
      <c r="Q14" s="827">
        <v>0</v>
      </c>
      <c r="R14" s="827">
        <v>0</v>
      </c>
      <c r="S14" s="827">
        <v>0</v>
      </c>
      <c r="T14" s="827">
        <v>0</v>
      </c>
      <c r="U14" s="827">
        <v>0</v>
      </c>
      <c r="V14" s="827">
        <v>0</v>
      </c>
      <c r="W14" s="827">
        <v>0</v>
      </c>
      <c r="X14" s="828">
        <v>450</v>
      </c>
      <c r="Y14" s="829">
        <v>1.7202610163508517E-3</v>
      </c>
      <c r="Z14" s="877">
        <v>4300960.96</v>
      </c>
      <c r="AA14" s="829">
        <v>2.4302281640898753E-2</v>
      </c>
    </row>
    <row r="15" spans="1:28" s="831" customFormat="1" ht="54" customHeight="1">
      <c r="A15" s="832" t="s">
        <v>174</v>
      </c>
      <c r="B15" s="827">
        <v>12439</v>
      </c>
      <c r="C15" s="827">
        <v>2802970.6645000004</v>
      </c>
      <c r="D15" s="827">
        <v>8734</v>
      </c>
      <c r="E15" s="827">
        <v>1538747.4974200001</v>
      </c>
      <c r="F15" s="827">
        <v>112</v>
      </c>
      <c r="G15" s="827">
        <v>54511.057999999997</v>
      </c>
      <c r="H15" s="827">
        <v>0</v>
      </c>
      <c r="I15" s="827">
        <v>0</v>
      </c>
      <c r="J15" s="827">
        <v>21285</v>
      </c>
      <c r="K15" s="827">
        <v>4396229.2199200001</v>
      </c>
      <c r="L15" s="827">
        <v>0</v>
      </c>
      <c r="M15" s="827">
        <v>0</v>
      </c>
      <c r="N15" s="827">
        <v>32</v>
      </c>
      <c r="O15" s="827">
        <v>417667511.34860003</v>
      </c>
      <c r="P15" s="827">
        <v>2869</v>
      </c>
      <c r="Q15" s="827">
        <v>954642.78899999999</v>
      </c>
      <c r="R15" s="827">
        <v>0</v>
      </c>
      <c r="S15" s="827">
        <v>0</v>
      </c>
      <c r="T15" s="827">
        <v>0</v>
      </c>
      <c r="U15" s="827">
        <v>0</v>
      </c>
      <c r="V15" s="827">
        <v>10</v>
      </c>
      <c r="W15" s="827">
        <v>149600</v>
      </c>
      <c r="X15" s="828">
        <v>24196</v>
      </c>
      <c r="Y15" s="829">
        <v>9.2496523448056006E-2</v>
      </c>
      <c r="Z15" s="877">
        <v>423167983.35751998</v>
      </c>
      <c r="AA15" s="829">
        <v>2.3910813440551686</v>
      </c>
    </row>
    <row r="16" spans="1:28" s="831" customFormat="1" ht="54" customHeight="1">
      <c r="A16" s="832" t="s">
        <v>175</v>
      </c>
      <c r="B16" s="827">
        <v>141673</v>
      </c>
      <c r="C16" s="827">
        <v>65447621.971999995</v>
      </c>
      <c r="D16" s="827">
        <v>609356</v>
      </c>
      <c r="E16" s="827">
        <v>95544041.461999997</v>
      </c>
      <c r="F16" s="827">
        <v>2794</v>
      </c>
      <c r="G16" s="827">
        <v>1205880.273</v>
      </c>
      <c r="H16" s="827">
        <v>0</v>
      </c>
      <c r="I16" s="827">
        <v>0</v>
      </c>
      <c r="J16" s="827">
        <v>753823</v>
      </c>
      <c r="K16" s="827">
        <v>162197543.70699999</v>
      </c>
      <c r="L16" s="827">
        <v>0</v>
      </c>
      <c r="M16" s="827">
        <v>0</v>
      </c>
      <c r="N16" s="827">
        <v>187844</v>
      </c>
      <c r="O16" s="827">
        <v>483027607.41315007</v>
      </c>
      <c r="P16" s="827">
        <v>9635</v>
      </c>
      <c r="Q16" s="827">
        <v>3219183.0449999999</v>
      </c>
      <c r="R16" s="827">
        <v>20521</v>
      </c>
      <c r="S16" s="827">
        <v>46804131.678999998</v>
      </c>
      <c r="T16" s="827">
        <v>0</v>
      </c>
      <c r="U16" s="827">
        <v>0</v>
      </c>
      <c r="V16" s="827">
        <v>32079</v>
      </c>
      <c r="W16" s="827">
        <v>10605870</v>
      </c>
      <c r="X16" s="828">
        <v>1003902</v>
      </c>
      <c r="Y16" s="829">
        <v>3.8377188329703391</v>
      </c>
      <c r="Z16" s="877">
        <v>705854335.84415007</v>
      </c>
      <c r="AA16" s="829">
        <v>3.9883809750121686</v>
      </c>
      <c r="AB16" s="878"/>
    </row>
    <row r="17" spans="1:27" s="831" customFormat="1" ht="54" customHeight="1">
      <c r="A17" s="832" t="s">
        <v>176</v>
      </c>
      <c r="B17" s="827">
        <v>16723</v>
      </c>
      <c r="C17" s="827">
        <v>3900812.3559999997</v>
      </c>
      <c r="D17" s="827">
        <v>77285</v>
      </c>
      <c r="E17" s="827">
        <v>12362399.846999999</v>
      </c>
      <c r="F17" s="827">
        <v>32</v>
      </c>
      <c r="G17" s="827">
        <v>9700</v>
      </c>
      <c r="H17" s="827">
        <v>0</v>
      </c>
      <c r="I17" s="827">
        <v>0</v>
      </c>
      <c r="J17" s="827">
        <v>94040</v>
      </c>
      <c r="K17" s="827">
        <v>16272912.203000002</v>
      </c>
      <c r="L17" s="827">
        <v>165</v>
      </c>
      <c r="M17" s="827">
        <v>6088.67976</v>
      </c>
      <c r="N17" s="827">
        <v>979</v>
      </c>
      <c r="O17" s="827">
        <v>242795152.82144234</v>
      </c>
      <c r="P17" s="827">
        <v>346</v>
      </c>
      <c r="Q17" s="827">
        <v>60109.584999999999</v>
      </c>
      <c r="R17" s="827">
        <v>1741</v>
      </c>
      <c r="S17" s="827">
        <v>4096156.8022399996</v>
      </c>
      <c r="T17" s="827">
        <v>0</v>
      </c>
      <c r="U17" s="827">
        <v>0</v>
      </c>
      <c r="V17" s="827">
        <v>2371</v>
      </c>
      <c r="W17" s="827">
        <v>3414500</v>
      </c>
      <c r="X17" s="828">
        <v>99642</v>
      </c>
      <c r="Y17" s="829">
        <v>0.38091166264718124</v>
      </c>
      <c r="Z17" s="877">
        <v>266644920.09144235</v>
      </c>
      <c r="AA17" s="829">
        <v>1.5066586296512616</v>
      </c>
    </row>
    <row r="18" spans="1:27" s="831" customFormat="1" ht="54" customHeight="1">
      <c r="A18" s="832" t="s">
        <v>177</v>
      </c>
      <c r="B18" s="827">
        <v>1155122</v>
      </c>
      <c r="C18" s="827">
        <v>349543805.83100003</v>
      </c>
      <c r="D18" s="827">
        <v>641778</v>
      </c>
      <c r="E18" s="827">
        <v>134457796.54999998</v>
      </c>
      <c r="F18" s="827">
        <v>25780</v>
      </c>
      <c r="G18" s="827">
        <v>14043206.639000002</v>
      </c>
      <c r="H18" s="827">
        <v>0</v>
      </c>
      <c r="I18" s="827">
        <v>0</v>
      </c>
      <c r="J18" s="827">
        <v>1822680</v>
      </c>
      <c r="K18" s="827">
        <v>498044809.01999998</v>
      </c>
      <c r="L18" s="827">
        <v>0</v>
      </c>
      <c r="M18" s="827">
        <v>0</v>
      </c>
      <c r="N18" s="827">
        <v>914</v>
      </c>
      <c r="O18" s="827">
        <v>1306636876.7375088</v>
      </c>
      <c r="P18" s="827">
        <v>20786</v>
      </c>
      <c r="Q18" s="827">
        <v>7227103.5799999982</v>
      </c>
      <c r="R18" s="827">
        <v>0</v>
      </c>
      <c r="S18" s="827">
        <v>0</v>
      </c>
      <c r="T18" s="827">
        <v>24226</v>
      </c>
      <c r="U18" s="827">
        <v>8023309.6389999995</v>
      </c>
      <c r="V18" s="827">
        <v>6431</v>
      </c>
      <c r="W18" s="827">
        <v>2500871</v>
      </c>
      <c r="X18" s="828">
        <v>1875037</v>
      </c>
      <c r="Y18" s="829">
        <v>7.1678956784787822</v>
      </c>
      <c r="Z18" s="877">
        <v>1822432969.9765089</v>
      </c>
      <c r="AA18" s="829">
        <v>10.297531114541599</v>
      </c>
    </row>
    <row r="19" spans="1:27" s="831" customFormat="1" ht="54" customHeight="1">
      <c r="A19" s="832" t="s">
        <v>178</v>
      </c>
      <c r="B19" s="827">
        <v>7148</v>
      </c>
      <c r="C19" s="827">
        <v>1450680.6029999992</v>
      </c>
      <c r="D19" s="827">
        <v>17585</v>
      </c>
      <c r="E19" s="827">
        <v>3440152.4806900006</v>
      </c>
      <c r="F19" s="827">
        <v>2829</v>
      </c>
      <c r="G19" s="827">
        <v>400470.00000000006</v>
      </c>
      <c r="H19" s="827">
        <v>0</v>
      </c>
      <c r="I19" s="827">
        <v>0</v>
      </c>
      <c r="J19" s="827">
        <v>27562</v>
      </c>
      <c r="K19" s="827">
        <v>5291303.0836900007</v>
      </c>
      <c r="L19" s="827">
        <v>309</v>
      </c>
      <c r="M19" s="827">
        <v>8077.5360000000028</v>
      </c>
      <c r="N19" s="827">
        <v>2</v>
      </c>
      <c r="O19" s="827">
        <v>104808.39749999999</v>
      </c>
      <c r="P19" s="827">
        <v>122</v>
      </c>
      <c r="Q19" s="827">
        <v>24131.395</v>
      </c>
      <c r="R19" s="827">
        <v>190</v>
      </c>
      <c r="S19" s="827">
        <v>138015</v>
      </c>
      <c r="T19" s="827">
        <v>0</v>
      </c>
      <c r="U19" s="827">
        <v>0</v>
      </c>
      <c r="V19" s="827">
        <v>561</v>
      </c>
      <c r="W19" s="827">
        <v>990200</v>
      </c>
      <c r="X19" s="828">
        <v>28746</v>
      </c>
      <c r="Y19" s="829">
        <v>0.10989027372449241</v>
      </c>
      <c r="Z19" s="877">
        <v>6556535.4121900005</v>
      </c>
      <c r="AA19" s="829">
        <v>3.7047248663137737E-2</v>
      </c>
    </row>
    <row r="20" spans="1:27" s="831" customFormat="1" ht="54" customHeight="1">
      <c r="A20" s="832" t="s">
        <v>179</v>
      </c>
      <c r="B20" s="827">
        <v>500770</v>
      </c>
      <c r="C20" s="827">
        <v>259328613.31170881</v>
      </c>
      <c r="D20" s="827">
        <v>1254407</v>
      </c>
      <c r="E20" s="827">
        <v>504512254.7712031</v>
      </c>
      <c r="F20" s="827">
        <v>204361</v>
      </c>
      <c r="G20" s="827">
        <v>348088898.75532895</v>
      </c>
      <c r="H20" s="827">
        <v>0</v>
      </c>
      <c r="I20" s="827">
        <v>0</v>
      </c>
      <c r="J20" s="827">
        <v>1959538</v>
      </c>
      <c r="K20" s="827">
        <v>1111929766.8382406</v>
      </c>
      <c r="L20" s="827">
        <v>8346</v>
      </c>
      <c r="M20" s="827">
        <v>415312.04761000001</v>
      </c>
      <c r="N20" s="827">
        <v>2010</v>
      </c>
      <c r="O20" s="827">
        <v>593684847.53973126</v>
      </c>
      <c r="P20" s="827">
        <v>9265</v>
      </c>
      <c r="Q20" s="827">
        <v>4431166.6528099999</v>
      </c>
      <c r="R20" s="827">
        <v>1218</v>
      </c>
      <c r="S20" s="827">
        <v>1412600.8770600001</v>
      </c>
      <c r="T20" s="827">
        <v>1089</v>
      </c>
      <c r="U20" s="827">
        <v>533489.05599999998</v>
      </c>
      <c r="V20" s="827">
        <v>193513</v>
      </c>
      <c r="W20" s="827">
        <v>57459920</v>
      </c>
      <c r="X20" s="828">
        <v>2174979</v>
      </c>
      <c r="Y20" s="829">
        <v>8.3145146335150208</v>
      </c>
      <c r="Z20" s="877">
        <v>1769867103.011452</v>
      </c>
      <c r="AA20" s="829">
        <v>10.000511328599893</v>
      </c>
    </row>
    <row r="21" spans="1:27" s="831" customFormat="1" ht="54" customHeight="1">
      <c r="A21" s="832" t="s">
        <v>180</v>
      </c>
      <c r="B21" s="827">
        <v>209355</v>
      </c>
      <c r="C21" s="827">
        <v>27291215.739999998</v>
      </c>
      <c r="D21" s="827">
        <v>358064</v>
      </c>
      <c r="E21" s="827">
        <v>50630213.750000007</v>
      </c>
      <c r="F21" s="827">
        <v>455</v>
      </c>
      <c r="G21" s="827">
        <v>351896.14999999997</v>
      </c>
      <c r="H21" s="827">
        <v>0</v>
      </c>
      <c r="I21" s="827">
        <v>0</v>
      </c>
      <c r="J21" s="827">
        <v>567874</v>
      </c>
      <c r="K21" s="827">
        <v>78273325.640000001</v>
      </c>
      <c r="L21" s="827">
        <v>984669</v>
      </c>
      <c r="M21" s="827">
        <v>95220786.643000022</v>
      </c>
      <c r="N21" s="827">
        <v>42010</v>
      </c>
      <c r="O21" s="827">
        <v>180058205.91189998</v>
      </c>
      <c r="P21" s="827">
        <v>518</v>
      </c>
      <c r="Q21" s="827">
        <v>196878.44</v>
      </c>
      <c r="R21" s="827">
        <v>0</v>
      </c>
      <c r="S21" s="827">
        <v>0</v>
      </c>
      <c r="T21" s="827">
        <v>0</v>
      </c>
      <c r="U21" s="827">
        <v>0</v>
      </c>
      <c r="V21" s="827">
        <v>80681</v>
      </c>
      <c r="W21" s="827">
        <v>30512030</v>
      </c>
      <c r="X21" s="828">
        <v>1675752</v>
      </c>
      <c r="Y21" s="829">
        <v>6.4060685303821598</v>
      </c>
      <c r="Z21" s="877">
        <v>384261226.63489997</v>
      </c>
      <c r="AA21" s="829">
        <v>2.1712414133046596</v>
      </c>
    </row>
    <row r="22" spans="1:27" s="831" customFormat="1" ht="54" customHeight="1">
      <c r="A22" s="834" t="s">
        <v>181</v>
      </c>
      <c r="B22" s="827">
        <v>42405</v>
      </c>
      <c r="C22" s="827">
        <v>8468502.3417099994</v>
      </c>
      <c r="D22" s="827">
        <v>26651</v>
      </c>
      <c r="E22" s="827">
        <v>4516726.9845500002</v>
      </c>
      <c r="F22" s="827">
        <v>2860</v>
      </c>
      <c r="G22" s="827">
        <v>578287.19800999993</v>
      </c>
      <c r="H22" s="827">
        <v>0</v>
      </c>
      <c r="I22" s="827">
        <v>0</v>
      </c>
      <c r="J22" s="827">
        <v>71916</v>
      </c>
      <c r="K22" s="827">
        <v>13563515.7192</v>
      </c>
      <c r="L22" s="827">
        <v>4670</v>
      </c>
      <c r="M22" s="827">
        <v>70320.956000000006</v>
      </c>
      <c r="N22" s="827">
        <v>96</v>
      </c>
      <c r="O22" s="827">
        <v>11801457.293000001</v>
      </c>
      <c r="P22" s="827">
        <v>0</v>
      </c>
      <c r="Q22" s="827">
        <v>0</v>
      </c>
      <c r="R22" s="827">
        <v>0</v>
      </c>
      <c r="S22" s="827">
        <v>0</v>
      </c>
      <c r="T22" s="827">
        <v>0</v>
      </c>
      <c r="U22" s="827">
        <v>0</v>
      </c>
      <c r="V22" s="827">
        <v>0</v>
      </c>
      <c r="W22" s="827">
        <v>0</v>
      </c>
      <c r="X22" s="828">
        <v>76682</v>
      </c>
      <c r="Y22" s="829">
        <v>0.29314012279070223</v>
      </c>
      <c r="Z22" s="877">
        <v>25435293.968200002</v>
      </c>
      <c r="AA22" s="829">
        <v>0.14372036467735103</v>
      </c>
    </row>
    <row r="23" spans="1:27" s="831" customFormat="1" ht="54" customHeight="1">
      <c r="A23" s="832" t="s">
        <v>182</v>
      </c>
      <c r="B23" s="827">
        <v>37815</v>
      </c>
      <c r="C23" s="827">
        <v>7862585.371100001</v>
      </c>
      <c r="D23" s="827">
        <v>332220</v>
      </c>
      <c r="E23" s="827">
        <v>62916473.283249997</v>
      </c>
      <c r="F23" s="827">
        <v>2795</v>
      </c>
      <c r="G23" s="827">
        <v>893738.304</v>
      </c>
      <c r="H23" s="827">
        <v>0</v>
      </c>
      <c r="I23" s="827">
        <v>0</v>
      </c>
      <c r="J23" s="827">
        <v>372830</v>
      </c>
      <c r="K23" s="827">
        <v>71672796.958349988</v>
      </c>
      <c r="L23" s="827">
        <v>0</v>
      </c>
      <c r="M23" s="827">
        <v>0</v>
      </c>
      <c r="N23" s="827">
        <v>1264350</v>
      </c>
      <c r="O23" s="827">
        <v>815208586.41588962</v>
      </c>
      <c r="P23" s="827">
        <v>23905</v>
      </c>
      <c r="Q23" s="827">
        <v>5694952.1556599997</v>
      </c>
      <c r="R23" s="827">
        <v>3581</v>
      </c>
      <c r="S23" s="827">
        <v>9777560.2929699998</v>
      </c>
      <c r="T23" s="827">
        <v>0</v>
      </c>
      <c r="U23" s="827">
        <v>0</v>
      </c>
      <c r="V23" s="827">
        <v>8191</v>
      </c>
      <c r="W23" s="827">
        <v>5711030</v>
      </c>
      <c r="X23" s="828">
        <v>1672857</v>
      </c>
      <c r="Y23" s="829">
        <v>6.3950015178436361</v>
      </c>
      <c r="Z23" s="877">
        <v>908064925.82286954</v>
      </c>
      <c r="AA23" s="829">
        <v>5.130957890761513</v>
      </c>
    </row>
    <row r="24" spans="1:27" s="831" customFormat="1" ht="54" customHeight="1">
      <c r="A24" s="832" t="s">
        <v>183</v>
      </c>
      <c r="B24" s="827">
        <v>5708</v>
      </c>
      <c r="C24" s="827">
        <v>516497</v>
      </c>
      <c r="D24" s="827">
        <v>12576</v>
      </c>
      <c r="E24" s="827">
        <v>1051251</v>
      </c>
      <c r="F24" s="827">
        <v>62194</v>
      </c>
      <c r="G24" s="827">
        <v>10499802</v>
      </c>
      <c r="H24" s="827">
        <v>0</v>
      </c>
      <c r="I24" s="827">
        <v>0</v>
      </c>
      <c r="J24" s="827">
        <v>80478</v>
      </c>
      <c r="K24" s="827">
        <v>12067550</v>
      </c>
      <c r="L24" s="827">
        <v>5841</v>
      </c>
      <c r="M24" s="827">
        <v>143626</v>
      </c>
      <c r="N24" s="827">
        <v>848</v>
      </c>
      <c r="O24" s="827">
        <v>32824020</v>
      </c>
      <c r="P24" s="827">
        <v>0</v>
      </c>
      <c r="Q24" s="827">
        <v>0</v>
      </c>
      <c r="R24" s="827">
        <v>0</v>
      </c>
      <c r="S24" s="827">
        <v>0</v>
      </c>
      <c r="T24" s="827">
        <v>0</v>
      </c>
      <c r="U24" s="827">
        <v>0</v>
      </c>
      <c r="V24" s="827">
        <v>455</v>
      </c>
      <c r="W24" s="827">
        <v>15550030</v>
      </c>
      <c r="X24" s="828">
        <v>87622</v>
      </c>
      <c r="Y24" s="829">
        <v>0.33496157949932071</v>
      </c>
      <c r="Z24" s="877">
        <v>60585226</v>
      </c>
      <c r="AA24" s="829">
        <v>0.34233261804113235</v>
      </c>
    </row>
    <row r="25" spans="1:27" s="831" customFormat="1" ht="54" customHeight="1">
      <c r="A25" s="832" t="s">
        <v>184</v>
      </c>
      <c r="B25" s="827">
        <v>127922</v>
      </c>
      <c r="C25" s="827">
        <v>63657960.111110002</v>
      </c>
      <c r="D25" s="827">
        <v>967722</v>
      </c>
      <c r="E25" s="827">
        <v>172605119.19006002</v>
      </c>
      <c r="F25" s="827">
        <v>10169</v>
      </c>
      <c r="G25" s="827">
        <v>481950.16999999993</v>
      </c>
      <c r="H25" s="827">
        <v>0</v>
      </c>
      <c r="I25" s="827">
        <v>0</v>
      </c>
      <c r="J25" s="827">
        <v>1105813</v>
      </c>
      <c r="K25" s="827">
        <v>236745029.47116998</v>
      </c>
      <c r="L25" s="827">
        <v>53585</v>
      </c>
      <c r="M25" s="827">
        <v>5717417.7862699991</v>
      </c>
      <c r="N25" s="827">
        <v>104</v>
      </c>
      <c r="O25" s="827">
        <v>751640053.07765996</v>
      </c>
      <c r="P25" s="827">
        <v>2334</v>
      </c>
      <c r="Q25" s="827">
        <v>1329740.7320000001</v>
      </c>
      <c r="R25" s="827">
        <v>0</v>
      </c>
      <c r="S25" s="827">
        <v>0</v>
      </c>
      <c r="T25" s="827">
        <v>0</v>
      </c>
      <c r="U25" s="827">
        <v>0</v>
      </c>
      <c r="V25" s="827">
        <v>245</v>
      </c>
      <c r="W25" s="827">
        <v>520400</v>
      </c>
      <c r="X25" s="828">
        <v>1162081</v>
      </c>
      <c r="Y25" s="829">
        <v>4.4424058714266978</v>
      </c>
      <c r="Z25" s="877">
        <v>995952641.06709993</v>
      </c>
      <c r="AA25" s="829">
        <v>5.6275613309007131</v>
      </c>
    </row>
    <row r="26" spans="1:27" s="831" customFormat="1" ht="54" customHeight="1">
      <c r="A26" s="832" t="s">
        <v>811</v>
      </c>
      <c r="B26" s="827">
        <v>7060</v>
      </c>
      <c r="C26" s="827">
        <v>2437956.5289999996</v>
      </c>
      <c r="D26" s="827">
        <v>48370</v>
      </c>
      <c r="E26" s="827">
        <v>6917916.5780000007</v>
      </c>
      <c r="F26" s="827">
        <v>392</v>
      </c>
      <c r="G26" s="827">
        <v>126326.35799999998</v>
      </c>
      <c r="H26" s="827">
        <v>0</v>
      </c>
      <c r="I26" s="827">
        <v>0</v>
      </c>
      <c r="J26" s="827">
        <v>55822</v>
      </c>
      <c r="K26" s="827">
        <v>9482199.4650000017</v>
      </c>
      <c r="L26" s="827">
        <v>0</v>
      </c>
      <c r="M26" s="827">
        <v>0</v>
      </c>
      <c r="N26" s="827">
        <v>114</v>
      </c>
      <c r="O26" s="827">
        <v>37276083.116000004</v>
      </c>
      <c r="P26" s="827">
        <v>31</v>
      </c>
      <c r="Q26" s="827">
        <v>950.21599999999989</v>
      </c>
      <c r="R26" s="827">
        <v>0</v>
      </c>
      <c r="S26" s="827">
        <v>0</v>
      </c>
      <c r="T26" s="827">
        <v>0</v>
      </c>
      <c r="U26" s="827">
        <v>0</v>
      </c>
      <c r="V26" s="827">
        <v>12670</v>
      </c>
      <c r="W26" s="827">
        <v>30877650</v>
      </c>
      <c r="X26" s="828">
        <v>68637</v>
      </c>
      <c r="Y26" s="829">
        <v>0.26238567862060752</v>
      </c>
      <c r="Z26" s="877">
        <v>77636882.797000006</v>
      </c>
      <c r="AA26" s="829">
        <v>0.43868182227214209</v>
      </c>
    </row>
    <row r="27" spans="1:27" s="831" customFormat="1" ht="54" customHeight="1">
      <c r="A27" s="832" t="s">
        <v>185</v>
      </c>
      <c r="B27" s="827">
        <v>82083</v>
      </c>
      <c r="C27" s="827">
        <v>11308661.620000001</v>
      </c>
      <c r="D27" s="827">
        <v>102458</v>
      </c>
      <c r="E27" s="827">
        <v>19115995.620000001</v>
      </c>
      <c r="F27" s="827">
        <v>138</v>
      </c>
      <c r="G27" s="827">
        <v>117563.91</v>
      </c>
      <c r="H27" s="827">
        <v>0</v>
      </c>
      <c r="I27" s="827">
        <v>0</v>
      </c>
      <c r="J27" s="827">
        <v>184679</v>
      </c>
      <c r="K27" s="827">
        <v>30542221.150000006</v>
      </c>
      <c r="L27" s="827">
        <v>778</v>
      </c>
      <c r="M27" s="827">
        <v>27503.029999999988</v>
      </c>
      <c r="N27" s="827">
        <v>474</v>
      </c>
      <c r="O27" s="827">
        <v>500657173.12</v>
      </c>
      <c r="P27" s="827">
        <v>609</v>
      </c>
      <c r="Q27" s="827">
        <v>145547.33999999997</v>
      </c>
      <c r="R27" s="827">
        <v>0</v>
      </c>
      <c r="S27" s="827">
        <v>0</v>
      </c>
      <c r="T27" s="827">
        <v>0</v>
      </c>
      <c r="U27" s="827">
        <v>0</v>
      </c>
      <c r="V27" s="827">
        <v>20438</v>
      </c>
      <c r="W27" s="827">
        <v>9052629</v>
      </c>
      <c r="X27" s="828">
        <v>206978</v>
      </c>
      <c r="Y27" s="829">
        <v>0.79123596587170353</v>
      </c>
      <c r="Z27" s="877">
        <v>540425073.63999999</v>
      </c>
      <c r="AA27" s="829">
        <v>3.0536344011368866</v>
      </c>
    </row>
    <row r="28" spans="1:27" s="831" customFormat="1" ht="54" customHeight="1">
      <c r="A28" s="832" t="s">
        <v>186</v>
      </c>
      <c r="B28" s="827">
        <v>1282543</v>
      </c>
      <c r="C28" s="827">
        <v>210787340.01000002</v>
      </c>
      <c r="D28" s="827">
        <v>2764842</v>
      </c>
      <c r="E28" s="827">
        <v>436688383.22000003</v>
      </c>
      <c r="F28" s="827">
        <v>59786</v>
      </c>
      <c r="G28" s="827">
        <v>14894830.07</v>
      </c>
      <c r="H28" s="827">
        <v>0</v>
      </c>
      <c r="I28" s="827">
        <v>0</v>
      </c>
      <c r="J28" s="827">
        <v>4107171</v>
      </c>
      <c r="K28" s="827">
        <v>662370553.30000007</v>
      </c>
      <c r="L28" s="827">
        <v>315811</v>
      </c>
      <c r="M28" s="827">
        <v>7044244.8600000003</v>
      </c>
      <c r="N28" s="827">
        <v>2211</v>
      </c>
      <c r="O28" s="827">
        <v>1042103631.8591999</v>
      </c>
      <c r="P28" s="827">
        <v>16638</v>
      </c>
      <c r="Q28" s="827">
        <v>7723251.5199999996</v>
      </c>
      <c r="R28" s="827">
        <v>306</v>
      </c>
      <c r="S28" s="827">
        <v>345584.13</v>
      </c>
      <c r="T28" s="827">
        <v>71</v>
      </c>
      <c r="U28" s="827">
        <v>48521.38</v>
      </c>
      <c r="V28" s="827">
        <v>204404</v>
      </c>
      <c r="W28" s="827">
        <v>62617044</v>
      </c>
      <c r="X28" s="828">
        <v>4646612</v>
      </c>
      <c r="Y28" s="829">
        <v>17.763078848240141</v>
      </c>
      <c r="Z28" s="877">
        <v>1782252831.0492001</v>
      </c>
      <c r="AA28" s="829">
        <v>10.070496025950163</v>
      </c>
    </row>
    <row r="29" spans="1:27" s="831" customFormat="1" ht="54" customHeight="1">
      <c r="A29" s="832" t="s">
        <v>187</v>
      </c>
      <c r="B29" s="827">
        <v>41494</v>
      </c>
      <c r="C29" s="827">
        <v>18703058.129999999</v>
      </c>
      <c r="D29" s="827">
        <v>43660</v>
      </c>
      <c r="E29" s="827">
        <v>15427190.029999999</v>
      </c>
      <c r="F29" s="827">
        <v>495</v>
      </c>
      <c r="G29" s="827">
        <v>260210.13000000003</v>
      </c>
      <c r="H29" s="827">
        <v>0</v>
      </c>
      <c r="I29" s="827">
        <v>0</v>
      </c>
      <c r="J29" s="827">
        <v>85649</v>
      </c>
      <c r="K29" s="827">
        <v>34390458.289999999</v>
      </c>
      <c r="L29" s="827">
        <v>1176</v>
      </c>
      <c r="M29" s="827">
        <v>132458.69999999998</v>
      </c>
      <c r="N29" s="827">
        <v>1057</v>
      </c>
      <c r="O29" s="827">
        <v>59229832.350000001</v>
      </c>
      <c r="P29" s="827">
        <v>2536</v>
      </c>
      <c r="Q29" s="827">
        <v>1341899.7</v>
      </c>
      <c r="R29" s="827">
        <v>0</v>
      </c>
      <c r="S29" s="827">
        <v>0</v>
      </c>
      <c r="T29" s="827">
        <v>0</v>
      </c>
      <c r="U29" s="827">
        <v>0</v>
      </c>
      <c r="V29" s="827">
        <v>17999</v>
      </c>
      <c r="W29" s="827">
        <v>15787500</v>
      </c>
      <c r="X29" s="828">
        <v>108417</v>
      </c>
      <c r="Y29" s="829">
        <v>0.41445675246602287</v>
      </c>
      <c r="Z29" s="877">
        <v>110882149.03999999</v>
      </c>
      <c r="AA29" s="829">
        <v>0.62653189368131146</v>
      </c>
    </row>
    <row r="30" spans="1:27" s="831" customFormat="1" ht="54" customHeight="1">
      <c r="A30" s="835" t="s">
        <v>188</v>
      </c>
      <c r="B30" s="827">
        <v>43754</v>
      </c>
      <c r="C30" s="827">
        <v>13148805</v>
      </c>
      <c r="D30" s="827">
        <v>46210</v>
      </c>
      <c r="E30" s="827">
        <v>11654020</v>
      </c>
      <c r="F30" s="827">
        <v>3558</v>
      </c>
      <c r="G30" s="827">
        <v>1242343</v>
      </c>
      <c r="H30" s="827">
        <v>0</v>
      </c>
      <c r="I30" s="827">
        <v>0</v>
      </c>
      <c r="J30" s="827">
        <v>93522</v>
      </c>
      <c r="K30" s="827">
        <v>26045168</v>
      </c>
      <c r="L30" s="827">
        <v>0</v>
      </c>
      <c r="M30" s="827">
        <v>0</v>
      </c>
      <c r="N30" s="827">
        <v>236</v>
      </c>
      <c r="O30" s="827">
        <v>102497910</v>
      </c>
      <c r="P30" s="827">
        <v>1502</v>
      </c>
      <c r="Q30" s="827">
        <v>781047</v>
      </c>
      <c r="R30" s="827">
        <v>0</v>
      </c>
      <c r="S30" s="827">
        <v>0</v>
      </c>
      <c r="T30" s="827">
        <v>0</v>
      </c>
      <c r="U30" s="827">
        <v>0</v>
      </c>
      <c r="V30" s="827">
        <v>9723</v>
      </c>
      <c r="W30" s="827">
        <v>7894210</v>
      </c>
      <c r="X30" s="828">
        <v>104983</v>
      </c>
      <c r="Y30" s="829">
        <v>0.40132924951013654</v>
      </c>
      <c r="Z30" s="877">
        <v>137218335</v>
      </c>
      <c r="AA30" s="829">
        <v>0.77534268608315737</v>
      </c>
    </row>
    <row r="31" spans="1:27" s="831" customFormat="1" ht="74.25" customHeight="1">
      <c r="A31" s="879" t="s">
        <v>272</v>
      </c>
      <c r="B31" s="822">
        <v>8172585</v>
      </c>
      <c r="C31" s="822">
        <v>2085000041.0201287</v>
      </c>
      <c r="D31" s="822">
        <v>11129684</v>
      </c>
      <c r="E31" s="822">
        <v>2540572576.9831729</v>
      </c>
      <c r="F31" s="822">
        <v>1592500</v>
      </c>
      <c r="G31" s="822">
        <v>621633880.63033891</v>
      </c>
      <c r="H31" s="822">
        <v>85</v>
      </c>
      <c r="I31" s="822">
        <v>15670.045999999998</v>
      </c>
      <c r="J31" s="822">
        <v>20894854</v>
      </c>
      <c r="K31" s="822">
        <v>5247222167.8745708</v>
      </c>
      <c r="L31" s="822">
        <v>1375350</v>
      </c>
      <c r="M31" s="822">
        <v>108785836.23864003</v>
      </c>
      <c r="N31" s="822">
        <v>1523138</v>
      </c>
      <c r="O31" s="822">
        <v>8231854711.533823</v>
      </c>
      <c r="P31" s="822">
        <v>138184</v>
      </c>
      <c r="Q31" s="822">
        <v>53720699.802469999</v>
      </c>
      <c r="R31" s="822">
        <v>169138</v>
      </c>
      <c r="S31" s="822">
        <v>287573582.37327003</v>
      </c>
      <c r="T31" s="822">
        <v>84865</v>
      </c>
      <c r="U31" s="822">
        <v>39503229.932000004</v>
      </c>
      <c r="V31" s="822">
        <v>1973292</v>
      </c>
      <c r="W31" s="822">
        <v>3729105864.9639997</v>
      </c>
      <c r="X31" s="840">
        <v>26158821</v>
      </c>
      <c r="Y31" s="841">
        <v>100</v>
      </c>
      <c r="Z31" s="840">
        <v>17697766092.718777</v>
      </c>
      <c r="AA31" s="841">
        <v>100</v>
      </c>
    </row>
    <row r="32" spans="1:27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0"/>
      <c r="AA32" s="21"/>
    </row>
  </sheetData>
  <mergeCells count="20">
    <mergeCell ref="P4:Q5"/>
    <mergeCell ref="R4:S5"/>
    <mergeCell ref="T4:U5"/>
    <mergeCell ref="B5:K5"/>
    <mergeCell ref="L5:M5"/>
    <mergeCell ref="N5:O5"/>
    <mergeCell ref="V4:W5"/>
    <mergeCell ref="X4:AA5"/>
    <mergeCell ref="Y6:Y7"/>
    <mergeCell ref="AA6:AA7"/>
    <mergeCell ref="X3:AA3"/>
    <mergeCell ref="D6:E6"/>
    <mergeCell ref="F6:G6"/>
    <mergeCell ref="H6:I6"/>
    <mergeCell ref="J6:K6"/>
    <mergeCell ref="A1:E1"/>
    <mergeCell ref="A2:E2"/>
    <mergeCell ref="A4:A8"/>
    <mergeCell ref="B4:O4"/>
    <mergeCell ref="B6:C6"/>
  </mergeCells>
  <printOptions horizontalCentered="1"/>
  <pageMargins left="0.25" right="0.25" top="0.75" bottom="0.75" header="0.3" footer="0.3"/>
  <pageSetup paperSize="9" scale="2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S16"/>
  <sheetViews>
    <sheetView view="pageBreakPreview" zoomScale="60" zoomScaleNormal="100" workbookViewId="0">
      <selection activeCell="C9" sqref="C9"/>
    </sheetView>
  </sheetViews>
  <sheetFormatPr defaultColWidth="9" defaultRowHeight="25"/>
  <cols>
    <col min="1" max="1" width="27.453125" style="44" customWidth="1"/>
    <col min="2" max="2" width="14.08984375" style="44" customWidth="1"/>
    <col min="3" max="3" width="14.6328125" style="44" customWidth="1"/>
    <col min="4" max="4" width="14.08984375" style="44" customWidth="1"/>
    <col min="5" max="5" width="14.6328125" style="44" customWidth="1"/>
    <col min="6" max="6" width="14.08984375" style="44" customWidth="1"/>
    <col min="7" max="7" width="14.6328125" style="44" customWidth="1"/>
    <col min="8" max="8" width="14.08984375" style="44" customWidth="1"/>
    <col min="9" max="9" width="14.6328125" style="44" customWidth="1"/>
    <col min="10" max="10" width="14.08984375" style="44" customWidth="1"/>
    <col min="11" max="11" width="14.6328125" style="44" customWidth="1"/>
    <col min="12" max="12" width="14.08984375" style="44" customWidth="1"/>
    <col min="13" max="13" width="14.6328125" style="44" customWidth="1"/>
    <col min="14" max="14" width="14.08984375" style="44" customWidth="1"/>
    <col min="15" max="15" width="14.6328125" style="44" customWidth="1"/>
    <col min="16" max="16" width="13.26953125" style="44" customWidth="1"/>
    <col min="17" max="17" width="9.26953125" style="44" bestFit="1" customWidth="1"/>
    <col min="18" max="18" width="14.26953125" style="44" bestFit="1" customWidth="1"/>
    <col min="19" max="19" width="8.26953125" style="44" bestFit="1" customWidth="1"/>
    <col min="20" max="16384" width="9" style="44"/>
  </cols>
  <sheetData>
    <row r="1" spans="1:19" s="43" customFormat="1" ht="32.5">
      <c r="A1" s="1454" t="s">
        <v>859</v>
      </c>
      <c r="B1" s="1454"/>
      <c r="C1" s="1454"/>
      <c r="D1" s="1454"/>
      <c r="E1" s="1454"/>
    </row>
    <row r="2" spans="1:19" s="43" customFormat="1" ht="32.5">
      <c r="A2" s="1454" t="s">
        <v>860</v>
      </c>
      <c r="B2" s="1454"/>
      <c r="C2" s="1454"/>
      <c r="D2" s="1454"/>
      <c r="E2" s="1454"/>
    </row>
    <row r="3" spans="1:19" s="43" customFormat="1" ht="32.5">
      <c r="A3" s="162"/>
      <c r="P3" s="1449" t="s">
        <v>271</v>
      </c>
      <c r="Q3" s="1449"/>
      <c r="R3" s="1449"/>
      <c r="S3" s="1449"/>
    </row>
    <row r="4" spans="1:19" ht="45" customHeight="1">
      <c r="A4" s="1456" t="s">
        <v>552</v>
      </c>
      <c r="B4" s="1451" t="s">
        <v>749</v>
      </c>
      <c r="C4" s="1453"/>
      <c r="D4" s="1453"/>
      <c r="E4" s="1453"/>
      <c r="F4" s="1453"/>
      <c r="G4" s="1453"/>
      <c r="H4" s="1453"/>
      <c r="I4" s="1453"/>
      <c r="J4" s="1453"/>
      <c r="K4" s="1453"/>
      <c r="L4" s="1453"/>
      <c r="M4" s="1453"/>
      <c r="N4" s="1453"/>
      <c r="O4" s="1452"/>
      <c r="P4" s="1450" t="s">
        <v>743</v>
      </c>
      <c r="Q4" s="1450"/>
      <c r="R4" s="1450"/>
      <c r="S4" s="1450"/>
    </row>
    <row r="5" spans="1:19" s="58" customFormat="1" ht="94.5" customHeight="1">
      <c r="A5" s="1456"/>
      <c r="B5" s="1450" t="s">
        <v>742</v>
      </c>
      <c r="C5" s="1450"/>
      <c r="D5" s="1451" t="s">
        <v>744</v>
      </c>
      <c r="E5" s="1452"/>
      <c r="F5" s="1450" t="s">
        <v>745</v>
      </c>
      <c r="G5" s="1450"/>
      <c r="H5" s="1451" t="s">
        <v>746</v>
      </c>
      <c r="I5" s="1452"/>
      <c r="J5" s="1451" t="s">
        <v>747</v>
      </c>
      <c r="K5" s="1452"/>
      <c r="L5" s="1451" t="s">
        <v>748</v>
      </c>
      <c r="M5" s="1452"/>
      <c r="N5" s="1451" t="s">
        <v>617</v>
      </c>
      <c r="O5" s="1452"/>
      <c r="P5" s="1450"/>
      <c r="Q5" s="1450"/>
      <c r="R5" s="1450"/>
      <c r="S5" s="1450"/>
    </row>
    <row r="6" spans="1:19" s="58" customFormat="1" ht="94.5" customHeight="1">
      <c r="A6" s="1456"/>
      <c r="B6" s="45" t="s">
        <v>353</v>
      </c>
      <c r="C6" s="45" t="s">
        <v>354</v>
      </c>
      <c r="D6" s="45" t="s">
        <v>353</v>
      </c>
      <c r="E6" s="45" t="s">
        <v>354</v>
      </c>
      <c r="F6" s="45" t="s">
        <v>353</v>
      </c>
      <c r="G6" s="45" t="s">
        <v>354</v>
      </c>
      <c r="H6" s="45" t="s">
        <v>353</v>
      </c>
      <c r="I6" s="46" t="s">
        <v>354</v>
      </c>
      <c r="J6" s="45" t="s">
        <v>353</v>
      </c>
      <c r="K6" s="46" t="s">
        <v>354</v>
      </c>
      <c r="L6" s="45" t="s">
        <v>353</v>
      </c>
      <c r="M6" s="46" t="s">
        <v>354</v>
      </c>
      <c r="N6" s="45" t="s">
        <v>353</v>
      </c>
      <c r="O6" s="46" t="s">
        <v>354</v>
      </c>
      <c r="P6" s="216" t="s">
        <v>353</v>
      </c>
      <c r="Q6" s="47" t="s">
        <v>557</v>
      </c>
      <c r="R6" s="216" t="s">
        <v>354</v>
      </c>
      <c r="S6" s="47" t="s">
        <v>557</v>
      </c>
    </row>
    <row r="7" spans="1:19" s="883" customFormat="1" ht="90" customHeight="1">
      <c r="A7" s="888" t="s">
        <v>553</v>
      </c>
      <c r="B7" s="880">
        <v>544484</v>
      </c>
      <c r="C7" s="880">
        <v>162671.59726701994</v>
      </c>
      <c r="D7" s="880">
        <v>90681</v>
      </c>
      <c r="E7" s="880">
        <v>5400.0173774799996</v>
      </c>
      <c r="F7" s="880">
        <v>30125</v>
      </c>
      <c r="G7" s="880">
        <v>848410.24546034168</v>
      </c>
      <c r="H7" s="880">
        <v>18</v>
      </c>
      <c r="I7" s="151">
        <v>2.236145</v>
      </c>
      <c r="J7" s="880">
        <v>0</v>
      </c>
      <c r="K7" s="880">
        <v>0</v>
      </c>
      <c r="L7" s="880">
        <v>2</v>
      </c>
      <c r="M7" s="880">
        <v>615</v>
      </c>
      <c r="N7" s="880">
        <v>289708</v>
      </c>
      <c r="O7" s="880">
        <v>94615.607999999993</v>
      </c>
      <c r="P7" s="881">
        <v>955018</v>
      </c>
      <c r="Q7" s="882">
        <v>24.890445011918519</v>
      </c>
      <c r="R7" s="881">
        <v>1111714.7042498416</v>
      </c>
      <c r="S7" s="882">
        <v>26.796004607875528</v>
      </c>
    </row>
    <row r="8" spans="1:19" s="883" customFormat="1" ht="90" customHeight="1">
      <c r="A8" s="889" t="s">
        <v>554</v>
      </c>
      <c r="B8" s="880">
        <v>91015</v>
      </c>
      <c r="C8" s="880">
        <v>15410.073471660002</v>
      </c>
      <c r="D8" s="880">
        <v>7659</v>
      </c>
      <c r="E8" s="880">
        <v>526.43913199999997</v>
      </c>
      <c r="F8" s="880">
        <v>2104</v>
      </c>
      <c r="G8" s="880">
        <v>36938.067274695</v>
      </c>
      <c r="H8" s="880">
        <v>104</v>
      </c>
      <c r="I8" s="884">
        <v>32.108646799999995</v>
      </c>
      <c r="J8" s="880">
        <v>82</v>
      </c>
      <c r="K8" s="880">
        <v>141.93120000000002</v>
      </c>
      <c r="L8" s="880">
        <v>143</v>
      </c>
      <c r="M8" s="880">
        <v>54.111888</v>
      </c>
      <c r="N8" s="880">
        <v>2892</v>
      </c>
      <c r="O8" s="880">
        <v>1613.6508999999999</v>
      </c>
      <c r="P8" s="881">
        <v>103999</v>
      </c>
      <c r="Q8" s="882">
        <v>2.7105053420925196</v>
      </c>
      <c r="R8" s="881">
        <v>54716.382513154997</v>
      </c>
      <c r="S8" s="882">
        <v>1.3188459524227707</v>
      </c>
    </row>
    <row r="9" spans="1:19" s="883" customFormat="1" ht="90" customHeight="1">
      <c r="A9" s="889" t="s">
        <v>555</v>
      </c>
      <c r="B9" s="880">
        <v>656782</v>
      </c>
      <c r="C9" s="880">
        <v>165801.71676174999</v>
      </c>
      <c r="D9" s="880">
        <v>50399</v>
      </c>
      <c r="E9" s="880">
        <v>3525.3601599999997</v>
      </c>
      <c r="F9" s="880">
        <v>7789</v>
      </c>
      <c r="G9" s="880">
        <v>128341.7148140299</v>
      </c>
      <c r="H9" s="880">
        <v>3156</v>
      </c>
      <c r="I9" s="880">
        <v>2181.1513728</v>
      </c>
      <c r="J9" s="880">
        <v>10735</v>
      </c>
      <c r="K9" s="880">
        <v>12659.619471369995</v>
      </c>
      <c r="L9" s="880">
        <v>7827</v>
      </c>
      <c r="M9" s="880">
        <v>2691.5073419999999</v>
      </c>
      <c r="N9" s="880">
        <v>160</v>
      </c>
      <c r="O9" s="880">
        <v>258.7</v>
      </c>
      <c r="P9" s="881">
        <v>736848</v>
      </c>
      <c r="Q9" s="882">
        <v>19.204323506093225</v>
      </c>
      <c r="R9" s="881">
        <v>315459.76992194995</v>
      </c>
      <c r="S9" s="882">
        <v>7.6036247574253739</v>
      </c>
    </row>
    <row r="10" spans="1:19" s="883" customFormat="1" ht="90" customHeight="1">
      <c r="A10" s="890" t="s">
        <v>556</v>
      </c>
      <c r="B10" s="880">
        <v>953598</v>
      </c>
      <c r="C10" s="880">
        <v>239103.29701703001</v>
      </c>
      <c r="D10" s="880">
        <v>30580</v>
      </c>
      <c r="E10" s="880">
        <v>1592.7760460000002</v>
      </c>
      <c r="F10" s="880">
        <v>205792</v>
      </c>
      <c r="G10" s="880">
        <v>907946.9232943207</v>
      </c>
      <c r="H10" s="880">
        <v>2906</v>
      </c>
      <c r="I10" s="880">
        <v>496.77611549</v>
      </c>
      <c r="J10" s="880">
        <v>691</v>
      </c>
      <c r="K10" s="880">
        <v>1198.8305740000001</v>
      </c>
      <c r="L10" s="880">
        <v>1364</v>
      </c>
      <c r="M10" s="880">
        <v>791.675522</v>
      </c>
      <c r="N10" s="880">
        <v>77662</v>
      </c>
      <c r="O10" s="880">
        <v>68717.498500000002</v>
      </c>
      <c r="P10" s="881">
        <v>1272593</v>
      </c>
      <c r="Q10" s="882">
        <v>33.167339347585518</v>
      </c>
      <c r="R10" s="881">
        <v>1219847.7770688406</v>
      </c>
      <c r="S10" s="882">
        <v>29.402369628006138</v>
      </c>
    </row>
    <row r="11" spans="1:19" s="883" customFormat="1" ht="90" customHeight="1">
      <c r="A11" s="889" t="s">
        <v>209</v>
      </c>
      <c r="B11" s="885">
        <v>479445</v>
      </c>
      <c r="C11" s="885">
        <v>104560.11555571</v>
      </c>
      <c r="D11" s="885">
        <v>20</v>
      </c>
      <c r="E11" s="885">
        <v>18.778744</v>
      </c>
      <c r="F11" s="885">
        <v>3920</v>
      </c>
      <c r="G11" s="885">
        <v>632231.4736340777</v>
      </c>
      <c r="H11" s="885">
        <v>628</v>
      </c>
      <c r="I11" s="885">
        <v>380.6804563</v>
      </c>
      <c r="J11" s="885">
        <v>1490</v>
      </c>
      <c r="K11" s="885">
        <v>6593.8424665399907</v>
      </c>
      <c r="L11" s="885">
        <v>16</v>
      </c>
      <c r="M11" s="885">
        <v>252.31332156000101</v>
      </c>
      <c r="N11" s="885">
        <v>282909</v>
      </c>
      <c r="O11" s="885">
        <v>703031.86873300001</v>
      </c>
      <c r="P11" s="881">
        <v>768428</v>
      </c>
      <c r="Q11" s="882">
        <v>20.027386792310224</v>
      </c>
      <c r="R11" s="881">
        <v>1447069.0729111875</v>
      </c>
      <c r="S11" s="882">
        <v>34.879155054270186</v>
      </c>
    </row>
    <row r="12" spans="1:19" s="883" customFormat="1" ht="90" customHeight="1">
      <c r="A12" s="886" t="s">
        <v>345</v>
      </c>
      <c r="B12" s="887">
        <v>2725324</v>
      </c>
      <c r="C12" s="887">
        <v>687546.80007316999</v>
      </c>
      <c r="D12" s="887">
        <v>179339</v>
      </c>
      <c r="E12" s="887">
        <v>11063.37145948</v>
      </c>
      <c r="F12" s="887">
        <v>249730</v>
      </c>
      <c r="G12" s="887">
        <v>2553868.424477465</v>
      </c>
      <c r="H12" s="887">
        <v>6812</v>
      </c>
      <c r="I12" s="887">
        <v>3092.9527363900002</v>
      </c>
      <c r="J12" s="887">
        <v>12998</v>
      </c>
      <c r="K12" s="887">
        <v>20594.223711909988</v>
      </c>
      <c r="L12" s="887">
        <v>9352</v>
      </c>
      <c r="M12" s="887">
        <v>4404.6080735600008</v>
      </c>
      <c r="N12" s="887">
        <v>653331</v>
      </c>
      <c r="O12" s="887">
        <v>868237.32613299997</v>
      </c>
      <c r="P12" s="881">
        <v>3836886</v>
      </c>
      <c r="Q12" s="891">
        <v>100</v>
      </c>
      <c r="R12" s="881">
        <v>4148807.7066649748</v>
      </c>
      <c r="S12" s="891">
        <v>100</v>
      </c>
    </row>
    <row r="13" spans="1:19" s="883" customFormat="1" ht="33.75" customHeight="1">
      <c r="A13" s="1455" t="s">
        <v>269</v>
      </c>
      <c r="B13" s="1455"/>
      <c r="C13" s="1455"/>
      <c r="D13" s="1455"/>
      <c r="E13" s="1455"/>
      <c r="F13" s="1021"/>
      <c r="G13" s="1021"/>
      <c r="H13" s="1021"/>
      <c r="I13" s="1021"/>
      <c r="J13" s="1021"/>
      <c r="K13" s="1021"/>
      <c r="L13" s="1021"/>
      <c r="M13" s="1021"/>
      <c r="N13" s="1021"/>
      <c r="O13" s="44"/>
      <c r="P13" s="44"/>
      <c r="Q13" s="44"/>
      <c r="R13" s="44"/>
      <c r="S13" s="1022"/>
    </row>
    <row r="14" spans="1:19" ht="33.75" customHeight="1">
      <c r="A14" s="1455" t="s">
        <v>270</v>
      </c>
      <c r="B14" s="1455"/>
      <c r="C14" s="1455"/>
      <c r="D14" s="1455"/>
      <c r="E14" s="1455"/>
    </row>
    <row r="15" spans="1:19">
      <c r="A15" s="55"/>
      <c r="B15" s="55"/>
      <c r="C15" s="21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 ht="26.5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</sheetData>
  <mergeCells count="15">
    <mergeCell ref="A1:E1"/>
    <mergeCell ref="A2:E2"/>
    <mergeCell ref="A14:E14"/>
    <mergeCell ref="A4:A6"/>
    <mergeCell ref="B5:C5"/>
    <mergeCell ref="A13:E13"/>
    <mergeCell ref="P3:S3"/>
    <mergeCell ref="P4:S5"/>
    <mergeCell ref="D5:E5"/>
    <mergeCell ref="N5:O5"/>
    <mergeCell ref="F5:G5"/>
    <mergeCell ref="H5:I5"/>
    <mergeCell ref="J5:K5"/>
    <mergeCell ref="L5:M5"/>
    <mergeCell ref="B4:O4"/>
  </mergeCells>
  <printOptions horizontalCentered="1"/>
  <pageMargins left="0.25" right="0.25" top="0.75" bottom="0.75" header="0.3" footer="0.3"/>
  <pageSetup paperSize="9" scale="49" orientation="landscape" r:id="rId1"/>
  <headerFooter alignWithMargins="0"/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Q26"/>
  <sheetViews>
    <sheetView view="pageBreakPreview" topLeftCell="B1" zoomScale="60" zoomScaleNormal="80" workbookViewId="0">
      <selection activeCell="P15" sqref="P15"/>
    </sheetView>
  </sheetViews>
  <sheetFormatPr defaultColWidth="25.36328125" defaultRowHeight="25.5" customHeight="1"/>
  <cols>
    <col min="1" max="1" width="9.7265625" style="59" hidden="1" customWidth="1"/>
    <col min="2" max="2" width="37.6328125" style="65" bestFit="1" customWidth="1"/>
    <col min="3" max="3" width="19.90625" style="61" bestFit="1" customWidth="1"/>
    <col min="4" max="4" width="20.08984375" style="61" customWidth="1"/>
    <col min="5" max="5" width="18.7265625" style="61" bestFit="1" customWidth="1"/>
    <col min="6" max="6" width="19.90625" style="61" bestFit="1" customWidth="1"/>
    <col min="7" max="7" width="17.6328125" style="61" bestFit="1" customWidth="1"/>
    <col min="8" max="8" width="18.7265625" style="61" bestFit="1" customWidth="1"/>
    <col min="9" max="9" width="17.36328125" style="61" bestFit="1" customWidth="1"/>
    <col min="10" max="10" width="17.90625" style="61" bestFit="1" customWidth="1"/>
    <col min="11" max="11" width="19.90625" style="61" bestFit="1" customWidth="1"/>
    <col min="12" max="13" width="18.7265625" style="61" bestFit="1" customWidth="1"/>
    <col min="14" max="14" width="17.6328125" style="61" bestFit="1" customWidth="1"/>
    <col min="15" max="15" width="18.7265625" style="61" bestFit="1" customWidth="1"/>
    <col min="16" max="16" width="19.08984375" style="61" customWidth="1"/>
    <col min="17" max="17" width="25.36328125" style="61" customWidth="1"/>
    <col min="18" max="16384" width="25.36328125" style="61"/>
  </cols>
  <sheetData>
    <row r="1" spans="1:17" ht="32.5">
      <c r="A1" s="59" t="s">
        <v>355</v>
      </c>
      <c r="B1" s="1461" t="s">
        <v>861</v>
      </c>
      <c r="C1" s="146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60"/>
    </row>
    <row r="2" spans="1:17" ht="32.5">
      <c r="B2" s="1462" t="s">
        <v>862</v>
      </c>
      <c r="C2" s="1462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ht="25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1470" t="s">
        <v>543</v>
      </c>
      <c r="O3" s="1470"/>
      <c r="P3" s="1470"/>
    </row>
    <row r="4" spans="1:17" s="64" customFormat="1" ht="25">
      <c r="A4" s="59"/>
      <c r="B4" s="1457" t="s">
        <v>375</v>
      </c>
      <c r="C4" s="1464" t="s">
        <v>559</v>
      </c>
      <c r="D4" s="1465"/>
      <c r="E4" s="1465"/>
      <c r="F4" s="1465"/>
      <c r="G4" s="1465"/>
      <c r="H4" s="1465"/>
      <c r="I4" s="1465"/>
      <c r="J4" s="1465"/>
      <c r="K4" s="1466"/>
      <c r="L4" s="1467" t="s">
        <v>560</v>
      </c>
      <c r="M4" s="1468"/>
      <c r="N4" s="1468"/>
      <c r="O4" s="1469"/>
      <c r="P4" s="1459" t="s">
        <v>562</v>
      </c>
    </row>
    <row r="5" spans="1:17" s="64" customFormat="1" ht="39" customHeight="1">
      <c r="A5" s="59"/>
      <c r="B5" s="1463"/>
      <c r="C5" s="1471" t="s">
        <v>145</v>
      </c>
      <c r="D5" s="1472"/>
      <c r="E5" s="1472"/>
      <c r="F5" s="1473"/>
      <c r="G5" s="1458" t="s">
        <v>379</v>
      </c>
      <c r="H5" s="1457" t="s">
        <v>380</v>
      </c>
      <c r="I5" s="1458" t="s">
        <v>381</v>
      </c>
      <c r="J5" s="1458" t="s">
        <v>382</v>
      </c>
      <c r="K5" s="1460" t="s">
        <v>383</v>
      </c>
      <c r="L5" s="1457" t="s">
        <v>946</v>
      </c>
      <c r="M5" s="1457" t="s">
        <v>947</v>
      </c>
      <c r="N5" s="1457" t="s">
        <v>948</v>
      </c>
      <c r="O5" s="1459" t="s">
        <v>561</v>
      </c>
      <c r="P5" s="1460"/>
    </row>
    <row r="6" spans="1:17" s="64" customFormat="1" ht="75">
      <c r="A6" s="59"/>
      <c r="B6" s="1463"/>
      <c r="C6" s="66" t="s">
        <v>376</v>
      </c>
      <c r="D6" s="66" t="s">
        <v>558</v>
      </c>
      <c r="E6" s="66" t="s">
        <v>377</v>
      </c>
      <c r="F6" s="245" t="s">
        <v>378</v>
      </c>
      <c r="G6" s="1458"/>
      <c r="H6" s="1458"/>
      <c r="I6" s="1458"/>
      <c r="J6" s="1458"/>
      <c r="K6" s="1460"/>
      <c r="L6" s="1458"/>
      <c r="M6" s="1458"/>
      <c r="N6" s="1458"/>
      <c r="O6" s="1460"/>
      <c r="P6" s="1460"/>
    </row>
    <row r="7" spans="1:17" s="896" customFormat="1" ht="48.75" customHeight="1">
      <c r="A7" s="892" t="s">
        <v>356</v>
      </c>
      <c r="B7" s="893" t="s">
        <v>357</v>
      </c>
      <c r="C7" s="894"/>
      <c r="D7" s="894"/>
      <c r="E7" s="894"/>
      <c r="F7" s="895"/>
      <c r="G7" s="894"/>
      <c r="H7" s="894"/>
      <c r="I7" s="894"/>
      <c r="J7" s="894"/>
      <c r="K7" s="895"/>
      <c r="L7" s="894"/>
      <c r="M7" s="894"/>
      <c r="N7" s="894"/>
      <c r="O7" s="895"/>
      <c r="P7" s="895"/>
    </row>
    <row r="8" spans="1:17" s="896" customFormat="1" ht="36" customHeight="1">
      <c r="A8" s="892" t="s">
        <v>358</v>
      </c>
      <c r="B8" s="897" t="s">
        <v>149</v>
      </c>
      <c r="C8" s="898">
        <v>70759870.172022402</v>
      </c>
      <c r="D8" s="898">
        <v>650464.94071200013</v>
      </c>
      <c r="E8" s="898">
        <v>4210212.7893599998</v>
      </c>
      <c r="F8" s="899">
        <v>75620547.902094409</v>
      </c>
      <c r="G8" s="898">
        <v>1838221.5117599997</v>
      </c>
      <c r="H8" s="898">
        <v>4339569.8231099993</v>
      </c>
      <c r="I8" s="898">
        <v>74626.13698000001</v>
      </c>
      <c r="J8" s="898">
        <v>5105994.0606400007</v>
      </c>
      <c r="K8" s="899">
        <v>86978959.434584409</v>
      </c>
      <c r="L8" s="898">
        <v>1472723.2164288003</v>
      </c>
      <c r="M8" s="898">
        <v>13756278.616433369</v>
      </c>
      <c r="N8" s="898">
        <v>536226.30763340008</v>
      </c>
      <c r="O8" s="899">
        <v>15765228.140495569</v>
      </c>
      <c r="P8" s="899">
        <v>102744187.57507998</v>
      </c>
    </row>
    <row r="9" spans="1:17" s="896" customFormat="1" ht="36" customHeight="1">
      <c r="A9" s="892" t="s">
        <v>359</v>
      </c>
      <c r="B9" s="897" t="s">
        <v>150</v>
      </c>
      <c r="C9" s="898">
        <v>463088.79767000006</v>
      </c>
      <c r="D9" s="898">
        <v>0</v>
      </c>
      <c r="E9" s="898">
        <v>293155.26274999999</v>
      </c>
      <c r="F9" s="899">
        <v>756244.06041999999</v>
      </c>
      <c r="G9" s="898">
        <v>0</v>
      </c>
      <c r="H9" s="898">
        <v>0</v>
      </c>
      <c r="I9" s="898">
        <v>0</v>
      </c>
      <c r="J9" s="898">
        <v>0</v>
      </c>
      <c r="K9" s="899">
        <v>756244.06041999999</v>
      </c>
      <c r="L9" s="898">
        <v>0</v>
      </c>
      <c r="M9" s="898">
        <v>0</v>
      </c>
      <c r="N9" s="898">
        <v>0</v>
      </c>
      <c r="O9" s="899">
        <v>0</v>
      </c>
      <c r="P9" s="899">
        <v>756244.06041999999</v>
      </c>
    </row>
    <row r="10" spans="1:17" s="896" customFormat="1" ht="36" customHeight="1">
      <c r="A10" s="892" t="s">
        <v>360</v>
      </c>
      <c r="B10" s="897" t="s">
        <v>151</v>
      </c>
      <c r="C10" s="898">
        <v>440673.40135412966</v>
      </c>
      <c r="D10" s="898">
        <v>0</v>
      </c>
      <c r="E10" s="898">
        <v>239199.54188815202</v>
      </c>
      <c r="F10" s="899">
        <v>679872.94324228168</v>
      </c>
      <c r="G10" s="898">
        <v>130.97417999999999</v>
      </c>
      <c r="H10" s="898">
        <v>19320.764821434565</v>
      </c>
      <c r="I10" s="898">
        <v>15349.428889999999</v>
      </c>
      <c r="J10" s="898">
        <v>224578.6755273107</v>
      </c>
      <c r="K10" s="899">
        <v>939252.78666102688</v>
      </c>
      <c r="L10" s="898">
        <v>88128.488061082142</v>
      </c>
      <c r="M10" s="898">
        <v>993191.19316938531</v>
      </c>
      <c r="N10" s="898">
        <v>112603.54906116368</v>
      </c>
      <c r="O10" s="899">
        <v>1193923.2302916311</v>
      </c>
      <c r="P10" s="899">
        <v>2133176.0169526581</v>
      </c>
    </row>
    <row r="11" spans="1:17" s="896" customFormat="1" ht="48.75" customHeight="1">
      <c r="A11" s="892" t="s">
        <v>361</v>
      </c>
      <c r="B11" s="897" t="s">
        <v>152</v>
      </c>
      <c r="C11" s="900">
        <v>70782285.568338275</v>
      </c>
      <c r="D11" s="900">
        <v>650464.94071200013</v>
      </c>
      <c r="E11" s="900">
        <v>4264168.5102218473</v>
      </c>
      <c r="F11" s="901">
        <v>75696919.019272134</v>
      </c>
      <c r="G11" s="900">
        <v>1838090.5375799998</v>
      </c>
      <c r="H11" s="900">
        <v>4320249.0582885649</v>
      </c>
      <c r="I11" s="900">
        <v>59276.708090000015</v>
      </c>
      <c r="J11" s="900">
        <v>4881415.3851126898</v>
      </c>
      <c r="K11" s="901">
        <v>86795950.708343387</v>
      </c>
      <c r="L11" s="900">
        <v>1384594.7283677182</v>
      </c>
      <c r="M11" s="900">
        <v>12763087.423263984</v>
      </c>
      <c r="N11" s="900">
        <v>423622.7585722364</v>
      </c>
      <c r="O11" s="901">
        <v>14571304.910203937</v>
      </c>
      <c r="P11" s="901">
        <v>101367255.61854732</v>
      </c>
    </row>
    <row r="12" spans="1:17" s="896" customFormat="1" ht="48.75" customHeight="1">
      <c r="A12" s="892" t="s">
        <v>362</v>
      </c>
      <c r="B12" s="897" t="s">
        <v>363</v>
      </c>
      <c r="C12" s="902"/>
      <c r="D12" s="902"/>
      <c r="E12" s="902"/>
      <c r="F12" s="903"/>
      <c r="G12" s="902"/>
      <c r="H12" s="902"/>
      <c r="I12" s="902"/>
      <c r="J12" s="902"/>
      <c r="K12" s="903"/>
      <c r="L12" s="902"/>
      <c r="M12" s="902"/>
      <c r="N12" s="902"/>
      <c r="O12" s="903"/>
      <c r="P12" s="903"/>
    </row>
    <row r="13" spans="1:17" s="896" customFormat="1" ht="36" customHeight="1">
      <c r="A13" s="892" t="s">
        <v>364</v>
      </c>
      <c r="B13" s="897" t="s">
        <v>153</v>
      </c>
      <c r="C13" s="898">
        <v>341988166.0648647</v>
      </c>
      <c r="D13" s="898">
        <v>5816253.6467019999</v>
      </c>
      <c r="E13" s="898">
        <v>5820136.2245033989</v>
      </c>
      <c r="F13" s="899">
        <v>353624555.93607008</v>
      </c>
      <c r="G13" s="898">
        <v>7538601.7738800012</v>
      </c>
      <c r="H13" s="898">
        <v>5149419.0193699989</v>
      </c>
      <c r="I13" s="898">
        <v>1758081.5284899999</v>
      </c>
      <c r="J13" s="898">
        <v>312.18400000000003</v>
      </c>
      <c r="K13" s="899">
        <v>368070970.44181013</v>
      </c>
      <c r="L13" s="898">
        <v>9215041.4799887892</v>
      </c>
      <c r="M13" s="898">
        <v>52099032.368285075</v>
      </c>
      <c r="N13" s="898">
        <v>4815313.3905259995</v>
      </c>
      <c r="O13" s="899">
        <v>66129387.238799863</v>
      </c>
      <c r="P13" s="899">
        <v>434200357.68061</v>
      </c>
    </row>
    <row r="14" spans="1:17" s="896" customFormat="1" ht="36" customHeight="1">
      <c r="A14" s="892" t="s">
        <v>365</v>
      </c>
      <c r="B14" s="897" t="s">
        <v>154</v>
      </c>
      <c r="C14" s="898">
        <v>1108499.15436</v>
      </c>
      <c r="D14" s="898">
        <v>0</v>
      </c>
      <c r="E14" s="898">
        <v>306973.73599000002</v>
      </c>
      <c r="F14" s="899">
        <v>1415472.89035</v>
      </c>
      <c r="G14" s="898">
        <v>0</v>
      </c>
      <c r="H14" s="898">
        <v>0</v>
      </c>
      <c r="I14" s="898">
        <v>0</v>
      </c>
      <c r="J14" s="898">
        <v>0</v>
      </c>
      <c r="K14" s="899">
        <v>1415472.89035</v>
      </c>
      <c r="L14" s="898">
        <v>-8.1899700000000006</v>
      </c>
      <c r="M14" s="898">
        <v>0</v>
      </c>
      <c r="N14" s="898">
        <v>0</v>
      </c>
      <c r="O14" s="899">
        <v>-8.1899700000000006</v>
      </c>
      <c r="P14" s="899">
        <v>1415464.7003800001</v>
      </c>
    </row>
    <row r="15" spans="1:17" s="896" customFormat="1" ht="36" customHeight="1">
      <c r="A15" s="892" t="s">
        <v>366</v>
      </c>
      <c r="B15" s="897" t="s">
        <v>155</v>
      </c>
      <c r="C15" s="898">
        <v>2885419.4380646059</v>
      </c>
      <c r="D15" s="898">
        <v>215.42425</v>
      </c>
      <c r="E15" s="898">
        <v>1071864.1689422042</v>
      </c>
      <c r="F15" s="899">
        <v>3957499.0312568103</v>
      </c>
      <c r="G15" s="898">
        <v>1819.6345500000002</v>
      </c>
      <c r="H15" s="898">
        <v>25389.112369999999</v>
      </c>
      <c r="I15" s="898">
        <v>49380.30272</v>
      </c>
      <c r="J15" s="898">
        <v>3743.62</v>
      </c>
      <c r="K15" s="899">
        <v>4037831.7008968107</v>
      </c>
      <c r="L15" s="898">
        <v>280597.16959500004</v>
      </c>
      <c r="M15" s="898">
        <v>2621600.5118252984</v>
      </c>
      <c r="N15" s="898">
        <v>186679.39282164301</v>
      </c>
      <c r="O15" s="899">
        <v>3088877.0742419413</v>
      </c>
      <c r="P15" s="899">
        <v>7126708.7751387525</v>
      </c>
    </row>
    <row r="16" spans="1:17" s="896" customFormat="1" ht="48.75" customHeight="1">
      <c r="A16" s="892" t="s">
        <v>367</v>
      </c>
      <c r="B16" s="897" t="s">
        <v>156</v>
      </c>
      <c r="C16" s="900">
        <v>340211245.78116006</v>
      </c>
      <c r="D16" s="900">
        <v>5816038.2224519998</v>
      </c>
      <c r="E16" s="900">
        <v>5055245.7915511951</v>
      </c>
      <c r="F16" s="901">
        <v>351082529.79516327</v>
      </c>
      <c r="G16" s="900">
        <v>7536782.1393300015</v>
      </c>
      <c r="H16" s="900">
        <v>5124029.9069999987</v>
      </c>
      <c r="I16" s="900">
        <v>1708701.2257699999</v>
      </c>
      <c r="J16" s="900">
        <v>-3431.4359999999997</v>
      </c>
      <c r="K16" s="901">
        <v>365448611.63126332</v>
      </c>
      <c r="L16" s="900">
        <v>8934436.1204237901</v>
      </c>
      <c r="M16" s="900">
        <v>49477431.856459774</v>
      </c>
      <c r="N16" s="900">
        <v>4628633.9977043569</v>
      </c>
      <c r="O16" s="901">
        <v>63040501.974587917</v>
      </c>
      <c r="P16" s="901">
        <v>428489113.60585129</v>
      </c>
    </row>
    <row r="17" spans="1:17" s="896" customFormat="1" ht="48.75" customHeight="1">
      <c r="A17" s="892" t="s">
        <v>368</v>
      </c>
      <c r="B17" s="897" t="s">
        <v>369</v>
      </c>
      <c r="C17" s="902"/>
      <c r="D17" s="902"/>
      <c r="E17" s="902"/>
      <c r="F17" s="903"/>
      <c r="G17" s="902"/>
      <c r="H17" s="902"/>
      <c r="I17" s="902"/>
      <c r="J17" s="902"/>
      <c r="K17" s="903"/>
      <c r="L17" s="902"/>
      <c r="M17" s="902"/>
      <c r="N17" s="902"/>
      <c r="O17" s="903"/>
      <c r="P17" s="903"/>
    </row>
    <row r="18" spans="1:17" s="896" customFormat="1" ht="36" customHeight="1">
      <c r="A18" s="892" t="s">
        <v>370</v>
      </c>
      <c r="B18" s="897" t="s">
        <v>157</v>
      </c>
      <c r="C18" s="898">
        <v>17696873.095429998</v>
      </c>
      <c r="D18" s="898">
        <v>0</v>
      </c>
      <c r="E18" s="898">
        <v>34281074.123580001</v>
      </c>
      <c r="F18" s="899">
        <v>51977947.219009995</v>
      </c>
      <c r="G18" s="898">
        <v>552134.35294000001</v>
      </c>
      <c r="H18" s="898">
        <v>5871270.6240739999</v>
      </c>
      <c r="I18" s="898">
        <v>123243.67449999999</v>
      </c>
      <c r="J18" s="898">
        <v>0</v>
      </c>
      <c r="K18" s="899">
        <v>58524595.870523997</v>
      </c>
      <c r="L18" s="898">
        <v>1944366.1150499999</v>
      </c>
      <c r="M18" s="898">
        <v>422765.96811000002</v>
      </c>
      <c r="N18" s="898">
        <v>2466403.8272899999</v>
      </c>
      <c r="O18" s="899">
        <v>4833535.9104500003</v>
      </c>
      <c r="P18" s="899">
        <v>63358131.780974001</v>
      </c>
    </row>
    <row r="19" spans="1:17" s="896" customFormat="1" ht="36" customHeight="1">
      <c r="A19" s="892" t="s">
        <v>371</v>
      </c>
      <c r="B19" s="897" t="s">
        <v>158</v>
      </c>
      <c r="C19" s="898">
        <v>0</v>
      </c>
      <c r="D19" s="898">
        <v>0</v>
      </c>
      <c r="E19" s="898">
        <v>0</v>
      </c>
      <c r="F19" s="899">
        <v>0</v>
      </c>
      <c r="G19" s="898">
        <v>0</v>
      </c>
      <c r="H19" s="898">
        <v>0</v>
      </c>
      <c r="I19" s="898">
        <v>0</v>
      </c>
      <c r="J19" s="898">
        <v>0</v>
      </c>
      <c r="K19" s="899">
        <v>0</v>
      </c>
      <c r="L19" s="898">
        <v>0</v>
      </c>
      <c r="M19" s="898">
        <v>0</v>
      </c>
      <c r="N19" s="898">
        <v>0</v>
      </c>
      <c r="O19" s="899">
        <v>0</v>
      </c>
      <c r="P19" s="899">
        <v>0</v>
      </c>
    </row>
    <row r="20" spans="1:17" s="896" customFormat="1" ht="36" customHeight="1">
      <c r="A20" s="892" t="s">
        <v>372</v>
      </c>
      <c r="B20" s="897" t="s">
        <v>159</v>
      </c>
      <c r="C20" s="898">
        <v>942589.21033574408</v>
      </c>
      <c r="D20" s="898">
        <v>0</v>
      </c>
      <c r="E20" s="898">
        <v>827140.02063935716</v>
      </c>
      <c r="F20" s="899">
        <v>1769729.2309751012</v>
      </c>
      <c r="G20" s="898">
        <v>5.7979999999999997E-2</v>
      </c>
      <c r="H20" s="898">
        <v>0</v>
      </c>
      <c r="I20" s="898">
        <v>0</v>
      </c>
      <c r="J20" s="898">
        <v>0</v>
      </c>
      <c r="K20" s="899">
        <v>1769729.2889551013</v>
      </c>
      <c r="L20" s="898">
        <v>8577.921917940801</v>
      </c>
      <c r="M20" s="898">
        <v>8494.8762826884904</v>
      </c>
      <c r="N20" s="898">
        <v>16673.534770000002</v>
      </c>
      <c r="O20" s="899">
        <v>33746.332970629293</v>
      </c>
      <c r="P20" s="899">
        <v>1803475.6219257305</v>
      </c>
    </row>
    <row r="21" spans="1:17" s="896" customFormat="1" ht="48.75" customHeight="1">
      <c r="A21" s="892" t="s">
        <v>373</v>
      </c>
      <c r="B21" s="897" t="s">
        <v>160</v>
      </c>
      <c r="C21" s="900">
        <v>16754283.885094253</v>
      </c>
      <c r="D21" s="900">
        <v>0</v>
      </c>
      <c r="E21" s="900">
        <v>33453934.102940645</v>
      </c>
      <c r="F21" s="901">
        <v>50208217.988034897</v>
      </c>
      <c r="G21" s="900">
        <v>552134.29495999997</v>
      </c>
      <c r="H21" s="900">
        <v>5871270.6240739999</v>
      </c>
      <c r="I21" s="900">
        <v>123243.67449999999</v>
      </c>
      <c r="J21" s="900">
        <v>0</v>
      </c>
      <c r="K21" s="901">
        <v>56754866.581568897</v>
      </c>
      <c r="L21" s="900">
        <v>1935788.1931320592</v>
      </c>
      <c r="M21" s="900">
        <v>414271.09182731155</v>
      </c>
      <c r="N21" s="900">
        <v>2449730.2925200001</v>
      </c>
      <c r="O21" s="901">
        <v>4799789.5774793709</v>
      </c>
      <c r="P21" s="901">
        <v>61554656.159048267</v>
      </c>
    </row>
    <row r="22" spans="1:17" s="896" customFormat="1" ht="48.75" customHeight="1">
      <c r="A22" s="892"/>
      <c r="B22" s="904" t="s">
        <v>408</v>
      </c>
      <c r="C22" s="902"/>
      <c r="D22" s="902"/>
      <c r="E22" s="902"/>
      <c r="F22" s="903"/>
      <c r="G22" s="902"/>
      <c r="H22" s="902"/>
      <c r="I22" s="902"/>
      <c r="J22" s="902"/>
      <c r="K22" s="903"/>
      <c r="L22" s="902"/>
      <c r="M22" s="902"/>
      <c r="N22" s="902"/>
      <c r="O22" s="903"/>
      <c r="P22" s="903"/>
    </row>
    <row r="23" spans="1:17" s="896" customFormat="1" ht="36" customHeight="1">
      <c r="A23" s="892"/>
      <c r="B23" s="905" t="s">
        <v>410</v>
      </c>
      <c r="C23" s="898">
        <v>430444909.33231711</v>
      </c>
      <c r="D23" s="898">
        <v>6466718.5874140002</v>
      </c>
      <c r="E23" s="898">
        <v>44311423.137443401</v>
      </c>
      <c r="F23" s="899">
        <v>481223051.0571745</v>
      </c>
      <c r="G23" s="898">
        <v>9928957.6385800019</v>
      </c>
      <c r="H23" s="898">
        <v>15360259.466553997</v>
      </c>
      <c r="I23" s="898">
        <v>1955951.3399699999</v>
      </c>
      <c r="J23" s="898">
        <v>5106306.2446400011</v>
      </c>
      <c r="K23" s="899">
        <v>513574525.7469185</v>
      </c>
      <c r="L23" s="898">
        <v>12632130.811467588</v>
      </c>
      <c r="M23" s="898">
        <v>66278076.952828445</v>
      </c>
      <c r="N23" s="898">
        <v>7817943.5254493989</v>
      </c>
      <c r="O23" s="899">
        <v>86728151.28974542</v>
      </c>
      <c r="P23" s="899">
        <v>600302677.03666389</v>
      </c>
    </row>
    <row r="24" spans="1:17" s="896" customFormat="1" ht="36" customHeight="1">
      <c r="A24" s="892"/>
      <c r="B24" s="905" t="s">
        <v>411</v>
      </c>
      <c r="C24" s="898">
        <v>1571587.95203</v>
      </c>
      <c r="D24" s="898">
        <v>0</v>
      </c>
      <c r="E24" s="898">
        <v>600128.99873999995</v>
      </c>
      <c r="F24" s="899">
        <v>2171716.95077</v>
      </c>
      <c r="G24" s="898">
        <v>0</v>
      </c>
      <c r="H24" s="898">
        <v>0</v>
      </c>
      <c r="I24" s="898">
        <v>0</v>
      </c>
      <c r="J24" s="898">
        <v>0</v>
      </c>
      <c r="K24" s="899">
        <v>2171716.95077</v>
      </c>
      <c r="L24" s="898">
        <v>-8.1899700000000006</v>
      </c>
      <c r="M24" s="898">
        <v>0</v>
      </c>
      <c r="N24" s="898">
        <v>0</v>
      </c>
      <c r="O24" s="899">
        <v>-8.1899700000000006</v>
      </c>
      <c r="P24" s="899">
        <v>2171708.7607999998</v>
      </c>
    </row>
    <row r="25" spans="1:17" s="896" customFormat="1" ht="36" customHeight="1">
      <c r="A25" s="892"/>
      <c r="B25" s="905" t="s">
        <v>412</v>
      </c>
      <c r="C25" s="898">
        <v>4268682.0497544799</v>
      </c>
      <c r="D25" s="898">
        <v>215.42425</v>
      </c>
      <c r="E25" s="898">
        <v>2138203.7314697132</v>
      </c>
      <c r="F25" s="899">
        <v>6407101.2054741923</v>
      </c>
      <c r="G25" s="898">
        <v>1950.6667100000002</v>
      </c>
      <c r="H25" s="898">
        <v>44709.877191434563</v>
      </c>
      <c r="I25" s="898">
        <v>64729.731610000003</v>
      </c>
      <c r="J25" s="898">
        <v>228322.29552731069</v>
      </c>
      <c r="K25" s="899">
        <v>6746813.7765129376</v>
      </c>
      <c r="L25" s="898">
        <v>377303.57957402297</v>
      </c>
      <c r="M25" s="898">
        <v>3623286.5812773723</v>
      </c>
      <c r="N25" s="898">
        <v>315956.47665280674</v>
      </c>
      <c r="O25" s="899">
        <v>4316546.6375042023</v>
      </c>
      <c r="P25" s="899">
        <v>11063360.414017141</v>
      </c>
    </row>
    <row r="26" spans="1:17" s="896" customFormat="1" ht="48.75" customHeight="1">
      <c r="A26" s="892" t="s">
        <v>374</v>
      </c>
      <c r="B26" s="906" t="s">
        <v>413</v>
      </c>
      <c r="C26" s="900">
        <v>427747815.23459256</v>
      </c>
      <c r="D26" s="900">
        <v>6466503.163164</v>
      </c>
      <c r="E26" s="900">
        <v>42773348.40471369</v>
      </c>
      <c r="F26" s="901">
        <v>476987666.80247033</v>
      </c>
      <c r="G26" s="900">
        <v>9927006.9718700014</v>
      </c>
      <c r="H26" s="900">
        <v>15315549.589362565</v>
      </c>
      <c r="I26" s="900">
        <v>1891221.60836</v>
      </c>
      <c r="J26" s="900">
        <v>4877983.9491126901</v>
      </c>
      <c r="K26" s="901">
        <v>508999428.9211756</v>
      </c>
      <c r="L26" s="900">
        <v>12254819.041923568</v>
      </c>
      <c r="M26" s="900">
        <v>62654790.371551067</v>
      </c>
      <c r="N26" s="900">
        <v>7501987.0487965941</v>
      </c>
      <c r="O26" s="901">
        <v>82411596.462271228</v>
      </c>
      <c r="P26" s="901">
        <v>591411025.38344693</v>
      </c>
      <c r="Q26" s="907"/>
    </row>
  </sheetData>
  <protectedRanges>
    <protectedRange sqref="Q7:Q26" name="Range2"/>
    <protectedRange sqref="B1 C8:E10 C13:E15 C18:E20 G8:J10 G13:J15 G18:J20 L8:N10 L13:N15 L18:N20" name="ช่วง1"/>
  </protectedRanges>
  <mergeCells count="17">
    <mergeCell ref="I5:I6"/>
    <mergeCell ref="M5:M6"/>
    <mergeCell ref="N5:N6"/>
    <mergeCell ref="O5:O6"/>
    <mergeCell ref="B1:C1"/>
    <mergeCell ref="B2:C2"/>
    <mergeCell ref="J5:J6"/>
    <mergeCell ref="K5:K6"/>
    <mergeCell ref="L5:L6"/>
    <mergeCell ref="B4:B6"/>
    <mergeCell ref="C4:K4"/>
    <mergeCell ref="L4:O4"/>
    <mergeCell ref="N3:P3"/>
    <mergeCell ref="P4:P6"/>
    <mergeCell ref="C5:F5"/>
    <mergeCell ref="G5:G6"/>
    <mergeCell ref="H5:H6"/>
  </mergeCells>
  <pageMargins left="0.25" right="0.25" top="0.75" bottom="0.75" header="0.3" footer="0.3"/>
  <pageSetup paperSize="9" scale="46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B25"/>
  <sheetViews>
    <sheetView view="pageBreakPreview" zoomScale="60" zoomScaleNormal="80" workbookViewId="0">
      <pane xSplit="2" ySplit="5" topLeftCell="C6" activePane="bottomRight" state="frozen"/>
      <selection activeCell="L25" sqref="L25"/>
      <selection pane="topRight" activeCell="L25" sqref="L25"/>
      <selection pane="bottomLeft" activeCell="L25" sqref="L25"/>
      <selection pane="bottomRight" activeCell="AA17" sqref="AA17"/>
    </sheetView>
  </sheetViews>
  <sheetFormatPr defaultColWidth="9" defaultRowHeight="25"/>
  <cols>
    <col min="1" max="1" width="38.90625" style="73" bestFit="1" customWidth="1"/>
    <col min="2" max="2" width="30.90625" style="73" hidden="1" customWidth="1"/>
    <col min="3" max="24" width="13.7265625" style="73" customWidth="1"/>
    <col min="25" max="25" width="17.08984375" style="73" customWidth="1"/>
    <col min="26" max="26" width="14.36328125" style="73" bestFit="1" customWidth="1"/>
    <col min="27" max="27" width="17.08984375" style="73" customWidth="1"/>
    <col min="28" max="28" width="10.26953125" style="73" bestFit="1" customWidth="1"/>
    <col min="29" max="29" width="11.26953125" style="73" customWidth="1"/>
    <col min="30" max="16384" width="9" style="73"/>
  </cols>
  <sheetData>
    <row r="1" spans="1:28" s="89" customFormat="1" ht="32.5">
      <c r="A1" s="1474" t="s">
        <v>863</v>
      </c>
      <c r="B1" s="1474"/>
      <c r="C1" s="1474"/>
      <c r="D1" s="1474"/>
      <c r="E1" s="1474"/>
    </row>
    <row r="2" spans="1:28" s="89" customFormat="1" ht="32.5">
      <c r="A2" s="1474" t="s">
        <v>864</v>
      </c>
      <c r="B2" s="1474"/>
      <c r="C2" s="1474"/>
      <c r="D2" s="1474"/>
      <c r="E2" s="1474"/>
    </row>
    <row r="3" spans="1:28">
      <c r="A3" s="72"/>
      <c r="B3" s="72"/>
      <c r="Y3" s="1470" t="s">
        <v>543</v>
      </c>
      <c r="Z3" s="1470"/>
      <c r="AA3" s="1470"/>
    </row>
    <row r="4" spans="1:28" s="748" customFormat="1" ht="51" customHeight="1">
      <c r="A4" s="1481" t="s">
        <v>0</v>
      </c>
      <c r="B4" s="649" t="s">
        <v>202</v>
      </c>
      <c r="C4" s="1475" t="s">
        <v>384</v>
      </c>
      <c r="D4" s="1475"/>
      <c r="E4" s="1475"/>
      <c r="F4" s="1475"/>
      <c r="G4" s="1475"/>
      <c r="H4" s="1475"/>
      <c r="I4" s="1475"/>
      <c r="J4" s="1475"/>
      <c r="K4" s="1475"/>
      <c r="L4" s="1475"/>
      <c r="M4" s="1475"/>
      <c r="N4" s="1475"/>
      <c r="O4" s="1475"/>
      <c r="P4" s="1475"/>
      <c r="Q4" s="1475"/>
      <c r="R4" s="1475"/>
      <c r="S4" s="1475"/>
      <c r="T4" s="1475"/>
      <c r="U4" s="1475"/>
      <c r="V4" s="1475"/>
      <c r="W4" s="1475"/>
      <c r="X4" s="1475"/>
      <c r="Y4" s="1476" t="s">
        <v>272</v>
      </c>
      <c r="Z4" s="1478" t="s">
        <v>388</v>
      </c>
      <c r="AA4" s="1476" t="s">
        <v>414</v>
      </c>
    </row>
    <row r="5" spans="1:28" s="748" customFormat="1" ht="51" customHeight="1">
      <c r="A5" s="1482"/>
      <c r="B5" s="908"/>
      <c r="C5" s="909" t="s">
        <v>814</v>
      </c>
      <c r="D5" s="909" t="s">
        <v>169</v>
      </c>
      <c r="E5" s="909" t="s">
        <v>288</v>
      </c>
      <c r="F5" s="909" t="s">
        <v>171</v>
      </c>
      <c r="G5" s="909" t="s">
        <v>172</v>
      </c>
      <c r="H5" s="909" t="s">
        <v>173</v>
      </c>
      <c r="I5" s="909" t="s">
        <v>174</v>
      </c>
      <c r="J5" s="909" t="s">
        <v>175</v>
      </c>
      <c r="K5" s="909" t="s">
        <v>176</v>
      </c>
      <c r="L5" s="909" t="s">
        <v>177</v>
      </c>
      <c r="M5" s="909" t="s">
        <v>178</v>
      </c>
      <c r="N5" s="909" t="s">
        <v>179</v>
      </c>
      <c r="O5" s="909" t="s">
        <v>180</v>
      </c>
      <c r="P5" s="910" t="s">
        <v>181</v>
      </c>
      <c r="Q5" s="909" t="s">
        <v>182</v>
      </c>
      <c r="R5" s="909" t="s">
        <v>183</v>
      </c>
      <c r="S5" s="909" t="s">
        <v>184</v>
      </c>
      <c r="T5" s="909" t="s">
        <v>811</v>
      </c>
      <c r="U5" s="909" t="s">
        <v>185</v>
      </c>
      <c r="V5" s="909" t="s">
        <v>186</v>
      </c>
      <c r="W5" s="909" t="s">
        <v>187</v>
      </c>
      <c r="X5" s="909" t="s">
        <v>188</v>
      </c>
      <c r="Y5" s="1477"/>
      <c r="Z5" s="1479"/>
      <c r="AA5" s="1480"/>
    </row>
    <row r="6" spans="1:28" s="922" customFormat="1" ht="57" customHeight="1">
      <c r="A6" s="911" t="s">
        <v>385</v>
      </c>
      <c r="B6" s="912" t="s">
        <v>389</v>
      </c>
      <c r="C6" s="1301"/>
      <c r="D6" s="1301"/>
      <c r="E6" s="1301"/>
      <c r="F6" s="1301"/>
      <c r="G6" s="1301"/>
      <c r="H6" s="1301"/>
      <c r="I6" s="1301"/>
      <c r="J6" s="1301"/>
      <c r="K6" s="1301"/>
      <c r="L6" s="1301"/>
      <c r="M6" s="1301"/>
      <c r="N6" s="1301"/>
      <c r="O6" s="1301"/>
      <c r="P6" s="1301"/>
      <c r="Q6" s="1301"/>
      <c r="R6" s="1301"/>
      <c r="S6" s="1301"/>
      <c r="T6" s="1301"/>
      <c r="U6" s="1301"/>
      <c r="V6" s="1301"/>
      <c r="W6" s="1301"/>
      <c r="X6" s="1301"/>
      <c r="Y6" s="1302"/>
      <c r="Z6" s="1301"/>
      <c r="AA6" s="1302"/>
    </row>
    <row r="7" spans="1:28" s="922" customFormat="1" ht="51" customHeight="1">
      <c r="A7" s="913" t="s">
        <v>390</v>
      </c>
      <c r="B7" s="914" t="s">
        <v>391</v>
      </c>
      <c r="C7" s="1178">
        <v>1060187.2545999999</v>
      </c>
      <c r="D7" s="1178">
        <v>19253416.502579998</v>
      </c>
      <c r="E7" s="1178">
        <v>407704.19904000004</v>
      </c>
      <c r="F7" s="1178">
        <v>5319571.14047</v>
      </c>
      <c r="G7" s="1178">
        <v>9073429.8242600001</v>
      </c>
      <c r="H7" s="1178">
        <v>75.953999999999994</v>
      </c>
      <c r="I7" s="1178">
        <v>59382.639139999992</v>
      </c>
      <c r="J7" s="1178">
        <v>5893735.7097500004</v>
      </c>
      <c r="K7" s="1178">
        <v>1712690.61424</v>
      </c>
      <c r="L7" s="1178">
        <v>13238233.51517</v>
      </c>
      <c r="M7" s="1178">
        <v>47603.137539999996</v>
      </c>
      <c r="N7" s="1178">
        <v>15194308.771090005</v>
      </c>
      <c r="O7" s="1178">
        <v>2336232.92747</v>
      </c>
      <c r="P7" s="1178">
        <v>252789.69642999998</v>
      </c>
      <c r="Q7" s="1178">
        <v>2738774.3091900004</v>
      </c>
      <c r="R7" s="1178">
        <v>92257.056320000003</v>
      </c>
      <c r="S7" s="1178">
        <v>4512105.4846800007</v>
      </c>
      <c r="T7" s="1178">
        <v>139734.24294999999</v>
      </c>
      <c r="U7" s="1178">
        <v>4201365.5356000001</v>
      </c>
      <c r="V7" s="1178">
        <v>14737079.075649969</v>
      </c>
      <c r="W7" s="1178">
        <v>1416673.8088699998</v>
      </c>
      <c r="X7" s="1178">
        <v>1056836.17604</v>
      </c>
      <c r="Y7" s="1303">
        <v>102744187.57507996</v>
      </c>
      <c r="Z7" s="1178">
        <v>0</v>
      </c>
      <c r="AA7" s="1303">
        <v>102744187.57507996</v>
      </c>
    </row>
    <row r="8" spans="1:28" s="919" customFormat="1" ht="51" customHeight="1">
      <c r="A8" s="913" t="s">
        <v>392</v>
      </c>
      <c r="B8" s="914" t="s">
        <v>393</v>
      </c>
      <c r="C8" s="1178">
        <v>0</v>
      </c>
      <c r="D8" s="1178">
        <v>0</v>
      </c>
      <c r="E8" s="1178">
        <v>0</v>
      </c>
      <c r="F8" s="1178">
        <v>257.18180000000001</v>
      </c>
      <c r="G8" s="1178">
        <v>0</v>
      </c>
      <c r="H8" s="1178">
        <v>0</v>
      </c>
      <c r="I8" s="1178">
        <v>0</v>
      </c>
      <c r="J8" s="1178">
        <v>0</v>
      </c>
      <c r="K8" s="1178">
        <v>0</v>
      </c>
      <c r="L8" s="1178">
        <v>0</v>
      </c>
      <c r="M8" s="1178">
        <v>102.91134</v>
      </c>
      <c r="N8" s="1178">
        <v>0</v>
      </c>
      <c r="O8" s="1178">
        <v>0</v>
      </c>
      <c r="P8" s="1178">
        <v>0</v>
      </c>
      <c r="Q8" s="1178">
        <v>0</v>
      </c>
      <c r="R8" s="1178">
        <v>0</v>
      </c>
      <c r="S8" s="1178">
        <v>0</v>
      </c>
      <c r="T8" s="1178">
        <v>0</v>
      </c>
      <c r="U8" s="1178">
        <v>47.920739999999995</v>
      </c>
      <c r="V8" s="1178">
        <v>274.59611000000001</v>
      </c>
      <c r="W8" s="1178">
        <v>0</v>
      </c>
      <c r="X8" s="1178">
        <v>0</v>
      </c>
      <c r="Y8" s="1303">
        <v>682.60998999999993</v>
      </c>
      <c r="Z8" s="1178">
        <v>755561.45042999997</v>
      </c>
      <c r="AA8" s="1303">
        <v>756244.06041999999</v>
      </c>
    </row>
    <row r="9" spans="1:28" s="919" customFormat="1" ht="51" customHeight="1">
      <c r="A9" s="913" t="s">
        <v>394</v>
      </c>
      <c r="B9" s="914" t="s">
        <v>395</v>
      </c>
      <c r="C9" s="1178">
        <v>11568.834529999998</v>
      </c>
      <c r="D9" s="1178">
        <v>414018.23994000006</v>
      </c>
      <c r="E9" s="1178">
        <v>9018.53298</v>
      </c>
      <c r="F9" s="1178">
        <v>114054.62396</v>
      </c>
      <c r="G9" s="1178">
        <v>301916.39035</v>
      </c>
      <c r="H9" s="1178">
        <v>0</v>
      </c>
      <c r="I9" s="1178">
        <v>6727.7041799999997</v>
      </c>
      <c r="J9" s="1178">
        <v>114658.69508</v>
      </c>
      <c r="K9" s="1178">
        <v>344455.76446999999</v>
      </c>
      <c r="L9" s="1178">
        <v>11162.280944</v>
      </c>
      <c r="M9" s="1178">
        <v>-438.69587999999999</v>
      </c>
      <c r="N9" s="1178">
        <v>422901.20718880778</v>
      </c>
      <c r="O9" s="1178">
        <v>87468.459699999992</v>
      </c>
      <c r="P9" s="1178">
        <v>2033.9837799999998</v>
      </c>
      <c r="Q9" s="1178">
        <v>32584.62946985021</v>
      </c>
      <c r="R9" s="1178">
        <v>6343.824779999999</v>
      </c>
      <c r="S9" s="1178">
        <v>55303.435320000004</v>
      </c>
      <c r="T9" s="1178">
        <v>24982.144680000001</v>
      </c>
      <c r="U9" s="1178">
        <v>30021.997499999998</v>
      </c>
      <c r="V9" s="1178">
        <v>40528.108070000002</v>
      </c>
      <c r="W9" s="1178">
        <v>83088.032739999995</v>
      </c>
      <c r="X9" s="1178">
        <v>14379.550869999999</v>
      </c>
      <c r="Y9" s="1303">
        <v>2126777.7446526573</v>
      </c>
      <c r="Z9" s="1178">
        <v>6398.2722999999996</v>
      </c>
      <c r="AA9" s="1303">
        <v>2133176.0169526571</v>
      </c>
      <c r="AB9" s="918"/>
    </row>
    <row r="10" spans="1:28" s="919" customFormat="1" ht="57" customHeight="1">
      <c r="A10" s="913" t="s">
        <v>396</v>
      </c>
      <c r="B10" s="914" t="s">
        <v>397</v>
      </c>
      <c r="C10" s="1304">
        <v>1048618.4200699998</v>
      </c>
      <c r="D10" s="1304">
        <v>18839398.262639999</v>
      </c>
      <c r="E10" s="1304">
        <v>398685.66606000002</v>
      </c>
      <c r="F10" s="1304">
        <v>5205773.6983100008</v>
      </c>
      <c r="G10" s="1304">
        <v>8771513.4339100011</v>
      </c>
      <c r="H10" s="1304">
        <v>75.953999999999994</v>
      </c>
      <c r="I10" s="1304">
        <v>52654.934959999991</v>
      </c>
      <c r="J10" s="1304">
        <v>5779077.0146700004</v>
      </c>
      <c r="K10" s="1304">
        <v>1368234.84977</v>
      </c>
      <c r="L10" s="1304">
        <v>13227071.234226</v>
      </c>
      <c r="M10" s="1304">
        <v>48144.744759999994</v>
      </c>
      <c r="N10" s="1304">
        <v>14771407.563901197</v>
      </c>
      <c r="O10" s="1304">
        <v>2248764.46777</v>
      </c>
      <c r="P10" s="1304">
        <v>250755.71264999997</v>
      </c>
      <c r="Q10" s="1304">
        <v>2706189.6797201503</v>
      </c>
      <c r="R10" s="1304">
        <v>85913.231540000008</v>
      </c>
      <c r="S10" s="1304">
        <v>4456802.0493600005</v>
      </c>
      <c r="T10" s="1304">
        <v>114752.09826999999</v>
      </c>
      <c r="U10" s="1304">
        <v>4171391.45884</v>
      </c>
      <c r="V10" s="1304">
        <v>14696825.563689969</v>
      </c>
      <c r="W10" s="1304">
        <v>1333585.7761299999</v>
      </c>
      <c r="X10" s="1304">
        <v>1042456.62517</v>
      </c>
      <c r="Y10" s="1305">
        <v>100618092.44041732</v>
      </c>
      <c r="Z10" s="1304">
        <v>749163.17813000001</v>
      </c>
      <c r="AA10" s="1305">
        <v>101367255.61854732</v>
      </c>
      <c r="AB10" s="918"/>
    </row>
    <row r="11" spans="1:28" s="919" customFormat="1" ht="57" customHeight="1">
      <c r="A11" s="915" t="s">
        <v>386</v>
      </c>
      <c r="B11" s="912" t="s">
        <v>398</v>
      </c>
      <c r="C11" s="1178"/>
      <c r="D11" s="1178"/>
      <c r="E11" s="1178"/>
      <c r="F11" s="1178"/>
      <c r="G11" s="1178"/>
      <c r="H11" s="1178"/>
      <c r="I11" s="1178"/>
      <c r="J11" s="1178"/>
      <c r="K11" s="1178"/>
      <c r="L11" s="1178"/>
      <c r="M11" s="1178"/>
      <c r="N11" s="1178"/>
      <c r="O11" s="1178"/>
      <c r="P11" s="1178"/>
      <c r="Q11" s="1178"/>
      <c r="R11" s="1178"/>
      <c r="S11" s="1178"/>
      <c r="T11" s="1178"/>
      <c r="U11" s="1178"/>
      <c r="V11" s="1178"/>
      <c r="W11" s="1178"/>
      <c r="X11" s="1178"/>
      <c r="Y11" s="1303">
        <v>0</v>
      </c>
      <c r="Z11" s="1178"/>
      <c r="AA11" s="1303">
        <v>0</v>
      </c>
      <c r="AB11" s="918"/>
    </row>
    <row r="12" spans="1:28" s="919" customFormat="1" ht="53.25" customHeight="1">
      <c r="A12" s="913" t="s">
        <v>399</v>
      </c>
      <c r="B12" s="914" t="s">
        <v>391</v>
      </c>
      <c r="C12" s="1178">
        <v>2685265.5907600001</v>
      </c>
      <c r="D12" s="1178">
        <v>100426291.13344999</v>
      </c>
      <c r="E12" s="1178">
        <v>469334.11812</v>
      </c>
      <c r="F12" s="1178">
        <v>25669238.919570003</v>
      </c>
      <c r="G12" s="1178">
        <v>32058376.842970002</v>
      </c>
      <c r="H12" s="1178">
        <v>39458.907469999998</v>
      </c>
      <c r="I12" s="1178">
        <v>1156710.0008100001</v>
      </c>
      <c r="J12" s="1178">
        <v>15348231.335280001</v>
      </c>
      <c r="K12" s="1178">
        <v>3234915.1601200001</v>
      </c>
      <c r="L12" s="1178">
        <v>45191677.444279999</v>
      </c>
      <c r="M12" s="1178">
        <v>347558.61930999998</v>
      </c>
      <c r="N12" s="1178">
        <v>71614964.209830001</v>
      </c>
      <c r="O12" s="1178">
        <v>10328961.485189999</v>
      </c>
      <c r="P12" s="1178">
        <v>763442.44775000005</v>
      </c>
      <c r="Q12" s="1178">
        <v>12636322.630360002</v>
      </c>
      <c r="R12" s="1178">
        <v>113666.59969</v>
      </c>
      <c r="S12" s="1178">
        <v>41171678.18028</v>
      </c>
      <c r="T12" s="1178">
        <v>386265.24061000004</v>
      </c>
      <c r="U12" s="1178">
        <v>3919699.06384</v>
      </c>
      <c r="V12" s="1178">
        <v>59766469.70863995</v>
      </c>
      <c r="W12" s="1178">
        <v>4659655.7440400003</v>
      </c>
      <c r="X12" s="1178">
        <v>2212174.2982400004</v>
      </c>
      <c r="Y12" s="1303">
        <v>434200357.68060988</v>
      </c>
      <c r="Z12" s="1178">
        <v>0</v>
      </c>
      <c r="AA12" s="1303">
        <v>434200357.68060988</v>
      </c>
      <c r="AB12" s="920"/>
    </row>
    <row r="13" spans="1:28" s="919" customFormat="1" ht="53.25" customHeight="1">
      <c r="A13" s="913" t="s">
        <v>400</v>
      </c>
      <c r="B13" s="914" t="s">
        <v>393</v>
      </c>
      <c r="C13" s="1178">
        <v>0</v>
      </c>
      <c r="D13" s="1178">
        <v>0</v>
      </c>
      <c r="E13" s="1178">
        <v>0</v>
      </c>
      <c r="F13" s="1178">
        <v>2870.6523399999996</v>
      </c>
      <c r="G13" s="1178">
        <v>0</v>
      </c>
      <c r="H13" s="1178">
        <v>0</v>
      </c>
      <c r="I13" s="1178">
        <v>0</v>
      </c>
      <c r="J13" s="1178">
        <v>0</v>
      </c>
      <c r="K13" s="1178">
        <v>0</v>
      </c>
      <c r="L13" s="1178">
        <v>0</v>
      </c>
      <c r="M13" s="1178">
        <v>1126.3040900000001</v>
      </c>
      <c r="N13" s="1178">
        <v>0</v>
      </c>
      <c r="O13" s="1178">
        <v>-15.324190000000002</v>
      </c>
      <c r="P13" s="1178">
        <v>0</v>
      </c>
      <c r="Q13" s="1178">
        <v>0</v>
      </c>
      <c r="R13" s="1178">
        <v>0</v>
      </c>
      <c r="S13" s="1178">
        <v>6151.7372800000003</v>
      </c>
      <c r="T13" s="1178">
        <v>0</v>
      </c>
      <c r="U13" s="1178">
        <v>524.67782</v>
      </c>
      <c r="V13" s="1178">
        <v>2940.32609</v>
      </c>
      <c r="W13" s="1178">
        <v>0</v>
      </c>
      <c r="X13" s="1178">
        <v>0</v>
      </c>
      <c r="Y13" s="1303">
        <v>13598.373430000001</v>
      </c>
      <c r="Z13" s="1178">
        <v>1401866.3269499999</v>
      </c>
      <c r="AA13" s="1303">
        <v>1415464.7003799998</v>
      </c>
    </row>
    <row r="14" spans="1:28" s="919" customFormat="1" ht="53.25" customHeight="1">
      <c r="A14" s="913" t="s">
        <v>401</v>
      </c>
      <c r="B14" s="914" t="s">
        <v>395</v>
      </c>
      <c r="C14" s="1178">
        <v>99893.755680000002</v>
      </c>
      <c r="D14" s="1178">
        <v>1766782.2114500001</v>
      </c>
      <c r="E14" s="1178">
        <v>17933.73677</v>
      </c>
      <c r="F14" s="1178">
        <v>547108.32519</v>
      </c>
      <c r="G14" s="1178">
        <v>599074.53084999998</v>
      </c>
      <c r="H14" s="1178">
        <v>24354.647370000002</v>
      </c>
      <c r="I14" s="1178">
        <v>63350.667709999994</v>
      </c>
      <c r="J14" s="1178">
        <v>116450.34578999999</v>
      </c>
      <c r="K14" s="1178">
        <v>968121.79382999998</v>
      </c>
      <c r="L14" s="1178">
        <v>112699.570653</v>
      </c>
      <c r="M14" s="1178">
        <v>6797.3525300000001</v>
      </c>
      <c r="N14" s="1178">
        <v>1506609.3275982421</v>
      </c>
      <c r="O14" s="1178">
        <v>171482.25386</v>
      </c>
      <c r="P14" s="1178">
        <v>8123.4047500000006</v>
      </c>
      <c r="Q14" s="1178">
        <v>53408.024287509121</v>
      </c>
      <c r="R14" s="1178">
        <v>0</v>
      </c>
      <c r="S14" s="1178">
        <v>407551.03808000003</v>
      </c>
      <c r="T14" s="1178">
        <v>13883.311420000002</v>
      </c>
      <c r="U14" s="1178">
        <v>195534.54160999996</v>
      </c>
      <c r="V14" s="1178">
        <v>264599.98888000008</v>
      </c>
      <c r="W14" s="1178">
        <v>168500.63557999997</v>
      </c>
      <c r="X14" s="1178">
        <v>0</v>
      </c>
      <c r="Y14" s="1303">
        <v>7112259.4638887504</v>
      </c>
      <c r="Z14" s="1178">
        <v>14449.311250000001</v>
      </c>
      <c r="AA14" s="1303">
        <v>7126708.7751387507</v>
      </c>
      <c r="AB14" s="918"/>
    </row>
    <row r="15" spans="1:28" s="919" customFormat="1" ht="57" customHeight="1">
      <c r="A15" s="913" t="s">
        <v>402</v>
      </c>
      <c r="B15" s="914" t="s">
        <v>397</v>
      </c>
      <c r="C15" s="1304">
        <v>2585371.8350800001</v>
      </c>
      <c r="D15" s="1304">
        <v>98659508.921999991</v>
      </c>
      <c r="E15" s="1304">
        <v>451400.38134999998</v>
      </c>
      <c r="F15" s="1304">
        <v>25125001.246720001</v>
      </c>
      <c r="G15" s="1304">
        <v>31459302.312120002</v>
      </c>
      <c r="H15" s="1304">
        <v>15104.260099999996</v>
      </c>
      <c r="I15" s="1304">
        <v>1093359.3331000002</v>
      </c>
      <c r="J15" s="1304">
        <v>15231780.989490001</v>
      </c>
      <c r="K15" s="1304">
        <v>2266793.3662900003</v>
      </c>
      <c r="L15" s="1304">
        <v>45078977.873627</v>
      </c>
      <c r="M15" s="1304">
        <v>341887.57087</v>
      </c>
      <c r="N15" s="1304">
        <v>70108354.882231757</v>
      </c>
      <c r="O15" s="1304">
        <v>10157463.907139998</v>
      </c>
      <c r="P15" s="1304">
        <v>755319.04300000006</v>
      </c>
      <c r="Q15" s="1304">
        <v>12582914.606072493</v>
      </c>
      <c r="R15" s="1304">
        <v>113666.59969</v>
      </c>
      <c r="S15" s="1304">
        <v>40770278.879479997</v>
      </c>
      <c r="T15" s="1304">
        <v>372381.92919000005</v>
      </c>
      <c r="U15" s="1304">
        <v>3724689.2000500001</v>
      </c>
      <c r="V15" s="1304">
        <v>59504810.045849949</v>
      </c>
      <c r="W15" s="1304">
        <v>4491155.1084600007</v>
      </c>
      <c r="X15" s="1304">
        <v>2212174.2982400004</v>
      </c>
      <c r="Y15" s="1305">
        <v>427101696.59015119</v>
      </c>
      <c r="Z15" s="1304">
        <v>1387417.0156999999</v>
      </c>
      <c r="AA15" s="1305">
        <v>428489113.60585117</v>
      </c>
      <c r="AB15" s="918"/>
    </row>
    <row r="16" spans="1:28" s="919" customFormat="1" ht="57" customHeight="1">
      <c r="A16" s="915" t="s">
        <v>387</v>
      </c>
      <c r="B16" s="912" t="s">
        <v>403</v>
      </c>
      <c r="C16" s="1178"/>
      <c r="D16" s="1178"/>
      <c r="E16" s="1178"/>
      <c r="F16" s="1178"/>
      <c r="G16" s="1178"/>
      <c r="H16" s="1178"/>
      <c r="I16" s="1178"/>
      <c r="J16" s="1178"/>
      <c r="K16" s="1178"/>
      <c r="L16" s="1178"/>
      <c r="M16" s="1178"/>
      <c r="N16" s="1178"/>
      <c r="O16" s="1178"/>
      <c r="P16" s="1178"/>
      <c r="Q16" s="1178"/>
      <c r="R16" s="1178"/>
      <c r="S16" s="1178"/>
      <c r="T16" s="1178"/>
      <c r="U16" s="1178"/>
      <c r="V16" s="1178"/>
      <c r="W16" s="1178"/>
      <c r="X16" s="1178"/>
      <c r="Y16" s="1303">
        <v>0</v>
      </c>
      <c r="Z16" s="1178"/>
      <c r="AA16" s="1303">
        <v>0</v>
      </c>
      <c r="AB16" s="918"/>
    </row>
    <row r="17" spans="1:28" s="919" customFormat="1" ht="53.25" customHeight="1">
      <c r="A17" s="913" t="s">
        <v>404</v>
      </c>
      <c r="B17" s="914" t="s">
        <v>391</v>
      </c>
      <c r="C17" s="1178">
        <v>540129.43400000001</v>
      </c>
      <c r="D17" s="1178">
        <v>6579236.2233000007</v>
      </c>
      <c r="E17" s="1178">
        <v>465414.51400000002</v>
      </c>
      <c r="F17" s="1178">
        <v>860136.36100000003</v>
      </c>
      <c r="G17" s="1178">
        <v>2873099.5750000002</v>
      </c>
      <c r="H17" s="1178">
        <v>0</v>
      </c>
      <c r="I17" s="1178">
        <v>5418989.2243500007</v>
      </c>
      <c r="J17" s="1178">
        <v>1979611.86225</v>
      </c>
      <c r="K17" s="1178">
        <v>3265891.5173499994</v>
      </c>
      <c r="L17" s="1178">
        <v>5206803.9209939996</v>
      </c>
      <c r="M17" s="1178">
        <v>500</v>
      </c>
      <c r="N17" s="1178">
        <v>15872098.635559998</v>
      </c>
      <c r="O17" s="1178">
        <v>180486.11515</v>
      </c>
      <c r="P17" s="1178">
        <v>76713.18140999999</v>
      </c>
      <c r="Q17" s="1178">
        <v>4670942.5086400006</v>
      </c>
      <c r="R17" s="1178">
        <v>249743.98141000001</v>
      </c>
      <c r="S17" s="1178">
        <v>3830596.4323999998</v>
      </c>
      <c r="T17" s="1178">
        <v>89658.422999999995</v>
      </c>
      <c r="U17" s="1178">
        <v>2453827.8420000002</v>
      </c>
      <c r="V17" s="1178">
        <v>8023310.8231899999</v>
      </c>
      <c r="W17" s="1178">
        <v>81150.270970000012</v>
      </c>
      <c r="X17" s="1178">
        <v>639790.93499999994</v>
      </c>
      <c r="Y17" s="1303">
        <v>63358131.780974001</v>
      </c>
      <c r="Z17" s="1178">
        <v>0</v>
      </c>
      <c r="AA17" s="1303">
        <v>63358131.780974001</v>
      </c>
      <c r="AB17" s="920"/>
    </row>
    <row r="18" spans="1:28" s="919" customFormat="1" ht="53.25" customHeight="1">
      <c r="A18" s="913" t="s">
        <v>405</v>
      </c>
      <c r="B18" s="914" t="s">
        <v>393</v>
      </c>
      <c r="C18" s="1178">
        <v>0</v>
      </c>
      <c r="D18" s="1178">
        <v>0</v>
      </c>
      <c r="E18" s="1178">
        <v>0</v>
      </c>
      <c r="F18" s="1178">
        <v>0</v>
      </c>
      <c r="G18" s="1178">
        <v>0</v>
      </c>
      <c r="H18" s="1178">
        <v>0</v>
      </c>
      <c r="I18" s="1178">
        <v>0</v>
      </c>
      <c r="J18" s="1178">
        <v>0</v>
      </c>
      <c r="K18" s="1178">
        <v>0</v>
      </c>
      <c r="L18" s="1178">
        <v>0</v>
      </c>
      <c r="M18" s="1178">
        <v>0</v>
      </c>
      <c r="N18" s="1178">
        <v>0</v>
      </c>
      <c r="O18" s="1178">
        <v>0</v>
      </c>
      <c r="P18" s="1178">
        <v>0</v>
      </c>
      <c r="Q18" s="1178">
        <v>0</v>
      </c>
      <c r="R18" s="1178">
        <v>0</v>
      </c>
      <c r="S18" s="1178">
        <v>0</v>
      </c>
      <c r="T18" s="1178">
        <v>0</v>
      </c>
      <c r="U18" s="1178">
        <v>0</v>
      </c>
      <c r="V18" s="1178">
        <v>0</v>
      </c>
      <c r="W18" s="1178">
        <v>0</v>
      </c>
      <c r="X18" s="1178">
        <v>0</v>
      </c>
      <c r="Y18" s="1303">
        <v>0</v>
      </c>
      <c r="Z18" s="1178">
        <v>0</v>
      </c>
      <c r="AA18" s="1303">
        <v>0</v>
      </c>
    </row>
    <row r="19" spans="1:28" s="919" customFormat="1" ht="53.25" customHeight="1">
      <c r="A19" s="913" t="s">
        <v>406</v>
      </c>
      <c r="B19" s="914" t="s">
        <v>395</v>
      </c>
      <c r="C19" s="1178">
        <v>0</v>
      </c>
      <c r="D19" s="1178">
        <v>0</v>
      </c>
      <c r="E19" s="1178">
        <v>0</v>
      </c>
      <c r="F19" s="1178">
        <v>5695.0411100000001</v>
      </c>
      <c r="G19" s="1178">
        <v>161513.85536000002</v>
      </c>
      <c r="H19" s="1178">
        <v>0</v>
      </c>
      <c r="I19" s="1178">
        <v>238176.94641999999</v>
      </c>
      <c r="J19" s="1178">
        <v>43182.754879999993</v>
      </c>
      <c r="K19" s="1178">
        <v>27148.175310000002</v>
      </c>
      <c r="L19" s="1178">
        <v>137667.92658199999</v>
      </c>
      <c r="M19" s="1178">
        <v>0</v>
      </c>
      <c r="N19" s="1178">
        <v>943161.52065574401</v>
      </c>
      <c r="O19" s="1178">
        <v>0</v>
      </c>
      <c r="P19" s="1178">
        <v>0</v>
      </c>
      <c r="Q19" s="1178">
        <v>106171.20615798644</v>
      </c>
      <c r="R19" s="1178">
        <v>0</v>
      </c>
      <c r="S19" s="1178">
        <v>0</v>
      </c>
      <c r="T19" s="1178">
        <v>20634.588809999997</v>
      </c>
      <c r="U19" s="1178">
        <v>114470.84017</v>
      </c>
      <c r="V19" s="1178">
        <v>0</v>
      </c>
      <c r="W19" s="1178">
        <v>2443.694</v>
      </c>
      <c r="X19" s="1178">
        <v>3209.0724700000001</v>
      </c>
      <c r="Y19" s="1303">
        <v>1803475.6219257305</v>
      </c>
      <c r="Z19" s="1178">
        <v>0</v>
      </c>
      <c r="AA19" s="1303">
        <v>1803475.6219257305</v>
      </c>
      <c r="AB19" s="918"/>
    </row>
    <row r="20" spans="1:28" s="919" customFormat="1" ht="57" customHeight="1">
      <c r="A20" s="913" t="s">
        <v>407</v>
      </c>
      <c r="B20" s="914" t="s">
        <v>397</v>
      </c>
      <c r="C20" s="1304">
        <v>540129.43400000001</v>
      </c>
      <c r="D20" s="1304">
        <v>6579236.2233000007</v>
      </c>
      <c r="E20" s="1304">
        <v>465414.51400000002</v>
      </c>
      <c r="F20" s="1304">
        <v>854441.31989000004</v>
      </c>
      <c r="G20" s="1304">
        <v>2711585.7196400003</v>
      </c>
      <c r="H20" s="1304">
        <v>0</v>
      </c>
      <c r="I20" s="1304">
        <v>5180812.2779300008</v>
      </c>
      <c r="J20" s="1304">
        <v>1936429.1073700001</v>
      </c>
      <c r="K20" s="1304">
        <v>3238743.3420399996</v>
      </c>
      <c r="L20" s="1304">
        <v>5069135.9944119994</v>
      </c>
      <c r="M20" s="1304">
        <v>500</v>
      </c>
      <c r="N20" s="1304">
        <v>14928937.114904255</v>
      </c>
      <c r="O20" s="1304">
        <v>180486.11515</v>
      </c>
      <c r="P20" s="1304">
        <v>76713.18140999999</v>
      </c>
      <c r="Q20" s="1304">
        <v>4564771.3024820145</v>
      </c>
      <c r="R20" s="1304">
        <v>249743.98141000001</v>
      </c>
      <c r="S20" s="1304">
        <v>3830596.4323999998</v>
      </c>
      <c r="T20" s="1304">
        <v>69023.834189999994</v>
      </c>
      <c r="U20" s="1304">
        <v>2339357.00183</v>
      </c>
      <c r="V20" s="1304">
        <v>8023310.8231899999</v>
      </c>
      <c r="W20" s="1304">
        <v>78706.576970000009</v>
      </c>
      <c r="X20" s="1304">
        <v>636581.86252999993</v>
      </c>
      <c r="Y20" s="1305">
        <v>61554656.159048274</v>
      </c>
      <c r="Z20" s="1304">
        <v>0</v>
      </c>
      <c r="AA20" s="1305">
        <v>61554656.159048274</v>
      </c>
      <c r="AB20" s="918"/>
    </row>
    <row r="21" spans="1:28" s="919" customFormat="1" ht="57" customHeight="1">
      <c r="A21" s="915" t="s">
        <v>408</v>
      </c>
      <c r="B21" s="912" t="s">
        <v>409</v>
      </c>
      <c r="C21" s="1178"/>
      <c r="D21" s="1178"/>
      <c r="E21" s="1178"/>
      <c r="F21" s="1178"/>
      <c r="G21" s="1178"/>
      <c r="H21" s="1178"/>
      <c r="I21" s="1178"/>
      <c r="J21" s="1178"/>
      <c r="K21" s="1178"/>
      <c r="L21" s="1178"/>
      <c r="M21" s="1178"/>
      <c r="N21" s="1178"/>
      <c r="O21" s="1178"/>
      <c r="P21" s="1178"/>
      <c r="Q21" s="1178"/>
      <c r="R21" s="1178"/>
      <c r="S21" s="1178"/>
      <c r="T21" s="1178"/>
      <c r="U21" s="1178"/>
      <c r="V21" s="1178"/>
      <c r="W21" s="1178"/>
      <c r="X21" s="1178"/>
      <c r="Y21" s="1303">
        <v>0</v>
      </c>
      <c r="Z21" s="1178"/>
      <c r="AA21" s="1303">
        <v>0</v>
      </c>
      <c r="AB21" s="918"/>
    </row>
    <row r="22" spans="1:28" s="919" customFormat="1" ht="53.25" customHeight="1">
      <c r="A22" s="913" t="s">
        <v>410</v>
      </c>
      <c r="B22" s="914" t="s">
        <v>391</v>
      </c>
      <c r="C22" s="1178">
        <v>4285582.27936</v>
      </c>
      <c r="D22" s="1178">
        <v>126258943.85932998</v>
      </c>
      <c r="E22" s="1178">
        <v>1342452.8311600001</v>
      </c>
      <c r="F22" s="1178">
        <v>31848946.421040006</v>
      </c>
      <c r="G22" s="1178">
        <v>44004906.242230006</v>
      </c>
      <c r="H22" s="1178">
        <v>39534.861469999996</v>
      </c>
      <c r="I22" s="1178">
        <v>6635081.8643000014</v>
      </c>
      <c r="J22" s="1178">
        <v>23221578.907280002</v>
      </c>
      <c r="K22" s="1178">
        <v>8213497.2917099996</v>
      </c>
      <c r="L22" s="1178">
        <v>63636714.880443998</v>
      </c>
      <c r="M22" s="1178">
        <v>395661.75685000001</v>
      </c>
      <c r="N22" s="1178">
        <v>102681371.61647999</v>
      </c>
      <c r="O22" s="1178">
        <v>12845680.52781</v>
      </c>
      <c r="P22" s="1178">
        <v>1092945.32559</v>
      </c>
      <c r="Q22" s="1178">
        <v>20046039.448190004</v>
      </c>
      <c r="R22" s="1178">
        <v>455667.63742000004</v>
      </c>
      <c r="S22" s="1178">
        <v>49514380.09736</v>
      </c>
      <c r="T22" s="1178">
        <v>615657.90656000003</v>
      </c>
      <c r="U22" s="1178">
        <v>10574892.441440001</v>
      </c>
      <c r="V22" s="1178">
        <v>82526859.60747993</v>
      </c>
      <c r="W22" s="1178">
        <v>6157479.82388</v>
      </c>
      <c r="X22" s="1178">
        <v>3908801.4092800007</v>
      </c>
      <c r="Y22" s="1303">
        <v>600302677.03666377</v>
      </c>
      <c r="Z22" s="1178">
        <v>0</v>
      </c>
      <c r="AA22" s="1303">
        <v>600302677.03666377</v>
      </c>
      <c r="AB22" s="920"/>
    </row>
    <row r="23" spans="1:28" s="919" customFormat="1" ht="53.25" customHeight="1">
      <c r="A23" s="913" t="s">
        <v>411</v>
      </c>
      <c r="B23" s="914" t="s">
        <v>393</v>
      </c>
      <c r="C23" s="1178">
        <v>0</v>
      </c>
      <c r="D23" s="1178">
        <v>0</v>
      </c>
      <c r="E23" s="1178">
        <v>0</v>
      </c>
      <c r="F23" s="1178">
        <v>3127.8341399999995</v>
      </c>
      <c r="G23" s="1178">
        <v>0</v>
      </c>
      <c r="H23" s="1178">
        <v>0</v>
      </c>
      <c r="I23" s="1178">
        <v>0</v>
      </c>
      <c r="J23" s="1178">
        <v>0</v>
      </c>
      <c r="K23" s="1178">
        <v>0</v>
      </c>
      <c r="L23" s="1178">
        <v>0</v>
      </c>
      <c r="M23" s="1178">
        <v>1229.2154300000002</v>
      </c>
      <c r="N23" s="1178">
        <v>0</v>
      </c>
      <c r="O23" s="1178">
        <v>-15.324190000000002</v>
      </c>
      <c r="P23" s="1178">
        <v>0</v>
      </c>
      <c r="Q23" s="1178">
        <v>0</v>
      </c>
      <c r="R23" s="1178">
        <v>0</v>
      </c>
      <c r="S23" s="1178">
        <v>6151.7372800000003</v>
      </c>
      <c r="T23" s="1178">
        <v>0</v>
      </c>
      <c r="U23" s="1178">
        <v>572.59856000000002</v>
      </c>
      <c r="V23" s="1178">
        <v>3214.9222</v>
      </c>
      <c r="W23" s="1178">
        <v>0</v>
      </c>
      <c r="X23" s="1178">
        <v>0</v>
      </c>
      <c r="Y23" s="1303">
        <v>14280.98342</v>
      </c>
      <c r="Z23" s="1178">
        <v>2157427.7773799999</v>
      </c>
      <c r="AA23" s="1303">
        <v>2171708.7607999998</v>
      </c>
    </row>
    <row r="24" spans="1:28" s="922" customFormat="1" ht="53.25" customHeight="1">
      <c r="A24" s="913" t="s">
        <v>412</v>
      </c>
      <c r="B24" s="914" t="s">
        <v>395</v>
      </c>
      <c r="C24" s="1178">
        <v>111462.59020999999</v>
      </c>
      <c r="D24" s="1178">
        <v>2180800.4513900001</v>
      </c>
      <c r="E24" s="1178">
        <v>26952.269749999999</v>
      </c>
      <c r="F24" s="1178">
        <v>666857.99025999999</v>
      </c>
      <c r="G24" s="1178">
        <v>1062504.7765599999</v>
      </c>
      <c r="H24" s="1178">
        <v>24354.647370000002</v>
      </c>
      <c r="I24" s="1178">
        <v>308255.31831</v>
      </c>
      <c r="J24" s="1178">
        <v>274291.79574999999</v>
      </c>
      <c r="K24" s="1178">
        <v>1339725.73361</v>
      </c>
      <c r="L24" s="1178">
        <v>261529.77817899999</v>
      </c>
      <c r="M24" s="1178">
        <v>6358.6566499999999</v>
      </c>
      <c r="N24" s="1178">
        <v>2872672.0554427942</v>
      </c>
      <c r="O24" s="1178">
        <v>258950.71356</v>
      </c>
      <c r="P24" s="1178">
        <v>10157.38853</v>
      </c>
      <c r="Q24" s="1178">
        <v>192163.85991534579</v>
      </c>
      <c r="R24" s="1178">
        <v>6343.824779999999</v>
      </c>
      <c r="S24" s="1178">
        <v>462854.47340000002</v>
      </c>
      <c r="T24" s="1178">
        <v>59500.044909999997</v>
      </c>
      <c r="U24" s="1178">
        <v>340027.37927999994</v>
      </c>
      <c r="V24" s="1178">
        <v>305128.09695000009</v>
      </c>
      <c r="W24" s="1178">
        <v>254032.36231999996</v>
      </c>
      <c r="X24" s="1178">
        <v>17588.623339999998</v>
      </c>
      <c r="Y24" s="1303">
        <v>11042512.830467138</v>
      </c>
      <c r="Z24" s="1178">
        <v>20847.583549999999</v>
      </c>
      <c r="AA24" s="1303">
        <v>11063360.414017139</v>
      </c>
      <c r="AB24" s="921"/>
    </row>
    <row r="25" spans="1:28" s="922" customFormat="1" ht="57" customHeight="1">
      <c r="A25" s="916" t="s">
        <v>413</v>
      </c>
      <c r="B25" s="917" t="s">
        <v>397</v>
      </c>
      <c r="C25" s="1304">
        <v>4174119.68915</v>
      </c>
      <c r="D25" s="1304">
        <v>124078143.40793999</v>
      </c>
      <c r="E25" s="1304">
        <v>1315500.5614100001</v>
      </c>
      <c r="F25" s="1304">
        <v>31185216.264920004</v>
      </c>
      <c r="G25" s="1304">
        <v>42942401.465670004</v>
      </c>
      <c r="H25" s="1304">
        <v>15180.214099999994</v>
      </c>
      <c r="I25" s="1304">
        <v>6326826.5459900014</v>
      </c>
      <c r="J25" s="1304">
        <v>22947287.111530002</v>
      </c>
      <c r="K25" s="1304">
        <v>6873771.5581</v>
      </c>
      <c r="L25" s="1304">
        <v>63375185.102265</v>
      </c>
      <c r="M25" s="1304">
        <v>390532.31562999997</v>
      </c>
      <c r="N25" s="1304">
        <v>99808699.561037198</v>
      </c>
      <c r="O25" s="1304">
        <v>12586714.49006</v>
      </c>
      <c r="P25" s="1304">
        <v>1082787.9370599999</v>
      </c>
      <c r="Q25" s="1304">
        <v>19853875.588274658</v>
      </c>
      <c r="R25" s="1304">
        <v>449323.81264000002</v>
      </c>
      <c r="S25" s="1304">
        <v>49057677.36124</v>
      </c>
      <c r="T25" s="1304">
        <v>556157.86165000009</v>
      </c>
      <c r="U25" s="1304">
        <v>10235437.660720002</v>
      </c>
      <c r="V25" s="1304">
        <v>82224946.43272993</v>
      </c>
      <c r="W25" s="1304">
        <v>5903447.4615599997</v>
      </c>
      <c r="X25" s="1304">
        <v>3891212.7859400008</v>
      </c>
      <c r="Y25" s="1305">
        <v>589274445.1896168</v>
      </c>
      <c r="Z25" s="1304">
        <v>2136580.1938299998</v>
      </c>
      <c r="AA25" s="1305">
        <v>591411025.38344681</v>
      </c>
      <c r="AB25" s="921"/>
    </row>
  </sheetData>
  <mergeCells count="8">
    <mergeCell ref="A1:E1"/>
    <mergeCell ref="A2:E2"/>
    <mergeCell ref="Y3:AA3"/>
    <mergeCell ref="C4:X4"/>
    <mergeCell ref="Y4:Y5"/>
    <mergeCell ref="Z4:Z5"/>
    <mergeCell ref="AA4:AA5"/>
    <mergeCell ref="A4:A5"/>
  </mergeCells>
  <printOptions horizontalCentered="1"/>
  <pageMargins left="0.25" right="0.25" top="0.75" bottom="0.75" header="0.3" footer="0.3"/>
  <pageSetup paperSize="9" scale="36" fitToHeight="0" orientation="landscape" horizontalDpi="200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AB25"/>
  <sheetViews>
    <sheetView view="pageBreakPreview" zoomScale="60" zoomScaleNormal="80" workbookViewId="0">
      <pane xSplit="2" ySplit="5" topLeftCell="C6" activePane="bottomRight" state="frozen"/>
      <selection activeCell="L25" sqref="L25"/>
      <selection pane="topRight" activeCell="L25" sqref="L25"/>
      <selection pane="bottomLeft" activeCell="L25" sqref="L25"/>
      <selection pane="bottomRight" activeCell="K15" sqref="K15"/>
    </sheetView>
  </sheetViews>
  <sheetFormatPr defaultColWidth="9" defaultRowHeight="25"/>
  <cols>
    <col min="1" max="1" width="35.453125" style="73" bestFit="1" customWidth="1"/>
    <col min="2" max="2" width="32.90625" style="73" hidden="1" customWidth="1"/>
    <col min="3" max="24" width="13.6328125" style="73" customWidth="1"/>
    <col min="25" max="25" width="17" style="73" bestFit="1" customWidth="1"/>
    <col min="26" max="26" width="15" style="73" customWidth="1"/>
    <col min="27" max="27" width="17" style="73" bestFit="1" customWidth="1"/>
    <col min="28" max="28" width="10.26953125" style="73" bestFit="1" customWidth="1"/>
    <col min="29" max="29" width="11.26953125" style="73" customWidth="1"/>
    <col min="30" max="16384" width="9" style="73"/>
  </cols>
  <sheetData>
    <row r="1" spans="1:28" s="89" customFormat="1" ht="32.5">
      <c r="A1" s="1474" t="s">
        <v>865</v>
      </c>
      <c r="B1" s="1474"/>
      <c r="C1" s="1474"/>
      <c r="D1" s="1474"/>
      <c r="E1" s="1474"/>
      <c r="F1" s="1474"/>
      <c r="G1" s="1474"/>
      <c r="H1" s="1474"/>
    </row>
    <row r="2" spans="1:28" s="89" customFormat="1" ht="32.5">
      <c r="A2" s="1474" t="s">
        <v>866</v>
      </c>
      <c r="B2" s="1474"/>
      <c r="C2" s="1474"/>
      <c r="D2" s="1474"/>
      <c r="E2" s="1474"/>
      <c r="F2" s="1474"/>
      <c r="G2" s="1474"/>
      <c r="H2" s="1474"/>
    </row>
    <row r="3" spans="1:28">
      <c r="A3" s="72"/>
      <c r="B3" s="72"/>
      <c r="Y3" s="1470" t="s">
        <v>543</v>
      </c>
      <c r="Z3" s="1470"/>
      <c r="AA3" s="1470"/>
    </row>
    <row r="4" spans="1:28" ht="51" customHeight="1">
      <c r="A4" s="160" t="s">
        <v>0</v>
      </c>
      <c r="B4" s="161" t="s">
        <v>202</v>
      </c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8" ht="51" customHeight="1">
      <c r="A5" s="1483"/>
      <c r="B5" s="1484"/>
      <c r="C5" s="74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8" s="261" customFormat="1" ht="58.5" customHeight="1">
      <c r="A6" s="250" t="s">
        <v>385</v>
      </c>
      <c r="B6" s="251" t="s">
        <v>389</v>
      </c>
      <c r="C6" s="252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64"/>
      <c r="Z6" s="253"/>
      <c r="AA6" s="264"/>
    </row>
    <row r="7" spans="1:28" s="261" customFormat="1" ht="51" customHeight="1">
      <c r="A7" s="246" t="s">
        <v>390</v>
      </c>
      <c r="B7" s="247" t="s">
        <v>391</v>
      </c>
      <c r="C7" s="256">
        <v>955850.49388999993</v>
      </c>
      <c r="D7" s="256">
        <v>13160884.407539997</v>
      </c>
      <c r="E7" s="256">
        <v>385608.26365000004</v>
      </c>
      <c r="F7" s="256">
        <v>3913251.9953000001</v>
      </c>
      <c r="G7" s="256">
        <v>8440227.4468900003</v>
      </c>
      <c r="H7" s="256">
        <v>75.953999999999994</v>
      </c>
      <c r="I7" s="256">
        <v>53222.499479999991</v>
      </c>
      <c r="J7" s="256">
        <v>5306570.1285399999</v>
      </c>
      <c r="K7" s="256">
        <v>1197419.5403100001</v>
      </c>
      <c r="L7" s="256">
        <v>11657989.46941</v>
      </c>
      <c r="M7" s="256">
        <v>39467.5717</v>
      </c>
      <c r="N7" s="256">
        <v>13877426.870930005</v>
      </c>
      <c r="O7" s="256">
        <v>2041351.0347900002</v>
      </c>
      <c r="P7" s="256">
        <v>219183.07807999998</v>
      </c>
      <c r="Q7" s="256">
        <v>2565868.0114600002</v>
      </c>
      <c r="R7" s="256">
        <v>92257.056320000003</v>
      </c>
      <c r="S7" s="256">
        <v>4315432.9129300006</v>
      </c>
      <c r="T7" s="256">
        <v>99640.362739999997</v>
      </c>
      <c r="U7" s="256">
        <v>4042976.3700299999</v>
      </c>
      <c r="V7" s="256">
        <v>12550518.282264398</v>
      </c>
      <c r="W7" s="256">
        <v>1143187.7480399997</v>
      </c>
      <c r="X7" s="256">
        <v>920549.93628999998</v>
      </c>
      <c r="Y7" s="258">
        <v>86978959.434584394</v>
      </c>
      <c r="Z7" s="256">
        <v>0</v>
      </c>
      <c r="AA7" s="258">
        <v>86978959.434584394</v>
      </c>
    </row>
    <row r="8" spans="1:28" s="255" customFormat="1" ht="51" customHeight="1">
      <c r="A8" s="246" t="s">
        <v>392</v>
      </c>
      <c r="B8" s="247" t="s">
        <v>393</v>
      </c>
      <c r="C8" s="256">
        <v>0</v>
      </c>
      <c r="D8" s="256">
        <v>0</v>
      </c>
      <c r="E8" s="256">
        <v>0</v>
      </c>
      <c r="F8" s="256">
        <v>257.18180000000001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102.91134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56">
        <v>47.920739999999995</v>
      </c>
      <c r="V8" s="256">
        <v>274.59611000000001</v>
      </c>
      <c r="W8" s="256">
        <v>0</v>
      </c>
      <c r="X8" s="256">
        <v>0</v>
      </c>
      <c r="Y8" s="258">
        <v>682.60998999999993</v>
      </c>
      <c r="Z8" s="256">
        <v>755561.45042999997</v>
      </c>
      <c r="AA8" s="258">
        <v>756244.06041999999</v>
      </c>
    </row>
    <row r="9" spans="1:28" s="255" customFormat="1" ht="51" customHeight="1">
      <c r="A9" s="246" t="s">
        <v>394</v>
      </c>
      <c r="B9" s="247" t="s">
        <v>395</v>
      </c>
      <c r="C9" s="256">
        <v>11568.834529999998</v>
      </c>
      <c r="D9" s="256">
        <v>403433.70663000003</v>
      </c>
      <c r="E9" s="256">
        <v>3471.5300099999999</v>
      </c>
      <c r="F9" s="256">
        <v>108504.39830999999</v>
      </c>
      <c r="G9" s="256">
        <v>55253.774809999995</v>
      </c>
      <c r="H9" s="256">
        <v>0</v>
      </c>
      <c r="I9" s="256">
        <v>4301.6831099999999</v>
      </c>
      <c r="J9" s="256">
        <v>10315.71941</v>
      </c>
      <c r="K9" s="256">
        <v>37857.867400000003</v>
      </c>
      <c r="L9" s="256">
        <v>1901.3737240000009</v>
      </c>
      <c r="M9" s="256">
        <v>-438.69587999999999</v>
      </c>
      <c r="N9" s="256">
        <v>96975.324652127645</v>
      </c>
      <c r="O9" s="256">
        <v>23420.80242</v>
      </c>
      <c r="P9" s="256">
        <v>1914.8772799999997</v>
      </c>
      <c r="Q9" s="256">
        <v>5039.1125148991759</v>
      </c>
      <c r="R9" s="256">
        <v>6343.824779999999</v>
      </c>
      <c r="S9" s="256">
        <v>41569.805550000005</v>
      </c>
      <c r="T9" s="256">
        <v>24386.518090000001</v>
      </c>
      <c r="U9" s="256">
        <v>15007.557629999999</v>
      </c>
      <c r="V9" s="256">
        <v>40449.495710000003</v>
      </c>
      <c r="W9" s="256">
        <v>28490.127819999998</v>
      </c>
      <c r="X9" s="256">
        <v>13086.87586</v>
      </c>
      <c r="Y9" s="258">
        <v>932854.51436102705</v>
      </c>
      <c r="Z9" s="256">
        <v>6398.2722999999996</v>
      </c>
      <c r="AA9" s="258">
        <v>939252.786661027</v>
      </c>
      <c r="AB9" s="266"/>
    </row>
    <row r="10" spans="1:28" s="255" customFormat="1" ht="58.5" customHeight="1">
      <c r="A10" s="246" t="s">
        <v>396</v>
      </c>
      <c r="B10" s="247" t="s">
        <v>397</v>
      </c>
      <c r="C10" s="248">
        <v>944281.65935999993</v>
      </c>
      <c r="D10" s="248">
        <v>12757450.700909996</v>
      </c>
      <c r="E10" s="248">
        <v>382136.73364000005</v>
      </c>
      <c r="F10" s="248">
        <v>3805004.7787899999</v>
      </c>
      <c r="G10" s="248">
        <v>8384973.6720799999</v>
      </c>
      <c r="H10" s="248">
        <v>75.953999999999994</v>
      </c>
      <c r="I10" s="248">
        <v>48920.816369999993</v>
      </c>
      <c r="J10" s="248">
        <v>5296254.4091299996</v>
      </c>
      <c r="K10" s="248">
        <v>1159561.67291</v>
      </c>
      <c r="L10" s="248">
        <v>11656088.095686</v>
      </c>
      <c r="M10" s="248">
        <v>40009.178919999998</v>
      </c>
      <c r="N10" s="248">
        <v>13780451.546277877</v>
      </c>
      <c r="O10" s="248">
        <v>2017930.2323700001</v>
      </c>
      <c r="P10" s="248">
        <v>217268.20079999999</v>
      </c>
      <c r="Q10" s="248">
        <v>2560828.8989451011</v>
      </c>
      <c r="R10" s="248">
        <v>85913.231540000008</v>
      </c>
      <c r="S10" s="248">
        <v>4273863.1073800009</v>
      </c>
      <c r="T10" s="248">
        <v>75253.844649999999</v>
      </c>
      <c r="U10" s="248">
        <v>4028016.7331399997</v>
      </c>
      <c r="V10" s="248">
        <v>12510343.382664397</v>
      </c>
      <c r="W10" s="248">
        <v>1114697.6202199997</v>
      </c>
      <c r="X10" s="248">
        <v>907463.06042999995</v>
      </c>
      <c r="Y10" s="259">
        <v>86046787.530213386</v>
      </c>
      <c r="Z10" s="248">
        <v>749163.17813000001</v>
      </c>
      <c r="AA10" s="259">
        <v>86795950.708343387</v>
      </c>
      <c r="AB10" s="266"/>
    </row>
    <row r="11" spans="1:28" s="255" customFormat="1" ht="58.5" customHeight="1">
      <c r="A11" s="260" t="s">
        <v>386</v>
      </c>
      <c r="B11" s="251" t="s">
        <v>398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8"/>
      <c r="Z11" s="256"/>
      <c r="AA11" s="258"/>
      <c r="AB11" s="266"/>
    </row>
    <row r="12" spans="1:28" s="255" customFormat="1" ht="51" customHeight="1">
      <c r="A12" s="246" t="s">
        <v>399</v>
      </c>
      <c r="B12" s="247" t="s">
        <v>391</v>
      </c>
      <c r="C12" s="256">
        <v>2388729.3014799999</v>
      </c>
      <c r="D12" s="256">
        <v>71031361.633639991</v>
      </c>
      <c r="E12" s="256">
        <v>438098.81682000001</v>
      </c>
      <c r="F12" s="256">
        <v>19822607.666210003</v>
      </c>
      <c r="G12" s="256">
        <v>27541817.182800002</v>
      </c>
      <c r="H12" s="256">
        <v>15104.260099999994</v>
      </c>
      <c r="I12" s="256">
        <v>1092294.44258</v>
      </c>
      <c r="J12" s="256">
        <v>14320127.490970001</v>
      </c>
      <c r="K12" s="256">
        <v>1975936.3296000003</v>
      </c>
      <c r="L12" s="256">
        <v>42497541.57807</v>
      </c>
      <c r="M12" s="256">
        <v>283468.57065999997</v>
      </c>
      <c r="N12" s="256">
        <v>65747477.69946</v>
      </c>
      <c r="O12" s="256">
        <v>9478747.4952899981</v>
      </c>
      <c r="P12" s="256">
        <v>603100.25247000006</v>
      </c>
      <c r="Q12" s="256">
        <v>12256811.131310001</v>
      </c>
      <c r="R12" s="256">
        <v>113666.59969</v>
      </c>
      <c r="S12" s="256">
        <v>40048260.441940002</v>
      </c>
      <c r="T12" s="256">
        <v>365407.63335000002</v>
      </c>
      <c r="U12" s="256">
        <v>3297221.1637800001</v>
      </c>
      <c r="V12" s="256">
        <v>49341506.95617009</v>
      </c>
      <c r="W12" s="256">
        <v>3522249.9761700002</v>
      </c>
      <c r="X12" s="256">
        <v>1889433.8192500002</v>
      </c>
      <c r="Y12" s="258">
        <v>368070970.44181007</v>
      </c>
      <c r="Z12" s="256">
        <v>0</v>
      </c>
      <c r="AA12" s="258">
        <v>368070970.44181007</v>
      </c>
      <c r="AB12" s="267"/>
    </row>
    <row r="13" spans="1:28" s="255" customFormat="1" ht="51" customHeight="1">
      <c r="A13" s="246" t="s">
        <v>400</v>
      </c>
      <c r="B13" s="247" t="s">
        <v>393</v>
      </c>
      <c r="C13" s="256">
        <v>0</v>
      </c>
      <c r="D13" s="256">
        <v>0</v>
      </c>
      <c r="E13" s="256">
        <v>0</v>
      </c>
      <c r="F13" s="256">
        <v>2870.6523399999996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0</v>
      </c>
      <c r="M13" s="256">
        <v>1126.3040900000001</v>
      </c>
      <c r="N13" s="256">
        <v>0</v>
      </c>
      <c r="O13" s="256">
        <v>-7.13422</v>
      </c>
      <c r="P13" s="256">
        <v>0</v>
      </c>
      <c r="Q13" s="256">
        <v>0</v>
      </c>
      <c r="R13" s="256">
        <v>0</v>
      </c>
      <c r="S13" s="256">
        <v>6151.7372800000003</v>
      </c>
      <c r="T13" s="256">
        <v>0</v>
      </c>
      <c r="U13" s="256">
        <v>524.67782</v>
      </c>
      <c r="V13" s="256">
        <v>2940.32609</v>
      </c>
      <c r="W13" s="256">
        <v>0</v>
      </c>
      <c r="X13" s="256">
        <v>0</v>
      </c>
      <c r="Y13" s="258">
        <v>13606.563400000001</v>
      </c>
      <c r="Z13" s="256">
        <v>1401866.3269499999</v>
      </c>
      <c r="AA13" s="258">
        <v>1415472.89035</v>
      </c>
    </row>
    <row r="14" spans="1:28" s="255" customFormat="1" ht="51" customHeight="1">
      <c r="A14" s="246" t="s">
        <v>401</v>
      </c>
      <c r="B14" s="247" t="s">
        <v>395</v>
      </c>
      <c r="C14" s="256">
        <v>99893.755680000002</v>
      </c>
      <c r="D14" s="256">
        <v>1644415.6765700001</v>
      </c>
      <c r="E14" s="256">
        <v>7574.53334</v>
      </c>
      <c r="F14" s="256">
        <v>399900.66475</v>
      </c>
      <c r="G14" s="256">
        <v>165935.01328999997</v>
      </c>
      <c r="H14" s="256">
        <v>0</v>
      </c>
      <c r="I14" s="256">
        <v>46714.81955</v>
      </c>
      <c r="J14" s="256">
        <v>42670.194929999998</v>
      </c>
      <c r="K14" s="256">
        <v>126841.51144999999</v>
      </c>
      <c r="L14" s="256">
        <v>112699.570653</v>
      </c>
      <c r="M14" s="256">
        <v>6797.3525300000001</v>
      </c>
      <c r="N14" s="256">
        <v>584335.56611318653</v>
      </c>
      <c r="O14" s="256">
        <v>31480.676810000001</v>
      </c>
      <c r="P14" s="256">
        <v>6428.1068100000002</v>
      </c>
      <c r="Q14" s="256">
        <v>38600.492430623759</v>
      </c>
      <c r="R14" s="256">
        <v>0</v>
      </c>
      <c r="S14" s="256">
        <v>326779.99167000002</v>
      </c>
      <c r="T14" s="256">
        <v>11423.746010000001</v>
      </c>
      <c r="U14" s="256">
        <v>77616.660049999991</v>
      </c>
      <c r="V14" s="256">
        <v>264530.17098000005</v>
      </c>
      <c r="W14" s="256">
        <v>28743.886029999998</v>
      </c>
      <c r="X14" s="256">
        <v>0</v>
      </c>
      <c r="Y14" s="258">
        <v>4023382.38964681</v>
      </c>
      <c r="Z14" s="256">
        <v>14449.311250000001</v>
      </c>
      <c r="AA14" s="258">
        <v>4037831.7008968098</v>
      </c>
      <c r="AB14" s="266"/>
    </row>
    <row r="15" spans="1:28" s="255" customFormat="1" ht="58.5" customHeight="1">
      <c r="A15" s="246" t="s">
        <v>402</v>
      </c>
      <c r="B15" s="247" t="s">
        <v>397</v>
      </c>
      <c r="C15" s="248">
        <v>2288835.5458</v>
      </c>
      <c r="D15" s="248">
        <v>69386945.957069993</v>
      </c>
      <c r="E15" s="248">
        <v>430524.28347999998</v>
      </c>
      <c r="F15" s="248">
        <v>19425577.653800003</v>
      </c>
      <c r="G15" s="248">
        <v>27375882.169510003</v>
      </c>
      <c r="H15" s="248">
        <v>15104.260099999994</v>
      </c>
      <c r="I15" s="248">
        <v>1045579.62303</v>
      </c>
      <c r="J15" s="248">
        <v>14277457.29604</v>
      </c>
      <c r="K15" s="248">
        <v>1849094.8181500002</v>
      </c>
      <c r="L15" s="248">
        <v>42384842.007417001</v>
      </c>
      <c r="M15" s="248">
        <v>277797.52221999998</v>
      </c>
      <c r="N15" s="248">
        <v>65163142.133346811</v>
      </c>
      <c r="O15" s="248">
        <v>9447259.6842599977</v>
      </c>
      <c r="P15" s="248">
        <v>596672.14566000004</v>
      </c>
      <c r="Q15" s="248">
        <v>12218210.638879377</v>
      </c>
      <c r="R15" s="248">
        <v>113666.59969</v>
      </c>
      <c r="S15" s="248">
        <v>39727632.187550008</v>
      </c>
      <c r="T15" s="248">
        <v>353983.88734000002</v>
      </c>
      <c r="U15" s="248">
        <v>3220129.1815499999</v>
      </c>
      <c r="V15" s="248">
        <v>49079917.111280091</v>
      </c>
      <c r="W15" s="248">
        <v>3493506.09014</v>
      </c>
      <c r="X15" s="248">
        <v>1889433.8192500002</v>
      </c>
      <c r="Y15" s="259">
        <v>364061194.61556333</v>
      </c>
      <c r="Z15" s="248">
        <v>1387417.0156999999</v>
      </c>
      <c r="AA15" s="259">
        <v>365448611.63126332</v>
      </c>
      <c r="AB15" s="266"/>
    </row>
    <row r="16" spans="1:28" s="255" customFormat="1" ht="58.5" customHeight="1">
      <c r="A16" s="260" t="s">
        <v>387</v>
      </c>
      <c r="B16" s="251" t="s">
        <v>403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8"/>
      <c r="Z16" s="256"/>
      <c r="AA16" s="258"/>
      <c r="AB16" s="266"/>
    </row>
    <row r="17" spans="1:28" s="255" customFormat="1" ht="51" customHeight="1">
      <c r="A17" s="246" t="s">
        <v>404</v>
      </c>
      <c r="B17" s="247" t="s">
        <v>391</v>
      </c>
      <c r="C17" s="256">
        <v>540129.43400000001</v>
      </c>
      <c r="D17" s="256">
        <v>6579236.2233000007</v>
      </c>
      <c r="E17" s="256">
        <v>465414.51400000002</v>
      </c>
      <c r="F17" s="256">
        <v>763838.16599999997</v>
      </c>
      <c r="G17" s="256">
        <v>2873099.5750000002</v>
      </c>
      <c r="H17" s="256">
        <v>0</v>
      </c>
      <c r="I17" s="256">
        <v>4753628.6940900004</v>
      </c>
      <c r="J17" s="256">
        <v>1959396.6062700001</v>
      </c>
      <c r="K17" s="256">
        <v>2598840.9613499995</v>
      </c>
      <c r="L17" s="256">
        <v>5206803.9209939996</v>
      </c>
      <c r="M17" s="256">
        <v>500</v>
      </c>
      <c r="N17" s="256">
        <v>15255886.050469998</v>
      </c>
      <c r="O17" s="256">
        <v>173419.28315999999</v>
      </c>
      <c r="P17" s="256">
        <v>76713.18140999999</v>
      </c>
      <c r="Q17" s="256">
        <v>3098603.9717100002</v>
      </c>
      <c r="R17" s="256">
        <v>249743.98141000001</v>
      </c>
      <c r="S17" s="256">
        <v>2857133.1141999997</v>
      </c>
      <c r="T17" s="256">
        <v>89658.422999999995</v>
      </c>
      <c r="U17" s="256">
        <v>2453827.8420000002</v>
      </c>
      <c r="V17" s="256">
        <v>7807780.7221900001</v>
      </c>
      <c r="W17" s="256">
        <v>81150.270970000012</v>
      </c>
      <c r="X17" s="256">
        <v>639790.93499999994</v>
      </c>
      <c r="Y17" s="258">
        <v>58524595.870523997</v>
      </c>
      <c r="Z17" s="256">
        <v>0</v>
      </c>
      <c r="AA17" s="258">
        <v>58524595.870523997</v>
      </c>
      <c r="AB17" s="267"/>
    </row>
    <row r="18" spans="1:28" s="255" customFormat="1" ht="51" customHeight="1">
      <c r="A18" s="246" t="s">
        <v>405</v>
      </c>
      <c r="B18" s="247" t="s">
        <v>393</v>
      </c>
      <c r="C18" s="256">
        <v>0</v>
      </c>
      <c r="D18" s="256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  <c r="M18" s="256">
        <v>0</v>
      </c>
      <c r="N18" s="256">
        <v>0</v>
      </c>
      <c r="O18" s="256">
        <v>0</v>
      </c>
      <c r="P18" s="256">
        <v>0</v>
      </c>
      <c r="Q18" s="256">
        <v>0</v>
      </c>
      <c r="R18" s="256">
        <v>0</v>
      </c>
      <c r="S18" s="256">
        <v>0</v>
      </c>
      <c r="T18" s="256">
        <v>0</v>
      </c>
      <c r="U18" s="256">
        <v>0</v>
      </c>
      <c r="V18" s="256">
        <v>0</v>
      </c>
      <c r="W18" s="256">
        <v>0</v>
      </c>
      <c r="X18" s="256">
        <v>0</v>
      </c>
      <c r="Y18" s="258">
        <v>0</v>
      </c>
      <c r="Z18" s="256">
        <v>0</v>
      </c>
      <c r="AA18" s="258">
        <v>0</v>
      </c>
    </row>
    <row r="19" spans="1:28" s="255" customFormat="1" ht="51" customHeight="1">
      <c r="A19" s="246" t="s">
        <v>406</v>
      </c>
      <c r="B19" s="247" t="s">
        <v>395</v>
      </c>
      <c r="C19" s="256">
        <v>0</v>
      </c>
      <c r="D19" s="256">
        <v>0</v>
      </c>
      <c r="E19" s="256">
        <v>0</v>
      </c>
      <c r="F19" s="256">
        <v>5695.0411100000001</v>
      </c>
      <c r="G19" s="256">
        <v>161513.85536000002</v>
      </c>
      <c r="H19" s="256">
        <v>0</v>
      </c>
      <c r="I19" s="256">
        <v>223462.55075999998</v>
      </c>
      <c r="J19" s="256">
        <v>43130.554169999996</v>
      </c>
      <c r="K19" s="256">
        <v>22681.803030000003</v>
      </c>
      <c r="L19" s="256">
        <v>137667.92658199999</v>
      </c>
      <c r="M19" s="256">
        <v>0</v>
      </c>
      <c r="N19" s="256">
        <v>943161.52065574401</v>
      </c>
      <c r="O19" s="256">
        <v>0</v>
      </c>
      <c r="P19" s="256">
        <v>0</v>
      </c>
      <c r="Q19" s="256">
        <v>91876.606837357147</v>
      </c>
      <c r="R19" s="256">
        <v>0</v>
      </c>
      <c r="S19" s="256">
        <v>0</v>
      </c>
      <c r="T19" s="256">
        <v>20634.588809999997</v>
      </c>
      <c r="U19" s="256">
        <v>114470.84017</v>
      </c>
      <c r="V19" s="256">
        <v>0</v>
      </c>
      <c r="W19" s="256">
        <v>2224.9290000000001</v>
      </c>
      <c r="X19" s="256">
        <v>3209.0724700000001</v>
      </c>
      <c r="Y19" s="258">
        <v>1769729.2889551013</v>
      </c>
      <c r="Z19" s="256">
        <v>0</v>
      </c>
      <c r="AA19" s="258">
        <v>1769729.2889551013</v>
      </c>
      <c r="AB19" s="266"/>
    </row>
    <row r="20" spans="1:28" s="255" customFormat="1" ht="58.5" customHeight="1">
      <c r="A20" s="246" t="s">
        <v>407</v>
      </c>
      <c r="B20" s="247" t="s">
        <v>397</v>
      </c>
      <c r="C20" s="248">
        <v>540129.43400000001</v>
      </c>
      <c r="D20" s="248">
        <v>6579236.2233000007</v>
      </c>
      <c r="E20" s="248">
        <v>465414.51400000002</v>
      </c>
      <c r="F20" s="248">
        <v>758143.12488999998</v>
      </c>
      <c r="G20" s="248">
        <v>2711585.7196400003</v>
      </c>
      <c r="H20" s="248">
        <v>0</v>
      </c>
      <c r="I20" s="248">
        <v>4530166.1433300003</v>
      </c>
      <c r="J20" s="248">
        <v>1916266.0521000002</v>
      </c>
      <c r="K20" s="248">
        <v>2576159.1583199995</v>
      </c>
      <c r="L20" s="248">
        <v>5069135.9944119994</v>
      </c>
      <c r="M20" s="248">
        <v>500</v>
      </c>
      <c r="N20" s="248">
        <v>14312724.529814254</v>
      </c>
      <c r="O20" s="248">
        <v>173419.28315999999</v>
      </c>
      <c r="P20" s="248">
        <v>76713.18140999999</v>
      </c>
      <c r="Q20" s="248">
        <v>3006727.3648726433</v>
      </c>
      <c r="R20" s="248">
        <v>249743.98141000001</v>
      </c>
      <c r="S20" s="248">
        <v>2857133.1141999997</v>
      </c>
      <c r="T20" s="248">
        <v>69023.834189999994</v>
      </c>
      <c r="U20" s="248">
        <v>2339357.00183</v>
      </c>
      <c r="V20" s="248">
        <v>7807780.7221900001</v>
      </c>
      <c r="W20" s="248">
        <v>78925.341970000009</v>
      </c>
      <c r="X20" s="248">
        <v>636581.86252999993</v>
      </c>
      <c r="Y20" s="259">
        <v>56754866.581568889</v>
      </c>
      <c r="Z20" s="248">
        <v>0</v>
      </c>
      <c r="AA20" s="259">
        <v>56754866.581568889</v>
      </c>
      <c r="AB20" s="266"/>
    </row>
    <row r="21" spans="1:28" s="255" customFormat="1" ht="58.5" customHeight="1">
      <c r="A21" s="260" t="s">
        <v>408</v>
      </c>
      <c r="B21" s="251" t="s">
        <v>409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8"/>
      <c r="Z21" s="256"/>
      <c r="AA21" s="258"/>
      <c r="AB21" s="266"/>
    </row>
    <row r="22" spans="1:28" s="255" customFormat="1" ht="51" customHeight="1">
      <c r="A22" s="246" t="s">
        <v>410</v>
      </c>
      <c r="B22" s="247" t="s">
        <v>391</v>
      </c>
      <c r="C22" s="256">
        <v>3884709.2293699998</v>
      </c>
      <c r="D22" s="256">
        <v>90771482.26447998</v>
      </c>
      <c r="E22" s="256">
        <v>1289121.5944700001</v>
      </c>
      <c r="F22" s="256">
        <v>24499697.827510003</v>
      </c>
      <c r="G22" s="256">
        <v>38855144.204690009</v>
      </c>
      <c r="H22" s="256">
        <v>15180.214099999994</v>
      </c>
      <c r="I22" s="256">
        <v>5899145.6361500006</v>
      </c>
      <c r="J22" s="256">
        <v>21586094.225780003</v>
      </c>
      <c r="K22" s="256">
        <v>5772196.8312599994</v>
      </c>
      <c r="L22" s="256">
        <v>59362334.968474001</v>
      </c>
      <c r="M22" s="256">
        <v>323436.14235999994</v>
      </c>
      <c r="N22" s="256">
        <v>94880790.620859995</v>
      </c>
      <c r="O22" s="256">
        <v>11693517.813239997</v>
      </c>
      <c r="P22" s="256">
        <v>898996.51196000003</v>
      </c>
      <c r="Q22" s="256">
        <v>17921283.114480004</v>
      </c>
      <c r="R22" s="256">
        <v>455667.63742000004</v>
      </c>
      <c r="S22" s="256">
        <v>47220826.469070002</v>
      </c>
      <c r="T22" s="256">
        <v>554706.41908999998</v>
      </c>
      <c r="U22" s="256">
        <v>9794025.375810001</v>
      </c>
      <c r="V22" s="256">
        <v>69699805.960624486</v>
      </c>
      <c r="W22" s="256">
        <v>4746587.9951799996</v>
      </c>
      <c r="X22" s="256">
        <v>3449774.6905400003</v>
      </c>
      <c r="Y22" s="258">
        <v>513574525.74691862</v>
      </c>
      <c r="Z22" s="256">
        <v>0</v>
      </c>
      <c r="AA22" s="258">
        <v>513574525.74691862</v>
      </c>
      <c r="AB22" s="267"/>
    </row>
    <row r="23" spans="1:28" s="255" customFormat="1" ht="51" customHeight="1">
      <c r="A23" s="246" t="s">
        <v>411</v>
      </c>
      <c r="B23" s="247" t="s">
        <v>393</v>
      </c>
      <c r="C23" s="256">
        <v>0</v>
      </c>
      <c r="D23" s="256">
        <v>0</v>
      </c>
      <c r="E23" s="256">
        <v>0</v>
      </c>
      <c r="F23" s="256">
        <v>3127.8341399999995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1229.2154300000002</v>
      </c>
      <c r="N23" s="256">
        <v>0</v>
      </c>
      <c r="O23" s="256">
        <v>-7.13422</v>
      </c>
      <c r="P23" s="256">
        <v>0</v>
      </c>
      <c r="Q23" s="256">
        <v>0</v>
      </c>
      <c r="R23" s="256">
        <v>0</v>
      </c>
      <c r="S23" s="256">
        <v>6151.7372800000003</v>
      </c>
      <c r="T23" s="256">
        <v>0</v>
      </c>
      <c r="U23" s="256">
        <v>572.59856000000002</v>
      </c>
      <c r="V23" s="256">
        <v>3214.9222</v>
      </c>
      <c r="W23" s="256">
        <v>0</v>
      </c>
      <c r="X23" s="256">
        <v>0</v>
      </c>
      <c r="Y23" s="258">
        <v>14289.17339</v>
      </c>
      <c r="Z23" s="256">
        <v>2157427.7773799999</v>
      </c>
      <c r="AA23" s="258">
        <v>2171716.95077</v>
      </c>
    </row>
    <row r="24" spans="1:28" s="261" customFormat="1" ht="51" customHeight="1">
      <c r="A24" s="246" t="s">
        <v>412</v>
      </c>
      <c r="B24" s="247" t="s">
        <v>395</v>
      </c>
      <c r="C24" s="256">
        <v>111462.59020999999</v>
      </c>
      <c r="D24" s="256">
        <v>2047849.3832</v>
      </c>
      <c r="E24" s="256">
        <v>11046.06335</v>
      </c>
      <c r="F24" s="256">
        <v>514100.10416999995</v>
      </c>
      <c r="G24" s="256">
        <v>382702.64345999999</v>
      </c>
      <c r="H24" s="256">
        <v>0</v>
      </c>
      <c r="I24" s="256">
        <v>274479.05342000001</v>
      </c>
      <c r="J24" s="256">
        <v>96116.468509999992</v>
      </c>
      <c r="K24" s="256">
        <v>187381.18187999999</v>
      </c>
      <c r="L24" s="256">
        <v>252268.87095899999</v>
      </c>
      <c r="M24" s="256">
        <v>6358.6566499999999</v>
      </c>
      <c r="N24" s="256">
        <v>1624472.4114210582</v>
      </c>
      <c r="O24" s="256">
        <v>54901.479229999997</v>
      </c>
      <c r="P24" s="256">
        <v>8342.9840899999999</v>
      </c>
      <c r="Q24" s="256">
        <v>135516.21178288007</v>
      </c>
      <c r="R24" s="256">
        <v>6343.824779999999</v>
      </c>
      <c r="S24" s="256">
        <v>368349.79722000001</v>
      </c>
      <c r="T24" s="256">
        <v>56444.852910000001</v>
      </c>
      <c r="U24" s="256">
        <v>207095.05784999998</v>
      </c>
      <c r="V24" s="256">
        <v>304979.66669000004</v>
      </c>
      <c r="W24" s="256">
        <v>59458.942849999992</v>
      </c>
      <c r="X24" s="256">
        <v>16295.948329999999</v>
      </c>
      <c r="Y24" s="258">
        <v>6725966.1929629389</v>
      </c>
      <c r="Z24" s="256">
        <v>20847.583549999999</v>
      </c>
      <c r="AA24" s="258">
        <v>6746813.7765129386</v>
      </c>
      <c r="AB24" s="268"/>
    </row>
    <row r="25" spans="1:28" s="261" customFormat="1" ht="58.5" customHeight="1">
      <c r="A25" s="262" t="s">
        <v>413</v>
      </c>
      <c r="B25" s="263" t="s">
        <v>397</v>
      </c>
      <c r="C25" s="248">
        <v>3773246.6391599998</v>
      </c>
      <c r="D25" s="248">
        <v>88723632.881279975</v>
      </c>
      <c r="E25" s="248">
        <v>1278075.5311200002</v>
      </c>
      <c r="F25" s="248">
        <v>23988725.557480004</v>
      </c>
      <c r="G25" s="248">
        <v>38472441.561230011</v>
      </c>
      <c r="H25" s="248">
        <v>15180.214099999994</v>
      </c>
      <c r="I25" s="1198">
        <v>5624666.5827300008</v>
      </c>
      <c r="J25" s="248">
        <v>21489977.757270005</v>
      </c>
      <c r="K25" s="248">
        <v>5584815.6493799994</v>
      </c>
      <c r="L25" s="248">
        <v>59110066.097515002</v>
      </c>
      <c r="M25" s="248">
        <v>318306.7011399999</v>
      </c>
      <c r="N25" s="248">
        <v>93256318.209438935</v>
      </c>
      <c r="O25" s="248">
        <v>11638609.199789997</v>
      </c>
      <c r="P25" s="248">
        <v>890653.52786999999</v>
      </c>
      <c r="Q25" s="248">
        <v>17785766.902697124</v>
      </c>
      <c r="R25" s="248">
        <v>449323.81264000002</v>
      </c>
      <c r="S25" s="248">
        <v>46858628.40913</v>
      </c>
      <c r="T25" s="248">
        <v>498261.56617999997</v>
      </c>
      <c r="U25" s="248">
        <v>9587502.9165200014</v>
      </c>
      <c r="V25" s="248">
        <v>69398041.216134474</v>
      </c>
      <c r="W25" s="248">
        <v>4687129.0523299994</v>
      </c>
      <c r="X25" s="248">
        <v>3433478.7422100003</v>
      </c>
      <c r="Y25" s="259">
        <v>506862848.72734553</v>
      </c>
      <c r="Z25" s="248">
        <v>2136580.1938299998</v>
      </c>
      <c r="AA25" s="259">
        <v>508999428.92117554</v>
      </c>
      <c r="AB25" s="268"/>
    </row>
  </sheetData>
  <mergeCells count="8">
    <mergeCell ref="A1:H1"/>
    <mergeCell ref="A2:H2"/>
    <mergeCell ref="A5:B5"/>
    <mergeCell ref="Y3:AA3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8" fitToHeight="0" orientation="landscape" horizontalDpi="200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A47"/>
  <sheetViews>
    <sheetView view="pageBreakPreview" zoomScale="60" zoomScaleNormal="80" workbookViewId="0">
      <pane xSplit="2" ySplit="5" topLeftCell="C6" activePane="bottomRight" state="frozen"/>
      <selection activeCell="L25" sqref="L25"/>
      <selection pane="topRight" activeCell="L25" sqref="L25"/>
      <selection pane="bottomLeft" activeCell="L25" sqref="L25"/>
      <selection pane="bottomRight" activeCell="AA12" sqref="AA12"/>
    </sheetView>
  </sheetViews>
  <sheetFormatPr defaultColWidth="9" defaultRowHeight="25"/>
  <cols>
    <col min="1" max="1" width="35.453125" style="73" bestFit="1" customWidth="1"/>
    <col min="2" max="2" width="32.90625" style="73" hidden="1" customWidth="1"/>
    <col min="3" max="3" width="10.7265625" style="73" bestFit="1" customWidth="1"/>
    <col min="4" max="4" width="12" style="73" bestFit="1" customWidth="1"/>
    <col min="5" max="5" width="10.7265625" style="73" bestFit="1" customWidth="1"/>
    <col min="6" max="6" width="12.26953125" style="73" bestFit="1" customWidth="1"/>
    <col min="7" max="7" width="12" style="73" bestFit="1" customWidth="1"/>
    <col min="8" max="8" width="7.26953125" style="73" bestFit="1" customWidth="1"/>
    <col min="9" max="9" width="10.7265625" style="73" bestFit="1" customWidth="1"/>
    <col min="10" max="10" width="11.7265625" style="73" bestFit="1" customWidth="1"/>
    <col min="11" max="11" width="11" style="73" bestFit="1" customWidth="1"/>
    <col min="12" max="12" width="12" style="73" bestFit="1" customWidth="1"/>
    <col min="13" max="13" width="9.453125" style="73" bestFit="1" customWidth="1"/>
    <col min="14" max="14" width="12.6328125" style="73" bestFit="1" customWidth="1"/>
    <col min="15" max="15" width="11.08984375" style="73" bestFit="1" customWidth="1"/>
    <col min="16" max="16" width="9.453125" style="73" bestFit="1" customWidth="1"/>
    <col min="17" max="17" width="12" style="73" bestFit="1" customWidth="1"/>
    <col min="18" max="18" width="9.26953125" style="73" bestFit="1" customWidth="1"/>
    <col min="19" max="19" width="11.7265625" style="73" bestFit="1" customWidth="1"/>
    <col min="20" max="20" width="9.7265625" style="73" bestFit="1" customWidth="1"/>
    <col min="21" max="21" width="11" style="73" bestFit="1" customWidth="1"/>
    <col min="22" max="22" width="12" style="73" bestFit="1" customWidth="1"/>
    <col min="23" max="23" width="11.08984375" style="73" bestFit="1" customWidth="1"/>
    <col min="24" max="24" width="11" style="73" bestFit="1" customWidth="1"/>
    <col min="25" max="25" width="16.7265625" style="73" bestFit="1" customWidth="1"/>
    <col min="26" max="26" width="14.90625" style="73" bestFit="1" customWidth="1"/>
    <col min="27" max="27" width="16.7265625" style="73" bestFit="1" customWidth="1"/>
    <col min="28" max="16384" width="9" style="73"/>
  </cols>
  <sheetData>
    <row r="1" spans="1:27" ht="32.5">
      <c r="A1" s="1474" t="s">
        <v>867</v>
      </c>
      <c r="B1" s="1474"/>
      <c r="C1" s="1474"/>
      <c r="D1" s="1474"/>
      <c r="E1" s="1474"/>
      <c r="F1" s="1474"/>
    </row>
    <row r="2" spans="1:27" ht="32.5">
      <c r="A2" s="1474" t="s">
        <v>868</v>
      </c>
      <c r="B2" s="1474"/>
      <c r="C2" s="1474"/>
      <c r="D2" s="1474"/>
      <c r="E2" s="1474"/>
      <c r="F2" s="1474"/>
    </row>
    <row r="3" spans="1:27" ht="26">
      <c r="A3" s="72"/>
      <c r="B3" s="72"/>
      <c r="C3" s="560">
        <v>1000</v>
      </c>
      <c r="Y3" s="1470" t="s">
        <v>543</v>
      </c>
      <c r="Z3" s="1470"/>
      <c r="AA3" s="1470"/>
    </row>
    <row r="4" spans="1:27">
      <c r="A4" s="84" t="s">
        <v>0</v>
      </c>
      <c r="B4" s="85" t="s">
        <v>202</v>
      </c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90" t="s">
        <v>272</v>
      </c>
      <c r="Z4" s="1369" t="s">
        <v>388</v>
      </c>
      <c r="AA4" s="1486" t="s">
        <v>414</v>
      </c>
    </row>
    <row r="5" spans="1:27">
      <c r="A5" s="1483"/>
      <c r="B5" s="1484"/>
      <c r="C5" s="74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91"/>
      <c r="Z5" s="1488"/>
      <c r="AA5" s="1489"/>
    </row>
    <row r="6" spans="1:27" s="255" customFormat="1" ht="51" customHeight="1">
      <c r="A6" s="250" t="s">
        <v>385</v>
      </c>
      <c r="B6" s="251" t="s">
        <v>389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4"/>
      <c r="Z6" s="252"/>
      <c r="AA6" s="254"/>
    </row>
    <row r="7" spans="1:27" s="255" customFormat="1" ht="51" customHeight="1">
      <c r="A7" s="246" t="s">
        <v>390</v>
      </c>
      <c r="B7" s="247" t="s">
        <v>391</v>
      </c>
      <c r="C7" s="256">
        <v>261200.285</v>
      </c>
      <c r="D7" s="256">
        <v>6579338.0731999995</v>
      </c>
      <c r="E7" s="256">
        <v>376855.22341000004</v>
      </c>
      <c r="F7" s="256">
        <v>3529857.8103400003</v>
      </c>
      <c r="G7" s="256">
        <v>7924266.449</v>
      </c>
      <c r="H7" s="256">
        <v>75.953999999999994</v>
      </c>
      <c r="I7" s="256">
        <v>11782.721</v>
      </c>
      <c r="J7" s="256">
        <v>3492731.8155999999</v>
      </c>
      <c r="K7" s="256">
        <v>646005.36551999999</v>
      </c>
      <c r="L7" s="256">
        <v>9251622.4819400012</v>
      </c>
      <c r="M7" s="256">
        <v>28836.663199999999</v>
      </c>
      <c r="N7" s="256">
        <v>13249340.772420006</v>
      </c>
      <c r="O7" s="256">
        <v>1184797.1586500001</v>
      </c>
      <c r="P7" s="256">
        <v>147388.20544999998</v>
      </c>
      <c r="Q7" s="256">
        <v>2064515.6240000001</v>
      </c>
      <c r="R7" s="256">
        <v>41547.658100000001</v>
      </c>
      <c r="S7" s="256">
        <v>4312649.5656200005</v>
      </c>
      <c r="T7" s="256">
        <v>8386.5368200000012</v>
      </c>
      <c r="U7" s="256">
        <v>3947583.736</v>
      </c>
      <c r="V7" s="256">
        <v>11848025.989752399</v>
      </c>
      <c r="W7" s="256">
        <v>1020067.879</v>
      </c>
      <c r="X7" s="256">
        <v>832994.20400000003</v>
      </c>
      <c r="Y7" s="257">
        <v>70759870.172022402</v>
      </c>
      <c r="Z7" s="256">
        <v>0</v>
      </c>
      <c r="AA7" s="258">
        <v>70759870.172022402</v>
      </c>
    </row>
    <row r="8" spans="1:27" s="255" customFormat="1" ht="51" customHeight="1">
      <c r="A8" s="246" t="s">
        <v>392</v>
      </c>
      <c r="B8" s="247" t="s">
        <v>393</v>
      </c>
      <c r="C8" s="256">
        <v>0</v>
      </c>
      <c r="D8" s="256">
        <v>0</v>
      </c>
      <c r="E8" s="256">
        <v>0</v>
      </c>
      <c r="F8" s="256">
        <v>257.18180000000001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102.91134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56">
        <v>47.920739999999995</v>
      </c>
      <c r="V8" s="256">
        <v>274.59611000000001</v>
      </c>
      <c r="W8" s="256">
        <v>0</v>
      </c>
      <c r="X8" s="256">
        <v>0</v>
      </c>
      <c r="Y8" s="257">
        <v>682.60998999999993</v>
      </c>
      <c r="Z8" s="256">
        <v>462406.18768000003</v>
      </c>
      <c r="AA8" s="258">
        <v>463088.79767000006</v>
      </c>
    </row>
    <row r="9" spans="1:27" s="255" customFormat="1" ht="51" customHeight="1">
      <c r="A9" s="246" t="s">
        <v>394</v>
      </c>
      <c r="B9" s="247" t="s">
        <v>395</v>
      </c>
      <c r="C9" s="256">
        <v>8712.8932599999989</v>
      </c>
      <c r="D9" s="256">
        <v>171500.53542</v>
      </c>
      <c r="E9" s="256">
        <v>400.41084000000001</v>
      </c>
      <c r="F9" s="256">
        <v>88173.861269999994</v>
      </c>
      <c r="G9" s="256">
        <v>40050.260219999996</v>
      </c>
      <c r="H9" s="256">
        <v>0</v>
      </c>
      <c r="I9" s="256">
        <v>121.19150999999999</v>
      </c>
      <c r="J9" s="256">
        <v>209.74827999999999</v>
      </c>
      <c r="K9" s="256">
        <v>5636.2955199999997</v>
      </c>
      <c r="L9" s="256">
        <v>1868.341904000001</v>
      </c>
      <c r="M9" s="256">
        <v>-438.69587999999999</v>
      </c>
      <c r="N9" s="256">
        <v>72389.854129308995</v>
      </c>
      <c r="O9" s="256">
        <v>-384.44195000000002</v>
      </c>
      <c r="P9" s="256">
        <v>938.74656999999991</v>
      </c>
      <c r="Q9" s="256">
        <v>2588.1233608205816</v>
      </c>
      <c r="R9" s="256">
        <v>6343.824779999999</v>
      </c>
      <c r="S9" s="256">
        <v>5868.9693899999993</v>
      </c>
      <c r="T9" s="256">
        <v>47.293210000000002</v>
      </c>
      <c r="U9" s="256">
        <v>2908.4829599999998</v>
      </c>
      <c r="V9" s="256">
        <v>15888.76318</v>
      </c>
      <c r="W9" s="256">
        <v>2818.1844000000001</v>
      </c>
      <c r="X9" s="256">
        <v>9003.8479800000005</v>
      </c>
      <c r="Y9" s="257">
        <v>434646.49035412964</v>
      </c>
      <c r="Z9" s="256">
        <v>6026.9110000000001</v>
      </c>
      <c r="AA9" s="258">
        <v>440673.40135412966</v>
      </c>
    </row>
    <row r="10" spans="1:27" s="255" customFormat="1" ht="51" customHeight="1">
      <c r="A10" s="246" t="s">
        <v>396</v>
      </c>
      <c r="B10" s="247" t="s">
        <v>397</v>
      </c>
      <c r="C10" s="248">
        <v>252487.39174000002</v>
      </c>
      <c r="D10" s="248">
        <v>6407837.5377799999</v>
      </c>
      <c r="E10" s="248">
        <v>376454.81257000001</v>
      </c>
      <c r="F10" s="248">
        <v>3441941.13087</v>
      </c>
      <c r="G10" s="248">
        <v>7884216.1887799995</v>
      </c>
      <c r="H10" s="248">
        <v>75.953999999999994</v>
      </c>
      <c r="I10" s="248">
        <v>11661.529490000001</v>
      </c>
      <c r="J10" s="248">
        <v>3492522.0673200004</v>
      </c>
      <c r="K10" s="248">
        <v>640369.06999999995</v>
      </c>
      <c r="L10" s="248">
        <v>9249754.1400360018</v>
      </c>
      <c r="M10" s="248">
        <v>29378.270419999997</v>
      </c>
      <c r="N10" s="248">
        <v>13176950.918290697</v>
      </c>
      <c r="O10" s="248">
        <v>1185181.6006000002</v>
      </c>
      <c r="P10" s="248">
        <v>146449.45887999999</v>
      </c>
      <c r="Q10" s="248">
        <v>2061927.5006391795</v>
      </c>
      <c r="R10" s="248">
        <v>35203.833319999998</v>
      </c>
      <c r="S10" s="248">
        <v>4306780.5962300003</v>
      </c>
      <c r="T10" s="248">
        <v>8339.2436099999995</v>
      </c>
      <c r="U10" s="248">
        <v>3944723.1737799998</v>
      </c>
      <c r="V10" s="248">
        <v>11832411.822682399</v>
      </c>
      <c r="W10" s="248">
        <v>1017249.6946</v>
      </c>
      <c r="X10" s="248">
        <v>823990.35601999995</v>
      </c>
      <c r="Y10" s="259">
        <v>70325906.291658282</v>
      </c>
      <c r="Z10" s="248">
        <v>456379.27668000001</v>
      </c>
      <c r="AA10" s="259">
        <v>70782285.568338275</v>
      </c>
    </row>
    <row r="11" spans="1:27" s="255" customFormat="1" ht="51" customHeight="1">
      <c r="A11" s="260" t="s">
        <v>386</v>
      </c>
      <c r="B11" s="251" t="s">
        <v>398</v>
      </c>
      <c r="C11" s="256">
        <v>0</v>
      </c>
      <c r="D11" s="256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0</v>
      </c>
      <c r="U11" s="256">
        <v>0</v>
      </c>
      <c r="V11" s="256">
        <v>0</v>
      </c>
      <c r="W11" s="256">
        <v>0</v>
      </c>
      <c r="X11" s="256">
        <v>0</v>
      </c>
      <c r="Y11" s="258"/>
      <c r="Z11" s="256">
        <v>0</v>
      </c>
      <c r="AA11" s="258">
        <v>0</v>
      </c>
    </row>
    <row r="12" spans="1:27" s="255" customFormat="1" ht="51" customHeight="1">
      <c r="A12" s="246" t="s">
        <v>399</v>
      </c>
      <c r="B12" s="247" t="s">
        <v>391</v>
      </c>
      <c r="C12" s="256">
        <v>1352674.6850000001</v>
      </c>
      <c r="D12" s="256">
        <v>62202897.602849998</v>
      </c>
      <c r="E12" s="256">
        <v>422947.23362000001</v>
      </c>
      <c r="F12" s="256">
        <v>19125744.617520001</v>
      </c>
      <c r="G12" s="256">
        <v>26992337.041000001</v>
      </c>
      <c r="H12" s="256">
        <v>4415.6856699999998</v>
      </c>
      <c r="I12" s="256">
        <v>815959.70785000001</v>
      </c>
      <c r="J12" s="256">
        <v>12930350.005000001</v>
      </c>
      <c r="K12" s="256">
        <v>1814180.7739500001</v>
      </c>
      <c r="L12" s="256">
        <v>40467643.882250004</v>
      </c>
      <c r="M12" s="256">
        <v>268974.32549000002</v>
      </c>
      <c r="N12" s="256">
        <v>64611158.698140003</v>
      </c>
      <c r="O12" s="256">
        <v>4447722.2803999996</v>
      </c>
      <c r="P12" s="256">
        <v>593229.98323000001</v>
      </c>
      <c r="Q12" s="256">
        <v>10781195.414700001</v>
      </c>
      <c r="R12" s="256">
        <v>56290.246189999998</v>
      </c>
      <c r="S12" s="256">
        <v>39689807.628980003</v>
      </c>
      <c r="T12" s="256">
        <v>357903.05082</v>
      </c>
      <c r="U12" s="256">
        <v>3101237.9556</v>
      </c>
      <c r="V12" s="256">
        <v>46893965.302604698</v>
      </c>
      <c r="W12" s="256">
        <v>3286567.4380000001</v>
      </c>
      <c r="X12" s="256">
        <v>1770962.5060000001</v>
      </c>
      <c r="Y12" s="257">
        <v>341988166.0648647</v>
      </c>
      <c r="Z12" s="256">
        <v>0</v>
      </c>
      <c r="AA12" s="258">
        <v>341988166.0648647</v>
      </c>
    </row>
    <row r="13" spans="1:27" s="255" customFormat="1" ht="51" customHeight="1">
      <c r="A13" s="246" t="s">
        <v>400</v>
      </c>
      <c r="B13" s="247" t="s">
        <v>393</v>
      </c>
      <c r="C13" s="256">
        <v>0</v>
      </c>
      <c r="D13" s="256">
        <v>0</v>
      </c>
      <c r="E13" s="256">
        <v>0</v>
      </c>
      <c r="F13" s="256">
        <v>2870.6523399999996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0</v>
      </c>
      <c r="M13" s="256">
        <v>1126.3040900000001</v>
      </c>
      <c r="N13" s="256">
        <v>0</v>
      </c>
      <c r="O13" s="256">
        <v>-7.13422</v>
      </c>
      <c r="P13" s="256">
        <v>0</v>
      </c>
      <c r="Q13" s="256">
        <v>0</v>
      </c>
      <c r="R13" s="256">
        <v>0</v>
      </c>
      <c r="S13" s="256">
        <v>6151.7372800000003</v>
      </c>
      <c r="T13" s="256">
        <v>0</v>
      </c>
      <c r="U13" s="256">
        <v>524.67782</v>
      </c>
      <c r="V13" s="256">
        <v>2940.32609</v>
      </c>
      <c r="W13" s="256">
        <v>0</v>
      </c>
      <c r="X13" s="256">
        <v>0</v>
      </c>
      <c r="Y13" s="257">
        <v>13606.563400000001</v>
      </c>
      <c r="Z13" s="256">
        <v>1094892.5909599999</v>
      </c>
      <c r="AA13" s="258">
        <v>1108499.15436</v>
      </c>
    </row>
    <row r="14" spans="1:27" s="255" customFormat="1" ht="51" customHeight="1">
      <c r="A14" s="246" t="s">
        <v>401</v>
      </c>
      <c r="B14" s="247" t="s">
        <v>395</v>
      </c>
      <c r="C14" s="256">
        <v>30515.345410000002</v>
      </c>
      <c r="D14" s="256">
        <v>1522840.98985</v>
      </c>
      <c r="E14" s="256">
        <v>2142.0537899999999</v>
      </c>
      <c r="F14" s="256">
        <v>268557.98826999997</v>
      </c>
      <c r="G14" s="256">
        <v>129966.88687999999</v>
      </c>
      <c r="H14" s="256">
        <v>0</v>
      </c>
      <c r="I14" s="256">
        <v>2536.6484799999998</v>
      </c>
      <c r="J14" s="256">
        <v>25982.553309999999</v>
      </c>
      <c r="K14" s="256">
        <v>13047.794310000001</v>
      </c>
      <c r="L14" s="256">
        <v>112699.570653</v>
      </c>
      <c r="M14" s="256">
        <v>6797.3525300000001</v>
      </c>
      <c r="N14" s="256">
        <v>516803.50628885208</v>
      </c>
      <c r="O14" s="256">
        <v>4970.6658900000002</v>
      </c>
      <c r="P14" s="256">
        <v>6079.8272400000005</v>
      </c>
      <c r="Q14" s="256">
        <v>17973.642472754134</v>
      </c>
      <c r="R14" s="256">
        <v>0</v>
      </c>
      <c r="S14" s="256">
        <v>91616.875910000002</v>
      </c>
      <c r="T14" s="256">
        <v>1332.19238</v>
      </c>
      <c r="U14" s="256">
        <v>15848.56911</v>
      </c>
      <c r="V14" s="256">
        <v>91200.912420000008</v>
      </c>
      <c r="W14" s="256">
        <v>10443.27053</v>
      </c>
      <c r="X14" s="256">
        <v>0</v>
      </c>
      <c r="Y14" s="257">
        <v>2871356.6457246058</v>
      </c>
      <c r="Z14" s="256">
        <v>14062.79234</v>
      </c>
      <c r="AA14" s="258">
        <v>2885419.4380646059</v>
      </c>
    </row>
    <row r="15" spans="1:27" s="255" customFormat="1" ht="51" customHeight="1">
      <c r="A15" s="246" t="s">
        <v>402</v>
      </c>
      <c r="B15" s="247" t="s">
        <v>397</v>
      </c>
      <c r="C15" s="248">
        <v>1322159.33959</v>
      </c>
      <c r="D15" s="248">
        <v>60680056.612999998</v>
      </c>
      <c r="E15" s="248">
        <v>420805.17982999998</v>
      </c>
      <c r="F15" s="248">
        <v>18860057.28159</v>
      </c>
      <c r="G15" s="248">
        <v>26862370.154119998</v>
      </c>
      <c r="H15" s="248">
        <v>4415.6856699999998</v>
      </c>
      <c r="I15" s="248">
        <v>813423.05937000003</v>
      </c>
      <c r="J15" s="248">
        <v>12904367.451690001</v>
      </c>
      <c r="K15" s="248">
        <v>1801132.97964</v>
      </c>
      <c r="L15" s="248">
        <v>40354944.311596997</v>
      </c>
      <c r="M15" s="248">
        <v>263303.27704999998</v>
      </c>
      <c r="N15" s="248">
        <v>64094355.191851154</v>
      </c>
      <c r="O15" s="248">
        <v>4442744.4802899994</v>
      </c>
      <c r="P15" s="248">
        <v>587150.15599</v>
      </c>
      <c r="Q15" s="248">
        <v>10763221.772227246</v>
      </c>
      <c r="R15" s="248">
        <v>56290.246189999998</v>
      </c>
      <c r="S15" s="248">
        <v>39604342.490350001</v>
      </c>
      <c r="T15" s="248">
        <v>356570.85843999998</v>
      </c>
      <c r="U15" s="248">
        <v>3085914.0643099998</v>
      </c>
      <c r="V15" s="248">
        <v>46805704.716274694</v>
      </c>
      <c r="W15" s="248">
        <v>3276124.1674699998</v>
      </c>
      <c r="X15" s="248">
        <v>1770962.5060000001</v>
      </c>
      <c r="Y15" s="259">
        <v>339130415.98254001</v>
      </c>
      <c r="Z15" s="248">
        <v>1080829.7986199998</v>
      </c>
      <c r="AA15" s="259">
        <v>340211245.78116</v>
      </c>
    </row>
    <row r="16" spans="1:27" s="255" customFormat="1" ht="51" customHeight="1">
      <c r="A16" s="260" t="s">
        <v>387</v>
      </c>
      <c r="B16" s="251" t="s">
        <v>403</v>
      </c>
      <c r="C16" s="256">
        <v>0</v>
      </c>
      <c r="D16" s="256">
        <v>0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6">
        <v>0</v>
      </c>
      <c r="K16" s="256">
        <v>0</v>
      </c>
      <c r="L16" s="256">
        <v>0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0</v>
      </c>
      <c r="U16" s="256">
        <v>0</v>
      </c>
      <c r="V16" s="256">
        <v>0</v>
      </c>
      <c r="W16" s="256">
        <v>0</v>
      </c>
      <c r="X16" s="256">
        <v>0</v>
      </c>
      <c r="Y16" s="258"/>
      <c r="Z16" s="256">
        <v>0</v>
      </c>
      <c r="AA16" s="258">
        <v>0</v>
      </c>
    </row>
    <row r="17" spans="1:27" s="255" customFormat="1" ht="51" customHeight="1">
      <c r="A17" s="246" t="s">
        <v>404</v>
      </c>
      <c r="B17" s="247" t="s">
        <v>391</v>
      </c>
      <c r="C17" s="256">
        <v>0</v>
      </c>
      <c r="D17" s="256">
        <v>8140.5637400000005</v>
      </c>
      <c r="E17" s="256">
        <v>465414.51400000002</v>
      </c>
      <c r="F17" s="256">
        <v>0</v>
      </c>
      <c r="G17" s="256">
        <v>819162.32700000005</v>
      </c>
      <c r="H17" s="256">
        <v>0</v>
      </c>
      <c r="I17" s="256">
        <v>206361.65</v>
      </c>
      <c r="J17" s="256">
        <v>0</v>
      </c>
      <c r="K17" s="256">
        <v>0</v>
      </c>
      <c r="L17" s="256">
        <v>0</v>
      </c>
      <c r="M17" s="256">
        <v>0</v>
      </c>
      <c r="N17" s="256">
        <v>11492943.441509997</v>
      </c>
      <c r="O17" s="256">
        <v>3386.5074</v>
      </c>
      <c r="P17" s="256">
        <v>76713.18140999999</v>
      </c>
      <c r="Q17" s="256">
        <v>0</v>
      </c>
      <c r="R17" s="256">
        <v>32619.903479999997</v>
      </c>
      <c r="S17" s="256">
        <v>80392.418890000001</v>
      </c>
      <c r="T17" s="256">
        <v>2976.6779999999999</v>
      </c>
      <c r="U17" s="256">
        <v>337339.391</v>
      </c>
      <c r="V17" s="256">
        <v>3496698.4</v>
      </c>
      <c r="W17" s="256">
        <v>78408.509000000005</v>
      </c>
      <c r="X17" s="256">
        <v>596315.61</v>
      </c>
      <c r="Y17" s="257">
        <v>17696873.095429998</v>
      </c>
      <c r="Z17" s="256">
        <v>0</v>
      </c>
      <c r="AA17" s="258">
        <v>17696873.095429998</v>
      </c>
    </row>
    <row r="18" spans="1:27" s="255" customFormat="1" ht="51" customHeight="1">
      <c r="A18" s="246" t="s">
        <v>405</v>
      </c>
      <c r="B18" s="247" t="s">
        <v>393</v>
      </c>
      <c r="C18" s="256">
        <v>0</v>
      </c>
      <c r="D18" s="256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  <c r="M18" s="256">
        <v>0</v>
      </c>
      <c r="N18" s="256">
        <v>0</v>
      </c>
      <c r="O18" s="256">
        <v>0</v>
      </c>
      <c r="P18" s="256">
        <v>0</v>
      </c>
      <c r="Q18" s="256">
        <v>0</v>
      </c>
      <c r="R18" s="256">
        <v>0</v>
      </c>
      <c r="S18" s="256">
        <v>0</v>
      </c>
      <c r="T18" s="256">
        <v>0</v>
      </c>
      <c r="U18" s="256">
        <v>0</v>
      </c>
      <c r="V18" s="256">
        <v>0</v>
      </c>
      <c r="W18" s="256">
        <v>0</v>
      </c>
      <c r="X18" s="256">
        <v>0</v>
      </c>
      <c r="Y18" s="257">
        <v>0</v>
      </c>
      <c r="Z18" s="256">
        <v>0</v>
      </c>
      <c r="AA18" s="258">
        <v>0</v>
      </c>
    </row>
    <row r="19" spans="1:27" s="255" customFormat="1" ht="51" customHeight="1">
      <c r="A19" s="246" t="s">
        <v>406</v>
      </c>
      <c r="B19" s="247" t="s">
        <v>395</v>
      </c>
      <c r="C19" s="256">
        <v>0</v>
      </c>
      <c r="D19" s="256">
        <v>0</v>
      </c>
      <c r="E19" s="256">
        <v>0</v>
      </c>
      <c r="F19" s="256">
        <v>0</v>
      </c>
      <c r="G19" s="256">
        <v>0</v>
      </c>
      <c r="H19" s="256">
        <v>0</v>
      </c>
      <c r="I19" s="256">
        <v>0</v>
      </c>
      <c r="J19" s="1270">
        <v>-547.04431999999997</v>
      </c>
      <c r="K19" s="256">
        <v>0</v>
      </c>
      <c r="L19" s="256">
        <v>0</v>
      </c>
      <c r="M19" s="256">
        <v>0</v>
      </c>
      <c r="N19" s="256">
        <v>943161.52065574401</v>
      </c>
      <c r="O19" s="256">
        <v>0</v>
      </c>
      <c r="P19" s="256">
        <v>0</v>
      </c>
      <c r="Q19" s="256">
        <v>0</v>
      </c>
      <c r="R19" s="256">
        <v>0</v>
      </c>
      <c r="S19" s="256">
        <v>0</v>
      </c>
      <c r="T19" s="256">
        <v>0</v>
      </c>
      <c r="U19" s="256">
        <v>0</v>
      </c>
      <c r="V19" s="256">
        <v>0</v>
      </c>
      <c r="W19" s="1270">
        <v>-25.265999999999998</v>
      </c>
      <c r="X19" s="256">
        <v>0</v>
      </c>
      <c r="Y19" s="257">
        <v>942589.21033574408</v>
      </c>
      <c r="Z19" s="256">
        <v>0</v>
      </c>
      <c r="AA19" s="258">
        <v>942589.21033574408</v>
      </c>
    </row>
    <row r="20" spans="1:27" s="255" customFormat="1" ht="51" customHeight="1">
      <c r="A20" s="246" t="s">
        <v>407</v>
      </c>
      <c r="B20" s="247" t="s">
        <v>397</v>
      </c>
      <c r="C20" s="248">
        <v>0</v>
      </c>
      <c r="D20" s="248">
        <v>8140.5637400000005</v>
      </c>
      <c r="E20" s="248">
        <v>465414.51400000002</v>
      </c>
      <c r="F20" s="248">
        <v>0</v>
      </c>
      <c r="G20" s="248">
        <v>819162.32700000005</v>
      </c>
      <c r="H20" s="248">
        <v>0</v>
      </c>
      <c r="I20" s="248">
        <v>206361.65</v>
      </c>
      <c r="J20" s="248">
        <v>547.04431999999997</v>
      </c>
      <c r="K20" s="248">
        <v>0</v>
      </c>
      <c r="L20" s="248">
        <v>0</v>
      </c>
      <c r="M20" s="248">
        <v>0</v>
      </c>
      <c r="N20" s="248">
        <v>10549781.920854254</v>
      </c>
      <c r="O20" s="248">
        <v>3386.5074</v>
      </c>
      <c r="P20" s="248">
        <v>76713.18140999999</v>
      </c>
      <c r="Q20" s="248">
        <v>0</v>
      </c>
      <c r="R20" s="248">
        <v>32619.903479999997</v>
      </c>
      <c r="S20" s="248">
        <v>80392.418890000001</v>
      </c>
      <c r="T20" s="248">
        <v>2976.6779999999999</v>
      </c>
      <c r="U20" s="248">
        <v>337339.391</v>
      </c>
      <c r="V20" s="248">
        <v>3496698.4</v>
      </c>
      <c r="W20" s="248">
        <v>78433.774999999994</v>
      </c>
      <c r="X20" s="248">
        <v>596315.61</v>
      </c>
      <c r="Y20" s="259">
        <v>16754283.885094255</v>
      </c>
      <c r="Z20" s="248">
        <v>0</v>
      </c>
      <c r="AA20" s="259">
        <v>16754283.885094255</v>
      </c>
    </row>
    <row r="21" spans="1:27" s="255" customFormat="1" ht="51" customHeight="1">
      <c r="A21" s="260" t="s">
        <v>408</v>
      </c>
      <c r="B21" s="251" t="s">
        <v>409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8"/>
      <c r="Z21" s="256"/>
      <c r="AA21" s="258">
        <v>0</v>
      </c>
    </row>
    <row r="22" spans="1:27" s="261" customFormat="1" ht="51" customHeight="1">
      <c r="A22" s="246" t="s">
        <v>410</v>
      </c>
      <c r="B22" s="247" t="s">
        <v>391</v>
      </c>
      <c r="C22" s="256">
        <v>1613874.97</v>
      </c>
      <c r="D22" s="256">
        <v>68790376.239789993</v>
      </c>
      <c r="E22" s="256">
        <v>1265216.9710300001</v>
      </c>
      <c r="F22" s="256">
        <v>22655602.427859999</v>
      </c>
      <c r="G22" s="256">
        <v>35735765.817000002</v>
      </c>
      <c r="H22" s="256">
        <v>4491.6396699999996</v>
      </c>
      <c r="I22" s="256">
        <v>1034104.07885</v>
      </c>
      <c r="J22" s="256">
        <v>16423081.820600001</v>
      </c>
      <c r="K22" s="256">
        <v>2460186.1394699998</v>
      </c>
      <c r="L22" s="256">
        <v>49719266.364190005</v>
      </c>
      <c r="M22" s="256">
        <v>297810.98869000003</v>
      </c>
      <c r="N22" s="256">
        <v>89353442.912070006</v>
      </c>
      <c r="O22" s="256">
        <v>5635905.9464499997</v>
      </c>
      <c r="P22" s="256">
        <v>817331.37008999998</v>
      </c>
      <c r="Q22" s="256">
        <v>12845711.038700001</v>
      </c>
      <c r="R22" s="256">
        <v>130457.80777</v>
      </c>
      <c r="S22" s="256">
        <v>44082849.61349</v>
      </c>
      <c r="T22" s="256">
        <v>369266.26564</v>
      </c>
      <c r="U22" s="256">
        <v>7386161.0826000003</v>
      </c>
      <c r="V22" s="256">
        <v>62238689.692357093</v>
      </c>
      <c r="W22" s="256">
        <v>4385043.8259999994</v>
      </c>
      <c r="X22" s="256">
        <v>3200272.32</v>
      </c>
      <c r="Y22" s="257">
        <v>430444909.33231705</v>
      </c>
      <c r="Z22" s="256">
        <v>0</v>
      </c>
      <c r="AA22" s="258">
        <v>430444909.33231705</v>
      </c>
    </row>
    <row r="23" spans="1:27" s="261" customFormat="1" ht="51" customHeight="1">
      <c r="A23" s="246" t="s">
        <v>411</v>
      </c>
      <c r="B23" s="247" t="s">
        <v>393</v>
      </c>
      <c r="C23" s="256">
        <v>0</v>
      </c>
      <c r="D23" s="256">
        <v>0</v>
      </c>
      <c r="E23" s="256">
        <v>0</v>
      </c>
      <c r="F23" s="256">
        <v>3127.8341399999995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1229.2154300000002</v>
      </c>
      <c r="N23" s="256">
        <v>0</v>
      </c>
      <c r="O23" s="256">
        <v>-7.13422</v>
      </c>
      <c r="P23" s="256">
        <v>0</v>
      </c>
      <c r="Q23" s="256">
        <v>0</v>
      </c>
      <c r="R23" s="256">
        <v>0</v>
      </c>
      <c r="S23" s="256">
        <v>6151.7372800000003</v>
      </c>
      <c r="T23" s="256">
        <v>0</v>
      </c>
      <c r="U23" s="256">
        <v>572.59856000000002</v>
      </c>
      <c r="V23" s="256">
        <v>3214.9222</v>
      </c>
      <c r="W23" s="256">
        <v>0</v>
      </c>
      <c r="X23" s="256">
        <v>0</v>
      </c>
      <c r="Y23" s="257">
        <v>14289.17339</v>
      </c>
      <c r="Z23" s="256">
        <v>1557298.7786399999</v>
      </c>
      <c r="AA23" s="258">
        <v>1571587.9520299998</v>
      </c>
    </row>
    <row r="24" spans="1:27" s="261" customFormat="1" ht="51" customHeight="1">
      <c r="A24" s="246" t="s">
        <v>412</v>
      </c>
      <c r="B24" s="247" t="s">
        <v>395</v>
      </c>
      <c r="C24" s="256">
        <v>39228.238669999999</v>
      </c>
      <c r="D24" s="256">
        <v>1694341.5252700001</v>
      </c>
      <c r="E24" s="256">
        <v>2542.4646299999999</v>
      </c>
      <c r="F24" s="256">
        <v>356731.84953999997</v>
      </c>
      <c r="G24" s="256">
        <v>170017.1471</v>
      </c>
      <c r="H24" s="256">
        <v>0</v>
      </c>
      <c r="I24" s="256">
        <v>2657.8399899999999</v>
      </c>
      <c r="J24" s="256">
        <v>25645.257269999998</v>
      </c>
      <c r="K24" s="256">
        <v>18684.089830000001</v>
      </c>
      <c r="L24" s="256">
        <v>114567.912557</v>
      </c>
      <c r="M24" s="256">
        <v>6358.6566499999999</v>
      </c>
      <c r="N24" s="256">
        <v>1532354.8810739052</v>
      </c>
      <c r="O24" s="256">
        <v>4586.2239399999999</v>
      </c>
      <c r="P24" s="256">
        <v>7018.5738100000008</v>
      </c>
      <c r="Q24" s="256">
        <v>20561.765833574715</v>
      </c>
      <c r="R24" s="256">
        <v>6343.824779999999</v>
      </c>
      <c r="S24" s="256">
        <v>97485.845300000001</v>
      </c>
      <c r="T24" s="256">
        <v>1379.48559</v>
      </c>
      <c r="U24" s="256">
        <v>18757.052070000002</v>
      </c>
      <c r="V24" s="256">
        <v>107089.6756</v>
      </c>
      <c r="W24" s="256">
        <v>13236.18893</v>
      </c>
      <c r="X24" s="256">
        <v>9003.8479800000005</v>
      </c>
      <c r="Y24" s="257">
        <v>4248592.3464144804</v>
      </c>
      <c r="Z24" s="256">
        <v>20089.70334</v>
      </c>
      <c r="AA24" s="258">
        <v>4268682.0497544799</v>
      </c>
    </row>
    <row r="25" spans="1:27" s="261" customFormat="1" ht="51" customHeight="1">
      <c r="A25" s="262" t="s">
        <v>413</v>
      </c>
      <c r="B25" s="263" t="s">
        <v>397</v>
      </c>
      <c r="C25" s="248">
        <v>1574646.7313299999</v>
      </c>
      <c r="D25" s="248">
        <v>67096034.714519992</v>
      </c>
      <c r="E25" s="248">
        <v>1262674.5064000001</v>
      </c>
      <c r="F25" s="248">
        <v>22301998.412459999</v>
      </c>
      <c r="G25" s="248">
        <v>35565748.6699</v>
      </c>
      <c r="H25" s="248">
        <v>4491.6396699999996</v>
      </c>
      <c r="I25" s="248">
        <v>1031446.23886</v>
      </c>
      <c r="J25" s="248">
        <v>16397436.56333</v>
      </c>
      <c r="K25" s="248">
        <v>2441502.0496399999</v>
      </c>
      <c r="L25" s="248">
        <v>49604698.451633006</v>
      </c>
      <c r="M25" s="248">
        <v>292681.54746999999</v>
      </c>
      <c r="N25" s="248">
        <v>87821088.030996099</v>
      </c>
      <c r="O25" s="248">
        <v>5631312.5882899994</v>
      </c>
      <c r="P25" s="248">
        <v>810312.79628000001</v>
      </c>
      <c r="Q25" s="248">
        <v>12825149.272866426</v>
      </c>
      <c r="R25" s="248">
        <v>124113.98299</v>
      </c>
      <c r="S25" s="248">
        <v>43991515.50547</v>
      </c>
      <c r="T25" s="248">
        <v>367886.78005</v>
      </c>
      <c r="U25" s="248">
        <v>7367976.6290899999</v>
      </c>
      <c r="V25" s="248">
        <v>62134814.938957095</v>
      </c>
      <c r="W25" s="248">
        <v>4371807.6370699992</v>
      </c>
      <c r="X25" s="248">
        <v>3191268.4720199998</v>
      </c>
      <c r="Y25" s="259">
        <v>426210606.15929258</v>
      </c>
      <c r="Z25" s="248">
        <v>1537209.0752999999</v>
      </c>
      <c r="AA25" s="259">
        <v>427747815.23459256</v>
      </c>
    </row>
    <row r="27" spans="1:27"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</row>
    <row r="28" spans="1:27"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</row>
    <row r="29" spans="1:27"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</row>
    <row r="30" spans="1:27"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</row>
    <row r="31" spans="1:27"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</row>
    <row r="32" spans="1:27"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</row>
    <row r="33" spans="3:26"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</row>
    <row r="34" spans="3:26"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</row>
    <row r="35" spans="3:26"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</row>
    <row r="36" spans="3:26"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</row>
    <row r="37" spans="3:26"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</row>
    <row r="38" spans="3:26"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</row>
    <row r="39" spans="3:26"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</row>
    <row r="40" spans="3:26"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</row>
    <row r="41" spans="3:26"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</row>
    <row r="42" spans="3:26"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</row>
    <row r="43" spans="3:26"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</row>
    <row r="44" spans="3:26"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</row>
    <row r="45" spans="3:26"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</row>
    <row r="46" spans="3:26"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</row>
    <row r="47" spans="3:26"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</row>
  </sheetData>
  <mergeCells count="8">
    <mergeCell ref="A1:F1"/>
    <mergeCell ref="A2:F2"/>
    <mergeCell ref="Y3:AA3"/>
    <mergeCell ref="AA4:AA5"/>
    <mergeCell ref="C4:X4"/>
    <mergeCell ref="Z4:Z5"/>
    <mergeCell ref="A5:B5"/>
    <mergeCell ref="Y4:Y5"/>
  </mergeCells>
  <printOptions horizontalCentered="1"/>
  <pageMargins left="0" right="0" top="0.59055118110236227" bottom="0" header="0.51181102362204722" footer="0.51181102362204722"/>
  <pageSetup paperSize="9" scale="45" orientation="landscape" horizontalDpi="200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A45"/>
  <sheetViews>
    <sheetView zoomScale="80" zoomScaleNormal="80" workbookViewId="0">
      <pane xSplit="1" ySplit="7" topLeftCell="C8" activePane="bottomRight" state="frozen"/>
      <selection activeCell="L25" sqref="L25"/>
      <selection pane="topRight" activeCell="L25" sqref="L25"/>
      <selection pane="bottomLeft" activeCell="L25" sqref="L25"/>
      <selection pane="bottomRight" activeCell="Y15" sqref="Y15"/>
    </sheetView>
  </sheetViews>
  <sheetFormatPr defaultColWidth="9" defaultRowHeight="25"/>
  <cols>
    <col min="1" max="1" width="35.453125" style="73" bestFit="1" customWidth="1"/>
    <col min="2" max="2" width="32.90625" style="73" hidden="1" customWidth="1"/>
    <col min="3" max="9" width="6.6328125" style="73" customWidth="1"/>
    <col min="10" max="10" width="6.6328125" style="92" customWidth="1"/>
    <col min="11" max="11" width="11.6328125" style="73" customWidth="1"/>
    <col min="12" max="12" width="6.453125" style="73" customWidth="1"/>
    <col min="13" max="13" width="8.7265625" style="73" bestFit="1" customWidth="1"/>
    <col min="14" max="14" width="11.6328125" style="73" customWidth="1"/>
    <col min="15" max="15" width="13.453125" style="73" customWidth="1"/>
    <col min="16" max="16" width="11.6328125" style="73" customWidth="1"/>
    <col min="17" max="17" width="6.36328125" style="73" customWidth="1"/>
    <col min="18" max="19" width="11.6328125" style="73" customWidth="1"/>
    <col min="20" max="20" width="9.08984375" style="73" customWidth="1"/>
    <col min="21" max="23" width="11.6328125" style="73" customWidth="1"/>
    <col min="24" max="24" width="6.08984375" style="73" customWidth="1"/>
    <col min="25" max="25" width="13.7265625" style="73" bestFit="1" customWidth="1"/>
    <col min="26" max="26" width="6.26953125" style="73" customWidth="1"/>
    <col min="27" max="27" width="13.7265625" style="73" bestFit="1" customWidth="1"/>
    <col min="28" max="16384" width="9" style="73"/>
  </cols>
  <sheetData>
    <row r="1" spans="1:27" s="89" customFormat="1" ht="32.5">
      <c r="A1" s="1474" t="s">
        <v>869</v>
      </c>
      <c r="B1" s="1474"/>
      <c r="C1" s="1474"/>
      <c r="D1" s="1474"/>
      <c r="E1" s="1474"/>
      <c r="F1" s="1474"/>
      <c r="G1" s="1474"/>
      <c r="H1" s="1474"/>
      <c r="J1" s="91"/>
    </row>
    <row r="2" spans="1:27" s="89" customFormat="1" ht="32.5">
      <c r="A2" s="1474" t="s">
        <v>870</v>
      </c>
      <c r="B2" s="1474"/>
      <c r="C2" s="1474"/>
      <c r="D2" s="1474"/>
      <c r="E2" s="1474"/>
      <c r="F2" s="1474"/>
      <c r="G2" s="1474"/>
      <c r="H2" s="1474"/>
      <c r="J2" s="91"/>
    </row>
    <row r="3" spans="1:27" ht="26">
      <c r="A3" s="72"/>
      <c r="B3" s="72"/>
      <c r="C3" s="560">
        <v>1000</v>
      </c>
      <c r="J3" s="73"/>
      <c r="Y3" s="1470" t="s">
        <v>543</v>
      </c>
      <c r="Z3" s="1470"/>
      <c r="AA3" s="1470"/>
    </row>
    <row r="4" spans="1:27">
      <c r="A4" s="84" t="s">
        <v>0</v>
      </c>
      <c r="B4" s="85" t="s">
        <v>202</v>
      </c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>
      <c r="A5" s="1483"/>
      <c r="B5" s="1484"/>
      <c r="C5" s="74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7" s="261" customFormat="1" ht="35.25" customHeight="1">
      <c r="A6" s="250" t="s">
        <v>385</v>
      </c>
      <c r="B6" s="251" t="s">
        <v>389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64"/>
      <c r="Z6" s="253"/>
      <c r="AA6" s="264"/>
    </row>
    <row r="7" spans="1:27" s="261" customFormat="1" ht="35.25" customHeight="1">
      <c r="A7" s="246" t="s">
        <v>390</v>
      </c>
      <c r="B7" s="247" t="s">
        <v>391</v>
      </c>
      <c r="C7" s="753">
        <v>0</v>
      </c>
      <c r="D7" s="753">
        <v>0</v>
      </c>
      <c r="E7" s="753">
        <v>0</v>
      </c>
      <c r="F7" s="753">
        <v>0</v>
      </c>
      <c r="G7" s="753">
        <v>0</v>
      </c>
      <c r="H7" s="753">
        <v>0</v>
      </c>
      <c r="I7" s="753">
        <v>0</v>
      </c>
      <c r="J7" s="753">
        <v>0</v>
      </c>
      <c r="K7" s="753">
        <v>0</v>
      </c>
      <c r="L7" s="753">
        <v>0</v>
      </c>
      <c r="M7" s="753">
        <v>0</v>
      </c>
      <c r="N7" s="753">
        <v>8553.7639299999992</v>
      </c>
      <c r="O7" s="753">
        <v>593346.98750000005</v>
      </c>
      <c r="P7" s="753">
        <v>0</v>
      </c>
      <c r="Q7" s="753">
        <v>0</v>
      </c>
      <c r="R7" s="753">
        <v>706.28144999999995</v>
      </c>
      <c r="S7" s="1273">
        <v>-10.186</v>
      </c>
      <c r="T7" s="753">
        <v>0</v>
      </c>
      <c r="U7" s="753">
        <v>0</v>
      </c>
      <c r="V7" s="753">
        <v>47864.593831999999</v>
      </c>
      <c r="W7" s="753">
        <v>3.5</v>
      </c>
      <c r="X7" s="1306">
        <v>0</v>
      </c>
      <c r="Y7" s="258">
        <v>650464.94071200013</v>
      </c>
      <c r="Z7" s="753">
        <v>0</v>
      </c>
      <c r="AA7" s="258">
        <v>650464.94071200013</v>
      </c>
    </row>
    <row r="8" spans="1:27" s="255" customFormat="1" ht="35.25" customHeight="1">
      <c r="A8" s="246" t="s">
        <v>392</v>
      </c>
      <c r="B8" s="247" t="s">
        <v>393</v>
      </c>
      <c r="C8" s="753">
        <v>0</v>
      </c>
      <c r="D8" s="753">
        <v>0</v>
      </c>
      <c r="E8" s="753">
        <v>0</v>
      </c>
      <c r="F8" s="753">
        <v>0</v>
      </c>
      <c r="G8" s="753">
        <v>0</v>
      </c>
      <c r="H8" s="753">
        <v>0</v>
      </c>
      <c r="I8" s="753">
        <v>0</v>
      </c>
      <c r="J8" s="753">
        <v>0</v>
      </c>
      <c r="K8" s="753">
        <v>0</v>
      </c>
      <c r="L8" s="753">
        <v>0</v>
      </c>
      <c r="M8" s="753">
        <v>0</v>
      </c>
      <c r="N8" s="753">
        <v>0</v>
      </c>
      <c r="O8" s="753">
        <v>0</v>
      </c>
      <c r="P8" s="753">
        <v>0</v>
      </c>
      <c r="Q8" s="753">
        <v>0</v>
      </c>
      <c r="R8" s="753">
        <v>0</v>
      </c>
      <c r="S8" s="753">
        <v>0</v>
      </c>
      <c r="T8" s="753">
        <v>0</v>
      </c>
      <c r="U8" s="753">
        <v>0</v>
      </c>
      <c r="V8" s="753">
        <v>0</v>
      </c>
      <c r="W8" s="753">
        <v>0</v>
      </c>
      <c r="X8" s="1306">
        <v>0</v>
      </c>
      <c r="Y8" s="258">
        <v>0</v>
      </c>
      <c r="Z8" s="753">
        <v>0</v>
      </c>
      <c r="AA8" s="258">
        <v>0</v>
      </c>
    </row>
    <row r="9" spans="1:27" s="255" customFormat="1" ht="35.25" customHeight="1">
      <c r="A9" s="246" t="s">
        <v>394</v>
      </c>
      <c r="B9" s="247" t="s">
        <v>395</v>
      </c>
      <c r="C9" s="753">
        <v>0</v>
      </c>
      <c r="D9" s="753">
        <v>0</v>
      </c>
      <c r="E9" s="753">
        <v>0</v>
      </c>
      <c r="F9" s="753">
        <v>0</v>
      </c>
      <c r="G9" s="753">
        <v>0</v>
      </c>
      <c r="H9" s="753">
        <v>0</v>
      </c>
      <c r="I9" s="753">
        <v>0</v>
      </c>
      <c r="J9" s="753">
        <v>0</v>
      </c>
      <c r="K9" s="753">
        <v>0</v>
      </c>
      <c r="L9" s="753">
        <v>0</v>
      </c>
      <c r="M9" s="753">
        <v>0</v>
      </c>
      <c r="N9" s="753">
        <v>0</v>
      </c>
      <c r="O9" s="753">
        <v>0</v>
      </c>
      <c r="P9" s="753">
        <v>0</v>
      </c>
      <c r="Q9" s="753">
        <v>0</v>
      </c>
      <c r="R9" s="753">
        <v>0</v>
      </c>
      <c r="S9" s="753">
        <v>0</v>
      </c>
      <c r="T9" s="753">
        <v>0</v>
      </c>
      <c r="U9" s="753">
        <v>0</v>
      </c>
      <c r="V9" s="753">
        <v>0</v>
      </c>
      <c r="W9" s="753">
        <v>0</v>
      </c>
      <c r="X9" s="1306">
        <v>0</v>
      </c>
      <c r="Y9" s="258">
        <v>0</v>
      </c>
      <c r="Z9" s="753">
        <v>0</v>
      </c>
      <c r="AA9" s="258">
        <v>0</v>
      </c>
    </row>
    <row r="10" spans="1:27" s="255" customFormat="1" ht="35.25" customHeight="1">
      <c r="A10" s="246" t="s">
        <v>396</v>
      </c>
      <c r="B10" s="247" t="s">
        <v>397</v>
      </c>
      <c r="C10" s="799">
        <v>0</v>
      </c>
      <c r="D10" s="799">
        <v>0</v>
      </c>
      <c r="E10" s="799">
        <v>0</v>
      </c>
      <c r="F10" s="799">
        <v>0</v>
      </c>
      <c r="G10" s="799">
        <v>0</v>
      </c>
      <c r="H10" s="799">
        <v>0</v>
      </c>
      <c r="I10" s="799">
        <v>0</v>
      </c>
      <c r="J10" s="799">
        <v>0</v>
      </c>
      <c r="K10" s="799">
        <v>0</v>
      </c>
      <c r="L10" s="799">
        <v>0</v>
      </c>
      <c r="M10" s="799">
        <v>0</v>
      </c>
      <c r="N10" s="799">
        <v>8553.7639299999992</v>
      </c>
      <c r="O10" s="799">
        <v>593346.98750000005</v>
      </c>
      <c r="P10" s="799">
        <v>0</v>
      </c>
      <c r="Q10" s="799">
        <v>0</v>
      </c>
      <c r="R10" s="799">
        <v>706.28144999999995</v>
      </c>
      <c r="S10" s="1274">
        <v>-10.186</v>
      </c>
      <c r="T10" s="799">
        <v>0</v>
      </c>
      <c r="U10" s="799">
        <v>0</v>
      </c>
      <c r="V10" s="799">
        <v>47864.593831999999</v>
      </c>
      <c r="W10" s="799">
        <v>3.5</v>
      </c>
      <c r="X10" s="1307">
        <v>0</v>
      </c>
      <c r="Y10" s="259">
        <v>650464.94071200013</v>
      </c>
      <c r="Z10" s="799">
        <v>0</v>
      </c>
      <c r="AA10" s="259">
        <v>650464.94071200013</v>
      </c>
    </row>
    <row r="11" spans="1:27" s="255" customFormat="1" ht="35.25" customHeight="1">
      <c r="A11" s="260" t="s">
        <v>386</v>
      </c>
      <c r="B11" s="251" t="s">
        <v>398</v>
      </c>
      <c r="C11" s="753">
        <v>0</v>
      </c>
      <c r="D11" s="753">
        <v>0</v>
      </c>
      <c r="E11" s="753">
        <v>0</v>
      </c>
      <c r="F11" s="753">
        <v>0</v>
      </c>
      <c r="G11" s="753">
        <v>0</v>
      </c>
      <c r="H11" s="753">
        <v>0</v>
      </c>
      <c r="I11" s="753">
        <v>0</v>
      </c>
      <c r="J11" s="753">
        <v>0</v>
      </c>
      <c r="K11" s="753">
        <v>0</v>
      </c>
      <c r="L11" s="753">
        <v>0</v>
      </c>
      <c r="M11" s="753">
        <v>0</v>
      </c>
      <c r="N11" s="753">
        <v>0</v>
      </c>
      <c r="O11" s="753">
        <v>0</v>
      </c>
      <c r="P11" s="753">
        <v>0</v>
      </c>
      <c r="Q11" s="753">
        <v>0</v>
      </c>
      <c r="R11" s="753">
        <v>0</v>
      </c>
      <c r="S11" s="753">
        <v>0</v>
      </c>
      <c r="T11" s="753">
        <v>0</v>
      </c>
      <c r="U11" s="753">
        <v>0</v>
      </c>
      <c r="V11" s="753">
        <v>0</v>
      </c>
      <c r="W11" s="753">
        <v>0</v>
      </c>
      <c r="X11" s="1306">
        <v>0</v>
      </c>
      <c r="Y11" s="258"/>
      <c r="Z11" s="753"/>
      <c r="AA11" s="258"/>
    </row>
    <row r="12" spans="1:27" s="255" customFormat="1" ht="35.25" customHeight="1">
      <c r="A12" s="246" t="s">
        <v>399</v>
      </c>
      <c r="B12" s="247" t="s">
        <v>391</v>
      </c>
      <c r="C12" s="753">
        <v>0</v>
      </c>
      <c r="D12" s="753">
        <v>0</v>
      </c>
      <c r="E12" s="753">
        <v>0</v>
      </c>
      <c r="F12" s="753">
        <v>0</v>
      </c>
      <c r="G12" s="753">
        <v>0</v>
      </c>
      <c r="H12" s="753">
        <v>0</v>
      </c>
      <c r="I12" s="753">
        <v>0</v>
      </c>
      <c r="J12" s="753">
        <v>0</v>
      </c>
      <c r="K12" s="753">
        <v>214.94970999999998</v>
      </c>
      <c r="L12" s="753">
        <v>0</v>
      </c>
      <c r="M12" s="753">
        <v>56.777250000000002</v>
      </c>
      <c r="N12" s="753">
        <v>15587.022509999999</v>
      </c>
      <c r="O12" s="753">
        <v>4619344.2009100001</v>
      </c>
      <c r="P12" s="753">
        <v>519</v>
      </c>
      <c r="Q12" s="753">
        <v>0</v>
      </c>
      <c r="R12" s="753">
        <v>14583.086730000001</v>
      </c>
      <c r="S12" s="753">
        <v>354497.07483999996</v>
      </c>
      <c r="T12" s="753">
        <v>0</v>
      </c>
      <c r="U12" s="753">
        <v>1333.9</v>
      </c>
      <c r="V12" s="753">
        <v>804908.33875200001</v>
      </c>
      <c r="W12" s="753">
        <v>5209.2960000000003</v>
      </c>
      <c r="X12" s="1306">
        <v>0</v>
      </c>
      <c r="Y12" s="258">
        <v>5816253.6467019999</v>
      </c>
      <c r="Z12" s="753">
        <v>0</v>
      </c>
      <c r="AA12" s="258">
        <v>5816253.6467019999</v>
      </c>
    </row>
    <row r="13" spans="1:27" s="255" customFormat="1" ht="35.25" customHeight="1">
      <c r="A13" s="246" t="s">
        <v>400</v>
      </c>
      <c r="B13" s="247" t="s">
        <v>393</v>
      </c>
      <c r="C13" s="753">
        <v>0</v>
      </c>
      <c r="D13" s="753">
        <v>0</v>
      </c>
      <c r="E13" s="753">
        <v>0</v>
      </c>
      <c r="F13" s="753">
        <v>0</v>
      </c>
      <c r="G13" s="753">
        <v>0</v>
      </c>
      <c r="H13" s="753">
        <v>0</v>
      </c>
      <c r="I13" s="753">
        <v>0</v>
      </c>
      <c r="J13" s="753">
        <v>0</v>
      </c>
      <c r="K13" s="753">
        <v>0</v>
      </c>
      <c r="L13" s="753">
        <v>0</v>
      </c>
      <c r="M13" s="753">
        <v>0</v>
      </c>
      <c r="N13" s="753">
        <v>0</v>
      </c>
      <c r="O13" s="753">
        <v>0</v>
      </c>
      <c r="P13" s="753">
        <v>0</v>
      </c>
      <c r="Q13" s="753">
        <v>0</v>
      </c>
      <c r="R13" s="753">
        <v>0</v>
      </c>
      <c r="S13" s="753">
        <v>0</v>
      </c>
      <c r="T13" s="753">
        <v>0</v>
      </c>
      <c r="U13" s="753">
        <v>0</v>
      </c>
      <c r="V13" s="753">
        <v>0</v>
      </c>
      <c r="W13" s="753">
        <v>0</v>
      </c>
      <c r="X13" s="1306">
        <v>0</v>
      </c>
      <c r="Y13" s="258">
        <v>0</v>
      </c>
      <c r="Z13" s="753">
        <v>0</v>
      </c>
      <c r="AA13" s="258">
        <v>0</v>
      </c>
    </row>
    <row r="14" spans="1:27" s="255" customFormat="1" ht="35.25" customHeight="1">
      <c r="A14" s="246" t="s">
        <v>401</v>
      </c>
      <c r="B14" s="247" t="s">
        <v>395</v>
      </c>
      <c r="C14" s="753">
        <v>0</v>
      </c>
      <c r="D14" s="753">
        <v>0</v>
      </c>
      <c r="E14" s="753">
        <v>0</v>
      </c>
      <c r="F14" s="753">
        <v>0</v>
      </c>
      <c r="G14" s="753">
        <v>0</v>
      </c>
      <c r="H14" s="753">
        <v>0</v>
      </c>
      <c r="I14" s="753">
        <v>0</v>
      </c>
      <c r="J14" s="753">
        <v>0</v>
      </c>
      <c r="K14" s="753">
        <v>0</v>
      </c>
      <c r="L14" s="753">
        <v>0</v>
      </c>
      <c r="M14" s="753">
        <v>0</v>
      </c>
      <c r="N14" s="753">
        <v>0</v>
      </c>
      <c r="O14" s="753">
        <v>0</v>
      </c>
      <c r="P14" s="753">
        <v>0</v>
      </c>
      <c r="Q14" s="753">
        <v>0</v>
      </c>
      <c r="R14" s="753">
        <v>0</v>
      </c>
      <c r="S14" s="753">
        <v>215.42425</v>
      </c>
      <c r="T14" s="753">
        <v>0</v>
      </c>
      <c r="U14" s="753">
        <v>0</v>
      </c>
      <c r="V14" s="753">
        <v>0</v>
      </c>
      <c r="W14" s="753">
        <v>0</v>
      </c>
      <c r="X14" s="1306">
        <v>0</v>
      </c>
      <c r="Y14" s="258">
        <v>215.42425</v>
      </c>
      <c r="Z14" s="753">
        <v>0</v>
      </c>
      <c r="AA14" s="258">
        <v>215.42425</v>
      </c>
    </row>
    <row r="15" spans="1:27" s="255" customFormat="1" ht="35.25" customHeight="1">
      <c r="A15" s="246" t="s">
        <v>402</v>
      </c>
      <c r="B15" s="247" t="s">
        <v>397</v>
      </c>
      <c r="C15" s="799">
        <v>0</v>
      </c>
      <c r="D15" s="799">
        <v>0</v>
      </c>
      <c r="E15" s="799">
        <v>0</v>
      </c>
      <c r="F15" s="799">
        <v>0</v>
      </c>
      <c r="G15" s="799">
        <v>0</v>
      </c>
      <c r="H15" s="799">
        <v>0</v>
      </c>
      <c r="I15" s="799">
        <v>0</v>
      </c>
      <c r="J15" s="799">
        <v>0</v>
      </c>
      <c r="K15" s="799">
        <v>214.94970999999998</v>
      </c>
      <c r="L15" s="799">
        <v>0</v>
      </c>
      <c r="M15" s="799">
        <v>56.777250000000002</v>
      </c>
      <c r="N15" s="799">
        <v>15587.022509999999</v>
      </c>
      <c r="O15" s="799">
        <v>4619344.2009100001</v>
      </c>
      <c r="P15" s="799">
        <v>519</v>
      </c>
      <c r="Q15" s="799">
        <v>0</v>
      </c>
      <c r="R15" s="799">
        <v>14583.086730000001</v>
      </c>
      <c r="S15" s="799">
        <v>354281.65058999998</v>
      </c>
      <c r="T15" s="799">
        <v>0</v>
      </c>
      <c r="U15" s="799">
        <v>1333.9</v>
      </c>
      <c r="V15" s="799">
        <v>804908.33875200001</v>
      </c>
      <c r="W15" s="799">
        <v>5209.2960000000003</v>
      </c>
      <c r="X15" s="1307">
        <v>0</v>
      </c>
      <c r="Y15" s="259">
        <v>5816038.2224519998</v>
      </c>
      <c r="Z15" s="799">
        <v>0</v>
      </c>
      <c r="AA15" s="259">
        <v>5816038.2224519998</v>
      </c>
    </row>
    <row r="16" spans="1:27" s="255" customFormat="1" ht="35.25" customHeight="1">
      <c r="A16" s="260" t="s">
        <v>387</v>
      </c>
      <c r="B16" s="251" t="s">
        <v>403</v>
      </c>
      <c r="C16" s="753">
        <v>0</v>
      </c>
      <c r="D16" s="753">
        <v>0</v>
      </c>
      <c r="E16" s="753">
        <v>0</v>
      </c>
      <c r="F16" s="753">
        <v>0</v>
      </c>
      <c r="G16" s="753">
        <v>0</v>
      </c>
      <c r="H16" s="753">
        <v>0</v>
      </c>
      <c r="I16" s="753">
        <v>0</v>
      </c>
      <c r="J16" s="753">
        <v>0</v>
      </c>
      <c r="K16" s="753">
        <v>0</v>
      </c>
      <c r="L16" s="753">
        <v>0</v>
      </c>
      <c r="M16" s="753">
        <v>0</v>
      </c>
      <c r="N16" s="753">
        <v>0</v>
      </c>
      <c r="O16" s="753">
        <v>0</v>
      </c>
      <c r="P16" s="753">
        <v>0</v>
      </c>
      <c r="Q16" s="753">
        <v>0</v>
      </c>
      <c r="R16" s="753">
        <v>0</v>
      </c>
      <c r="S16" s="753">
        <v>0</v>
      </c>
      <c r="T16" s="753">
        <v>0</v>
      </c>
      <c r="U16" s="753">
        <v>0</v>
      </c>
      <c r="V16" s="753">
        <v>0</v>
      </c>
      <c r="W16" s="753">
        <v>0</v>
      </c>
      <c r="X16" s="1306">
        <v>0</v>
      </c>
      <c r="Y16" s="258"/>
      <c r="Z16" s="753"/>
      <c r="AA16" s="258"/>
    </row>
    <row r="17" spans="1:27" s="255" customFormat="1" ht="35.25" customHeight="1">
      <c r="A17" s="246" t="s">
        <v>404</v>
      </c>
      <c r="B17" s="247" t="s">
        <v>391</v>
      </c>
      <c r="C17" s="753">
        <v>0</v>
      </c>
      <c r="D17" s="753">
        <v>0</v>
      </c>
      <c r="E17" s="753">
        <v>0</v>
      </c>
      <c r="F17" s="753">
        <v>0</v>
      </c>
      <c r="G17" s="753">
        <v>0</v>
      </c>
      <c r="H17" s="753">
        <v>0</v>
      </c>
      <c r="I17" s="753">
        <v>0</v>
      </c>
      <c r="J17" s="753">
        <v>0</v>
      </c>
      <c r="K17" s="753">
        <v>0</v>
      </c>
      <c r="L17" s="753">
        <v>0</v>
      </c>
      <c r="M17" s="753">
        <v>0</v>
      </c>
      <c r="N17" s="753">
        <v>0</v>
      </c>
      <c r="O17" s="753">
        <v>0</v>
      </c>
      <c r="P17" s="753">
        <v>0</v>
      </c>
      <c r="Q17" s="753">
        <v>0</v>
      </c>
      <c r="R17" s="753">
        <v>0</v>
      </c>
      <c r="S17" s="753">
        <v>0</v>
      </c>
      <c r="T17" s="753">
        <v>0</v>
      </c>
      <c r="U17" s="753">
        <v>0</v>
      </c>
      <c r="V17" s="753">
        <v>0</v>
      </c>
      <c r="W17" s="753">
        <v>0</v>
      </c>
      <c r="X17" s="1306">
        <v>0</v>
      </c>
      <c r="Y17" s="258">
        <v>0</v>
      </c>
      <c r="Z17" s="753">
        <v>0</v>
      </c>
      <c r="AA17" s="258">
        <v>0</v>
      </c>
    </row>
    <row r="18" spans="1:27" s="255" customFormat="1" ht="35.25" customHeight="1">
      <c r="A18" s="246" t="s">
        <v>405</v>
      </c>
      <c r="B18" s="247" t="s">
        <v>393</v>
      </c>
      <c r="C18" s="753">
        <v>0</v>
      </c>
      <c r="D18" s="753">
        <v>0</v>
      </c>
      <c r="E18" s="753">
        <v>0</v>
      </c>
      <c r="F18" s="753">
        <v>0</v>
      </c>
      <c r="G18" s="753">
        <v>0</v>
      </c>
      <c r="H18" s="753">
        <v>0</v>
      </c>
      <c r="I18" s="753">
        <v>0</v>
      </c>
      <c r="J18" s="753">
        <v>0</v>
      </c>
      <c r="K18" s="753">
        <v>0</v>
      </c>
      <c r="L18" s="753">
        <v>0</v>
      </c>
      <c r="M18" s="753">
        <v>0</v>
      </c>
      <c r="N18" s="753">
        <v>0</v>
      </c>
      <c r="O18" s="753">
        <v>0</v>
      </c>
      <c r="P18" s="753">
        <v>0</v>
      </c>
      <c r="Q18" s="753">
        <v>0</v>
      </c>
      <c r="R18" s="753">
        <v>0</v>
      </c>
      <c r="S18" s="753">
        <v>0</v>
      </c>
      <c r="T18" s="753">
        <v>0</v>
      </c>
      <c r="U18" s="753">
        <v>0</v>
      </c>
      <c r="V18" s="753">
        <v>0</v>
      </c>
      <c r="W18" s="753">
        <v>0</v>
      </c>
      <c r="X18" s="1306">
        <v>0</v>
      </c>
      <c r="Y18" s="258">
        <v>0</v>
      </c>
      <c r="Z18" s="753">
        <v>0</v>
      </c>
      <c r="AA18" s="258">
        <v>0</v>
      </c>
    </row>
    <row r="19" spans="1:27" s="255" customFormat="1" ht="35.25" customHeight="1">
      <c r="A19" s="246" t="s">
        <v>406</v>
      </c>
      <c r="B19" s="247" t="s">
        <v>395</v>
      </c>
      <c r="C19" s="753">
        <v>0</v>
      </c>
      <c r="D19" s="753">
        <v>0</v>
      </c>
      <c r="E19" s="753">
        <v>0</v>
      </c>
      <c r="F19" s="753">
        <v>0</v>
      </c>
      <c r="G19" s="753">
        <v>0</v>
      </c>
      <c r="H19" s="753">
        <v>0</v>
      </c>
      <c r="I19" s="753">
        <v>0</v>
      </c>
      <c r="J19" s="753">
        <v>0</v>
      </c>
      <c r="K19" s="753">
        <v>0</v>
      </c>
      <c r="L19" s="753">
        <v>0</v>
      </c>
      <c r="M19" s="753">
        <v>0</v>
      </c>
      <c r="N19" s="753">
        <v>0</v>
      </c>
      <c r="O19" s="753">
        <v>0</v>
      </c>
      <c r="P19" s="753">
        <v>0</v>
      </c>
      <c r="Q19" s="753">
        <v>0</v>
      </c>
      <c r="R19" s="753">
        <v>0</v>
      </c>
      <c r="S19" s="753">
        <v>0</v>
      </c>
      <c r="T19" s="753">
        <v>0</v>
      </c>
      <c r="U19" s="753">
        <v>0</v>
      </c>
      <c r="V19" s="753">
        <v>0</v>
      </c>
      <c r="W19" s="753">
        <v>0</v>
      </c>
      <c r="X19" s="1306">
        <v>0</v>
      </c>
      <c r="Y19" s="258">
        <v>0</v>
      </c>
      <c r="Z19" s="753">
        <v>0</v>
      </c>
      <c r="AA19" s="258">
        <v>0</v>
      </c>
    </row>
    <row r="20" spans="1:27" s="255" customFormat="1" ht="35.25" customHeight="1">
      <c r="A20" s="246" t="s">
        <v>407</v>
      </c>
      <c r="B20" s="247" t="s">
        <v>397</v>
      </c>
      <c r="C20" s="799">
        <v>0</v>
      </c>
      <c r="D20" s="799">
        <v>0</v>
      </c>
      <c r="E20" s="799">
        <v>0</v>
      </c>
      <c r="F20" s="799">
        <v>0</v>
      </c>
      <c r="G20" s="799">
        <v>0</v>
      </c>
      <c r="H20" s="799">
        <v>0</v>
      </c>
      <c r="I20" s="799">
        <v>0</v>
      </c>
      <c r="J20" s="799">
        <v>0</v>
      </c>
      <c r="K20" s="799">
        <v>0</v>
      </c>
      <c r="L20" s="799">
        <v>0</v>
      </c>
      <c r="M20" s="799">
        <v>0</v>
      </c>
      <c r="N20" s="799">
        <v>0</v>
      </c>
      <c r="O20" s="799">
        <v>0</v>
      </c>
      <c r="P20" s="799">
        <v>0</v>
      </c>
      <c r="Q20" s="799">
        <v>0</v>
      </c>
      <c r="R20" s="799">
        <v>0</v>
      </c>
      <c r="S20" s="799">
        <v>0</v>
      </c>
      <c r="T20" s="799">
        <v>0</v>
      </c>
      <c r="U20" s="799">
        <v>0</v>
      </c>
      <c r="V20" s="799">
        <v>0</v>
      </c>
      <c r="W20" s="799">
        <v>0</v>
      </c>
      <c r="X20" s="1307">
        <v>0</v>
      </c>
      <c r="Y20" s="259">
        <v>0</v>
      </c>
      <c r="Z20" s="799">
        <v>0</v>
      </c>
      <c r="AA20" s="259">
        <v>0</v>
      </c>
    </row>
    <row r="21" spans="1:27" s="255" customFormat="1" ht="35.25" customHeight="1">
      <c r="A21" s="260" t="s">
        <v>408</v>
      </c>
      <c r="B21" s="251" t="s">
        <v>409</v>
      </c>
      <c r="C21" s="753"/>
      <c r="D21" s="753"/>
      <c r="E21" s="753"/>
      <c r="F21" s="753"/>
      <c r="G21" s="753"/>
      <c r="H21" s="753"/>
      <c r="I21" s="753"/>
      <c r="J21" s="753"/>
      <c r="K21" s="753"/>
      <c r="L21" s="753"/>
      <c r="M21" s="753"/>
      <c r="N21" s="753"/>
      <c r="O21" s="753"/>
      <c r="P21" s="753"/>
      <c r="Q21" s="753"/>
      <c r="R21" s="753"/>
      <c r="S21" s="753"/>
      <c r="T21" s="753"/>
      <c r="U21" s="753"/>
      <c r="V21" s="753"/>
      <c r="W21" s="753"/>
      <c r="X21" s="753"/>
      <c r="Y21" s="258"/>
      <c r="Z21" s="256"/>
      <c r="AA21" s="258"/>
    </row>
    <row r="22" spans="1:27" s="255" customFormat="1" ht="35.25" customHeight="1">
      <c r="A22" s="246" t="s">
        <v>410</v>
      </c>
      <c r="B22" s="247" t="s">
        <v>391</v>
      </c>
      <c r="C22" s="753">
        <v>0</v>
      </c>
      <c r="D22" s="753">
        <v>0</v>
      </c>
      <c r="E22" s="753">
        <v>0</v>
      </c>
      <c r="F22" s="753">
        <v>0</v>
      </c>
      <c r="G22" s="753">
        <v>0</v>
      </c>
      <c r="H22" s="753">
        <v>0</v>
      </c>
      <c r="I22" s="753">
        <v>0</v>
      </c>
      <c r="J22" s="753">
        <v>0</v>
      </c>
      <c r="K22" s="753">
        <v>214.94970999999998</v>
      </c>
      <c r="L22" s="753">
        <v>0</v>
      </c>
      <c r="M22" s="753">
        <v>56.777250000000002</v>
      </c>
      <c r="N22" s="753">
        <v>24140.786439999996</v>
      </c>
      <c r="O22" s="753">
        <v>5212691.1884099999</v>
      </c>
      <c r="P22" s="753">
        <v>519</v>
      </c>
      <c r="Q22" s="753">
        <v>0</v>
      </c>
      <c r="R22" s="753">
        <v>15289.368180000001</v>
      </c>
      <c r="S22" s="753">
        <v>354486.88883999997</v>
      </c>
      <c r="T22" s="753">
        <v>0</v>
      </c>
      <c r="U22" s="753">
        <v>1333.9</v>
      </c>
      <c r="V22" s="753">
        <v>852772.93258400005</v>
      </c>
      <c r="W22" s="753">
        <v>5212.7960000000003</v>
      </c>
      <c r="X22" s="753">
        <v>0</v>
      </c>
      <c r="Y22" s="258">
        <v>6466718.5874140002</v>
      </c>
      <c r="Z22" s="256">
        <v>0</v>
      </c>
      <c r="AA22" s="258">
        <v>6466718.5874140002</v>
      </c>
    </row>
    <row r="23" spans="1:27" s="255" customFormat="1" ht="35.25" customHeight="1">
      <c r="A23" s="246" t="s">
        <v>411</v>
      </c>
      <c r="B23" s="247" t="s">
        <v>393</v>
      </c>
      <c r="C23" s="753">
        <v>0</v>
      </c>
      <c r="D23" s="753">
        <v>0</v>
      </c>
      <c r="E23" s="753">
        <v>0</v>
      </c>
      <c r="F23" s="753">
        <v>0</v>
      </c>
      <c r="G23" s="753">
        <v>0</v>
      </c>
      <c r="H23" s="753">
        <v>0</v>
      </c>
      <c r="I23" s="753">
        <v>0</v>
      </c>
      <c r="J23" s="753">
        <v>0</v>
      </c>
      <c r="K23" s="753">
        <v>0</v>
      </c>
      <c r="L23" s="753">
        <v>0</v>
      </c>
      <c r="M23" s="753">
        <v>0</v>
      </c>
      <c r="N23" s="753">
        <v>0</v>
      </c>
      <c r="O23" s="753">
        <v>0</v>
      </c>
      <c r="P23" s="753">
        <v>0</v>
      </c>
      <c r="Q23" s="753">
        <v>0</v>
      </c>
      <c r="R23" s="753">
        <v>0</v>
      </c>
      <c r="S23" s="753">
        <v>0</v>
      </c>
      <c r="T23" s="753">
        <v>0</v>
      </c>
      <c r="U23" s="753">
        <v>0</v>
      </c>
      <c r="V23" s="753">
        <v>0</v>
      </c>
      <c r="W23" s="753">
        <v>0</v>
      </c>
      <c r="X23" s="753">
        <v>0</v>
      </c>
      <c r="Y23" s="258">
        <v>0</v>
      </c>
      <c r="Z23" s="256">
        <v>0</v>
      </c>
      <c r="AA23" s="258">
        <v>0</v>
      </c>
    </row>
    <row r="24" spans="1:27" s="261" customFormat="1" ht="35.25" customHeight="1">
      <c r="A24" s="246" t="s">
        <v>412</v>
      </c>
      <c r="B24" s="247" t="s">
        <v>395</v>
      </c>
      <c r="C24" s="753">
        <v>0</v>
      </c>
      <c r="D24" s="753">
        <v>0</v>
      </c>
      <c r="E24" s="753">
        <v>0</v>
      </c>
      <c r="F24" s="753">
        <v>0</v>
      </c>
      <c r="G24" s="753">
        <v>0</v>
      </c>
      <c r="H24" s="753">
        <v>0</v>
      </c>
      <c r="I24" s="753">
        <v>0</v>
      </c>
      <c r="J24" s="753">
        <v>0</v>
      </c>
      <c r="K24" s="753">
        <v>0</v>
      </c>
      <c r="L24" s="753">
        <v>0</v>
      </c>
      <c r="M24" s="753">
        <v>0</v>
      </c>
      <c r="N24" s="753">
        <v>0</v>
      </c>
      <c r="O24" s="753">
        <v>0</v>
      </c>
      <c r="P24" s="753">
        <v>0</v>
      </c>
      <c r="Q24" s="753">
        <v>0</v>
      </c>
      <c r="R24" s="753">
        <v>0</v>
      </c>
      <c r="S24" s="753">
        <v>215.42425</v>
      </c>
      <c r="T24" s="753">
        <v>0</v>
      </c>
      <c r="U24" s="753">
        <v>0</v>
      </c>
      <c r="V24" s="753">
        <v>0</v>
      </c>
      <c r="W24" s="753">
        <v>0</v>
      </c>
      <c r="X24" s="753">
        <v>0</v>
      </c>
      <c r="Y24" s="258">
        <v>215.42425</v>
      </c>
      <c r="Z24" s="256">
        <v>0</v>
      </c>
      <c r="AA24" s="258">
        <v>215.42425</v>
      </c>
    </row>
    <row r="25" spans="1:27" s="261" customFormat="1" ht="35.25" customHeight="1">
      <c r="A25" s="262" t="s">
        <v>413</v>
      </c>
      <c r="B25" s="263" t="s">
        <v>397</v>
      </c>
      <c r="C25" s="248">
        <v>0</v>
      </c>
      <c r="D25" s="248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214.94970999999998</v>
      </c>
      <c r="L25" s="248">
        <v>0</v>
      </c>
      <c r="M25" s="248">
        <v>56.777250000000002</v>
      </c>
      <c r="N25" s="248">
        <v>24140.786439999996</v>
      </c>
      <c r="O25" s="248">
        <v>5212691.1884099999</v>
      </c>
      <c r="P25" s="248">
        <v>519</v>
      </c>
      <c r="Q25" s="248">
        <v>0</v>
      </c>
      <c r="R25" s="248">
        <v>15289.368180000001</v>
      </c>
      <c r="S25" s="248">
        <v>354271.46458999999</v>
      </c>
      <c r="T25" s="248">
        <v>0</v>
      </c>
      <c r="U25" s="248">
        <v>1333.9</v>
      </c>
      <c r="V25" s="248">
        <v>852772.93258400005</v>
      </c>
      <c r="W25" s="248">
        <v>5212.7960000000003</v>
      </c>
      <c r="X25" s="248">
        <v>0</v>
      </c>
      <c r="Y25" s="259">
        <v>6466503.163164</v>
      </c>
      <c r="Z25" s="248">
        <v>0</v>
      </c>
      <c r="AA25" s="259">
        <v>6466503.163164</v>
      </c>
    </row>
    <row r="26" spans="1:27" ht="24">
      <c r="Z26" s="90"/>
      <c r="AA26" s="90"/>
    </row>
    <row r="27" spans="1:27" ht="24"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</row>
    <row r="28" spans="1:27" ht="24"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</row>
    <row r="29" spans="1:27" ht="24"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</row>
    <row r="30" spans="1:27" ht="24"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</row>
    <row r="31" spans="1:27" ht="24"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</row>
    <row r="32" spans="1:27" ht="24"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</row>
    <row r="33" spans="3:27" ht="24"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</row>
    <row r="34" spans="3:27" ht="24"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</row>
    <row r="35" spans="3:27" ht="24"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</row>
    <row r="36" spans="3:27" ht="24"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</row>
    <row r="37" spans="3:27" ht="24"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</row>
    <row r="38" spans="3:27" ht="24"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</row>
    <row r="39" spans="3:27" ht="24"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</row>
    <row r="40" spans="3:27" ht="24"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</row>
    <row r="41" spans="3:27" ht="24"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</row>
    <row r="42" spans="3:27" ht="24"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</row>
    <row r="43" spans="3:27" ht="24"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</row>
    <row r="44" spans="3:27" ht="24"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</row>
    <row r="45" spans="3:27" ht="24"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</row>
  </sheetData>
  <mergeCells count="8">
    <mergeCell ref="A1:H1"/>
    <mergeCell ref="A2:H2"/>
    <mergeCell ref="A5:B5"/>
    <mergeCell ref="Y3:AA3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5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B26"/>
  <sheetViews>
    <sheetView topLeftCell="D10" zoomScale="90" zoomScaleNormal="90" workbookViewId="0">
      <selection activeCell="P24" sqref="P24"/>
    </sheetView>
  </sheetViews>
  <sheetFormatPr defaultColWidth="7" defaultRowHeight="21.5"/>
  <cols>
    <col min="1" max="13" width="7.36328125" style="1" customWidth="1"/>
    <col min="14" max="256" width="7" style="1"/>
    <col min="257" max="269" width="7.36328125" style="1" customWidth="1"/>
    <col min="270" max="512" width="7" style="1"/>
    <col min="513" max="525" width="7.36328125" style="1" customWidth="1"/>
    <col min="526" max="768" width="7" style="1"/>
    <col min="769" max="781" width="7.36328125" style="1" customWidth="1"/>
    <col min="782" max="1024" width="7" style="1"/>
    <col min="1025" max="1037" width="7.36328125" style="1" customWidth="1"/>
    <col min="1038" max="1280" width="7" style="1"/>
    <col min="1281" max="1293" width="7.36328125" style="1" customWidth="1"/>
    <col min="1294" max="1536" width="7" style="1"/>
    <col min="1537" max="1549" width="7.36328125" style="1" customWidth="1"/>
    <col min="1550" max="1792" width="7" style="1"/>
    <col min="1793" max="1805" width="7.36328125" style="1" customWidth="1"/>
    <col min="1806" max="2048" width="7" style="1"/>
    <col min="2049" max="2061" width="7.36328125" style="1" customWidth="1"/>
    <col min="2062" max="2304" width="7" style="1"/>
    <col min="2305" max="2317" width="7.36328125" style="1" customWidth="1"/>
    <col min="2318" max="2560" width="7" style="1"/>
    <col min="2561" max="2573" width="7.36328125" style="1" customWidth="1"/>
    <col min="2574" max="2816" width="7" style="1"/>
    <col min="2817" max="2829" width="7.36328125" style="1" customWidth="1"/>
    <col min="2830" max="3072" width="7" style="1"/>
    <col min="3073" max="3085" width="7.36328125" style="1" customWidth="1"/>
    <col min="3086" max="3328" width="7" style="1"/>
    <col min="3329" max="3341" width="7.36328125" style="1" customWidth="1"/>
    <col min="3342" max="3584" width="7" style="1"/>
    <col min="3585" max="3597" width="7.36328125" style="1" customWidth="1"/>
    <col min="3598" max="3840" width="7" style="1"/>
    <col min="3841" max="3853" width="7.36328125" style="1" customWidth="1"/>
    <col min="3854" max="4096" width="7" style="1"/>
    <col min="4097" max="4109" width="7.36328125" style="1" customWidth="1"/>
    <col min="4110" max="4352" width="7" style="1"/>
    <col min="4353" max="4365" width="7.36328125" style="1" customWidth="1"/>
    <col min="4366" max="4608" width="7" style="1"/>
    <col min="4609" max="4621" width="7.36328125" style="1" customWidth="1"/>
    <col min="4622" max="4864" width="7" style="1"/>
    <col min="4865" max="4877" width="7.36328125" style="1" customWidth="1"/>
    <col min="4878" max="5120" width="7" style="1"/>
    <col min="5121" max="5133" width="7.36328125" style="1" customWidth="1"/>
    <col min="5134" max="5376" width="7" style="1"/>
    <col min="5377" max="5389" width="7.36328125" style="1" customWidth="1"/>
    <col min="5390" max="5632" width="7" style="1"/>
    <col min="5633" max="5645" width="7.36328125" style="1" customWidth="1"/>
    <col min="5646" max="5888" width="7" style="1"/>
    <col min="5889" max="5901" width="7.36328125" style="1" customWidth="1"/>
    <col min="5902" max="6144" width="7" style="1"/>
    <col min="6145" max="6157" width="7.36328125" style="1" customWidth="1"/>
    <col min="6158" max="6400" width="7" style="1"/>
    <col min="6401" max="6413" width="7.36328125" style="1" customWidth="1"/>
    <col min="6414" max="6656" width="7" style="1"/>
    <col min="6657" max="6669" width="7.36328125" style="1" customWidth="1"/>
    <col min="6670" max="6912" width="7" style="1"/>
    <col min="6913" max="6925" width="7.36328125" style="1" customWidth="1"/>
    <col min="6926" max="7168" width="7" style="1"/>
    <col min="7169" max="7181" width="7.36328125" style="1" customWidth="1"/>
    <col min="7182" max="7424" width="7" style="1"/>
    <col min="7425" max="7437" width="7.36328125" style="1" customWidth="1"/>
    <col min="7438" max="7680" width="7" style="1"/>
    <col min="7681" max="7693" width="7.36328125" style="1" customWidth="1"/>
    <col min="7694" max="7936" width="7" style="1"/>
    <col min="7937" max="7949" width="7.36328125" style="1" customWidth="1"/>
    <col min="7950" max="8192" width="7" style="1"/>
    <col min="8193" max="8205" width="7.36328125" style="1" customWidth="1"/>
    <col min="8206" max="8448" width="7" style="1"/>
    <col min="8449" max="8461" width="7.36328125" style="1" customWidth="1"/>
    <col min="8462" max="8704" width="7" style="1"/>
    <col min="8705" max="8717" width="7.36328125" style="1" customWidth="1"/>
    <col min="8718" max="8960" width="7" style="1"/>
    <col min="8961" max="8973" width="7.36328125" style="1" customWidth="1"/>
    <col min="8974" max="9216" width="7" style="1"/>
    <col min="9217" max="9229" width="7.36328125" style="1" customWidth="1"/>
    <col min="9230" max="9472" width="7" style="1"/>
    <col min="9473" max="9485" width="7.36328125" style="1" customWidth="1"/>
    <col min="9486" max="9728" width="7" style="1"/>
    <col min="9729" max="9741" width="7.36328125" style="1" customWidth="1"/>
    <col min="9742" max="9984" width="7" style="1"/>
    <col min="9985" max="9997" width="7.36328125" style="1" customWidth="1"/>
    <col min="9998" max="10240" width="7" style="1"/>
    <col min="10241" max="10253" width="7.36328125" style="1" customWidth="1"/>
    <col min="10254" max="10496" width="7" style="1"/>
    <col min="10497" max="10509" width="7.36328125" style="1" customWidth="1"/>
    <col min="10510" max="10752" width="7" style="1"/>
    <col min="10753" max="10765" width="7.36328125" style="1" customWidth="1"/>
    <col min="10766" max="11008" width="7" style="1"/>
    <col min="11009" max="11021" width="7.36328125" style="1" customWidth="1"/>
    <col min="11022" max="11264" width="7" style="1"/>
    <col min="11265" max="11277" width="7.36328125" style="1" customWidth="1"/>
    <col min="11278" max="11520" width="7" style="1"/>
    <col min="11521" max="11533" width="7.36328125" style="1" customWidth="1"/>
    <col min="11534" max="11776" width="7" style="1"/>
    <col min="11777" max="11789" width="7.36328125" style="1" customWidth="1"/>
    <col min="11790" max="12032" width="7" style="1"/>
    <col min="12033" max="12045" width="7.36328125" style="1" customWidth="1"/>
    <col min="12046" max="12288" width="7" style="1"/>
    <col min="12289" max="12301" width="7.36328125" style="1" customWidth="1"/>
    <col min="12302" max="12544" width="7" style="1"/>
    <col min="12545" max="12557" width="7.36328125" style="1" customWidth="1"/>
    <col min="12558" max="12800" width="7" style="1"/>
    <col min="12801" max="12813" width="7.36328125" style="1" customWidth="1"/>
    <col min="12814" max="13056" width="7" style="1"/>
    <col min="13057" max="13069" width="7.36328125" style="1" customWidth="1"/>
    <col min="13070" max="13312" width="7" style="1"/>
    <col min="13313" max="13325" width="7.36328125" style="1" customWidth="1"/>
    <col min="13326" max="13568" width="7" style="1"/>
    <col min="13569" max="13581" width="7.36328125" style="1" customWidth="1"/>
    <col min="13582" max="13824" width="7" style="1"/>
    <col min="13825" max="13837" width="7.36328125" style="1" customWidth="1"/>
    <col min="13838" max="14080" width="7" style="1"/>
    <col min="14081" max="14093" width="7.36328125" style="1" customWidth="1"/>
    <col min="14094" max="14336" width="7" style="1"/>
    <col min="14337" max="14349" width="7.36328125" style="1" customWidth="1"/>
    <col min="14350" max="14592" width="7" style="1"/>
    <col min="14593" max="14605" width="7.36328125" style="1" customWidth="1"/>
    <col min="14606" max="14848" width="7" style="1"/>
    <col min="14849" max="14861" width="7.36328125" style="1" customWidth="1"/>
    <col min="14862" max="15104" width="7" style="1"/>
    <col min="15105" max="15117" width="7.36328125" style="1" customWidth="1"/>
    <col min="15118" max="15360" width="7" style="1"/>
    <col min="15361" max="15373" width="7.36328125" style="1" customWidth="1"/>
    <col min="15374" max="15616" width="7" style="1"/>
    <col min="15617" max="15629" width="7.36328125" style="1" customWidth="1"/>
    <col min="15630" max="15872" width="7" style="1"/>
    <col min="15873" max="15885" width="7.36328125" style="1" customWidth="1"/>
    <col min="15886" max="16128" width="7" style="1"/>
    <col min="16129" max="16141" width="7.36328125" style="1" customWidth="1"/>
    <col min="16142" max="16384" width="7" style="1"/>
  </cols>
  <sheetData>
    <row r="1" spans="1:28" ht="27" customHeight="1">
      <c r="A1" s="1" t="s">
        <v>195</v>
      </c>
      <c r="M1" s="2"/>
    </row>
    <row r="2" spans="1:28" ht="30" customHeight="1">
      <c r="M2" s="2"/>
    </row>
    <row r="3" spans="1:28" ht="30" customHeight="1">
      <c r="M3" s="2"/>
    </row>
    <row r="4" spans="1:28" ht="85.5">
      <c r="A4" s="1364"/>
      <c r="B4" s="1364"/>
      <c r="C4" s="1364"/>
      <c r="D4" s="1364"/>
      <c r="E4" s="1364"/>
      <c r="F4" s="1364"/>
      <c r="G4" s="1364"/>
      <c r="H4" s="1364"/>
      <c r="I4" s="1364"/>
      <c r="J4" s="1364"/>
      <c r="K4" s="1364"/>
      <c r="L4" s="1364"/>
      <c r="M4" s="2"/>
      <c r="AB4" s="3"/>
    </row>
    <row r="5" spans="1:28" ht="51" customHeight="1">
      <c r="A5" s="1365"/>
      <c r="B5" s="1365"/>
      <c r="C5" s="1365"/>
      <c r="D5" s="1365"/>
      <c r="E5" s="1365"/>
      <c r="F5" s="1365"/>
      <c r="G5" s="1365"/>
      <c r="H5" s="1365"/>
      <c r="I5" s="1365"/>
      <c r="J5" s="1365"/>
      <c r="K5" s="1365"/>
      <c r="L5" s="1365"/>
      <c r="M5" s="2"/>
    </row>
    <row r="6" spans="1:28" ht="30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</row>
    <row r="7" spans="1:28" ht="30" customHeight="1">
      <c r="B7" s="5"/>
      <c r="C7" s="5"/>
      <c r="D7" s="5"/>
      <c r="E7" s="5"/>
      <c r="F7" s="5"/>
      <c r="G7" s="5"/>
      <c r="H7" s="5"/>
      <c r="I7" s="5"/>
      <c r="J7" s="5"/>
      <c r="K7" s="5"/>
      <c r="M7" s="2"/>
    </row>
    <row r="8" spans="1:28" ht="27" customHeight="1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28" ht="27" customHeight="1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28" ht="27" customHeight="1">
      <c r="A10" s="6"/>
      <c r="B10" s="5"/>
      <c r="C10" s="5"/>
      <c r="D10" s="5"/>
      <c r="E10" s="5"/>
      <c r="F10" s="5"/>
      <c r="G10" s="5"/>
      <c r="H10" s="7"/>
      <c r="I10" s="5"/>
      <c r="J10" s="5"/>
      <c r="K10" s="5"/>
      <c r="L10" s="6"/>
    </row>
    <row r="11" spans="1:28" ht="27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28" ht="27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M12" s="2"/>
    </row>
    <row r="13" spans="1:28" ht="27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M13" s="2"/>
    </row>
    <row r="14" spans="1:28" ht="27" customHeight="1">
      <c r="M14" s="2"/>
    </row>
    <row r="15" spans="1:28" ht="27" customHeight="1">
      <c r="M15" s="2"/>
    </row>
    <row r="16" spans="1:28" ht="27" customHeight="1">
      <c r="M16" s="2"/>
    </row>
    <row r="17" spans="1:13" ht="27" customHeight="1">
      <c r="M17" s="2"/>
    </row>
    <row r="18" spans="1:13" ht="27" customHeight="1">
      <c r="M18" s="2"/>
    </row>
    <row r="19" spans="1:13" ht="27" customHeight="1">
      <c r="M19" s="2"/>
    </row>
    <row r="20" spans="1:13" ht="27" customHeight="1">
      <c r="M20" s="2"/>
    </row>
    <row r="21" spans="1:13" ht="27" customHeight="1">
      <c r="M21" s="2"/>
    </row>
    <row r="22" spans="1:13" ht="36" customHeight="1">
      <c r="A22" s="8" t="s">
        <v>196</v>
      </c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2"/>
    </row>
    <row r="23" spans="1:13" ht="27" customHeight="1">
      <c r="A23" s="10" t="s">
        <v>197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"/>
    </row>
    <row r="24" spans="1:13" ht="27" customHeight="1">
      <c r="A24" s="11" t="s">
        <v>198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"/>
    </row>
    <row r="25" spans="1:13" ht="27" customHeight="1">
      <c r="A25" s="12" t="s">
        <v>942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2"/>
    </row>
    <row r="26" spans="1:13" ht="27" customHeight="1">
      <c r="A26" s="1339" t="s">
        <v>943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"/>
    </row>
  </sheetData>
  <mergeCells count="2">
    <mergeCell ref="A4:L4"/>
    <mergeCell ref="A5:L5"/>
  </mergeCells>
  <printOptions horizontalCentered="1"/>
  <pageMargins left="0.59055118110236227" right="0" top="0.78740157480314965" bottom="0" header="0.82677165354330717" footer="0.51181102362204722"/>
  <pageSetup paperSize="9" scale="9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72"/>
  <sheetViews>
    <sheetView view="pageBreakPreview" zoomScale="60" zoomScaleNormal="80" workbookViewId="0">
      <pane xSplit="2" ySplit="5" topLeftCell="C15" activePane="bottomRight" state="frozen"/>
      <selection activeCell="L25" sqref="L25"/>
      <selection pane="topRight" activeCell="L25" sqref="L25"/>
      <selection pane="bottomLeft" activeCell="L25" sqref="L25"/>
      <selection pane="bottomRight" activeCell="AA22" sqref="AA22"/>
    </sheetView>
  </sheetViews>
  <sheetFormatPr defaultColWidth="9" defaultRowHeight="24.5"/>
  <cols>
    <col min="1" max="1" width="35.26953125" style="13" customWidth="1"/>
    <col min="2" max="2" width="32.90625" style="13" hidden="1" customWidth="1"/>
    <col min="3" max="3" width="15.453125" style="13" bestFit="1" customWidth="1"/>
    <col min="4" max="4" width="14.453125" style="13" bestFit="1" customWidth="1"/>
    <col min="5" max="5" width="12.6328125" style="13" bestFit="1" customWidth="1"/>
    <col min="6" max="7" width="15.453125" style="13" bestFit="1" customWidth="1"/>
    <col min="8" max="8" width="12.6328125" style="13" bestFit="1" customWidth="1"/>
    <col min="9" max="9" width="14.453125" style="13" bestFit="1" customWidth="1"/>
    <col min="10" max="10" width="15.453125" style="71" bestFit="1" customWidth="1"/>
    <col min="11" max="11" width="14.453125" style="13" bestFit="1" customWidth="1"/>
    <col min="12" max="12" width="15.453125" style="13" bestFit="1" customWidth="1"/>
    <col min="13" max="13" width="11.453125" style="13" bestFit="1" customWidth="1"/>
    <col min="14" max="14" width="14.453125" style="13" bestFit="1" customWidth="1"/>
    <col min="15" max="15" width="14.08984375" style="13" customWidth="1"/>
    <col min="16" max="16" width="12.6328125" style="13" bestFit="1" customWidth="1"/>
    <col min="17" max="17" width="15.453125" style="13" bestFit="1" customWidth="1"/>
    <col min="18" max="18" width="13.90625" style="13" bestFit="1" customWidth="1"/>
    <col min="19" max="19" width="14.453125" style="13" bestFit="1" customWidth="1"/>
    <col min="20" max="20" width="14.08984375" style="13" customWidth="1"/>
    <col min="21" max="21" width="14.453125" style="13" bestFit="1" customWidth="1"/>
    <col min="22" max="22" width="15.6328125" style="13" bestFit="1" customWidth="1"/>
    <col min="23" max="23" width="13.453125" style="13" bestFit="1" customWidth="1"/>
    <col min="24" max="24" width="12.7265625" style="13" bestFit="1" customWidth="1"/>
    <col min="25" max="25" width="16.6328125" style="13" bestFit="1" customWidth="1"/>
    <col min="26" max="26" width="13.90625" style="13" bestFit="1" customWidth="1"/>
    <col min="27" max="27" width="16.6328125" style="13" bestFit="1" customWidth="1"/>
    <col min="28" max="16384" width="9" style="13"/>
  </cols>
  <sheetData>
    <row r="1" spans="1:27" s="25" customFormat="1" ht="33">
      <c r="A1" s="1474" t="s">
        <v>871</v>
      </c>
      <c r="B1" s="1474"/>
      <c r="C1" s="1474"/>
      <c r="D1" s="1474"/>
      <c r="E1" s="1474"/>
      <c r="F1" s="1474"/>
      <c r="G1" s="1474"/>
      <c r="J1" s="70"/>
    </row>
    <row r="2" spans="1:27" s="25" customFormat="1" ht="33">
      <c r="A2" s="1474" t="s">
        <v>872</v>
      </c>
      <c r="B2" s="1474"/>
      <c r="C2" s="1474"/>
      <c r="D2" s="1474"/>
      <c r="E2" s="1474"/>
      <c r="F2" s="1474"/>
      <c r="G2" s="1474"/>
      <c r="J2" s="70"/>
    </row>
    <row r="3" spans="1:27" ht="26.5">
      <c r="A3" s="72"/>
      <c r="B3" s="72"/>
      <c r="C3" s="560">
        <v>1000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470" t="s">
        <v>543</v>
      </c>
      <c r="Z3" s="1470"/>
      <c r="AA3" s="1470"/>
    </row>
    <row r="4" spans="1:27" ht="26.5">
      <c r="A4" s="1492" t="s">
        <v>0</v>
      </c>
      <c r="B4" s="1493"/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 ht="25">
      <c r="A5" s="1494"/>
      <c r="B5" s="1495"/>
      <c r="C5" s="74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7" s="927" customFormat="1" ht="51.75" customHeight="1">
      <c r="A6" s="923" t="s">
        <v>385</v>
      </c>
      <c r="B6" s="924" t="s">
        <v>389</v>
      </c>
      <c r="C6" s="925"/>
      <c r="D6" s="925"/>
      <c r="E6" s="925"/>
      <c r="F6" s="925"/>
      <c r="G6" s="925"/>
      <c r="H6" s="925"/>
      <c r="I6" s="925"/>
      <c r="J6" s="925"/>
      <c r="K6" s="925"/>
      <c r="L6" s="925"/>
      <c r="M6" s="925"/>
      <c r="N6" s="925"/>
      <c r="O6" s="925"/>
      <c r="P6" s="925"/>
      <c r="Q6" s="925"/>
      <c r="R6" s="925"/>
      <c r="S6" s="925"/>
      <c r="T6" s="925"/>
      <c r="U6" s="925"/>
      <c r="V6" s="925"/>
      <c r="W6" s="925"/>
      <c r="X6" s="925"/>
      <c r="Y6" s="926"/>
      <c r="Z6" s="925"/>
      <c r="AA6" s="926"/>
    </row>
    <row r="7" spans="1:27" s="927" customFormat="1" ht="51.75" customHeight="1">
      <c r="A7" s="928" t="s">
        <v>390</v>
      </c>
      <c r="B7" s="929" t="s">
        <v>391</v>
      </c>
      <c r="C7" s="1183">
        <v>628140.90588999994</v>
      </c>
      <c r="D7" s="1183">
        <v>99424.163290000011</v>
      </c>
      <c r="E7" s="1183">
        <v>8753.0402400000003</v>
      </c>
      <c r="F7" s="1183">
        <v>74058.653109999999</v>
      </c>
      <c r="G7" s="1183">
        <v>65533.315889999998</v>
      </c>
      <c r="H7" s="1183">
        <v>0</v>
      </c>
      <c r="I7" s="1183">
        <v>4447.9161299999996</v>
      </c>
      <c r="J7" s="1183">
        <v>562473.24342999991</v>
      </c>
      <c r="K7" s="1183">
        <v>48199.010719999998</v>
      </c>
      <c r="L7" s="1183">
        <v>2227204.8968699998</v>
      </c>
      <c r="M7" s="1183">
        <v>0</v>
      </c>
      <c r="N7" s="1183">
        <v>62893.20031</v>
      </c>
      <c r="O7" s="1183">
        <v>113809.01609</v>
      </c>
      <c r="P7" s="1183">
        <v>63076.075400000002</v>
      </c>
      <c r="Q7" s="1183">
        <v>10144.37851</v>
      </c>
      <c r="R7" s="1183">
        <v>14608.672780000001</v>
      </c>
      <c r="S7" s="1183">
        <v>84.05031000000001</v>
      </c>
      <c r="T7" s="1183">
        <v>63084.542079999999</v>
      </c>
      <c r="U7" s="1183">
        <v>59505.367829999996</v>
      </c>
      <c r="V7" s="1183">
        <v>87568.46415</v>
      </c>
      <c r="W7" s="1183">
        <v>13402.081039999999</v>
      </c>
      <c r="X7" s="1183">
        <v>3801.7952899999991</v>
      </c>
      <c r="Y7" s="1184">
        <v>4210212.7893599998</v>
      </c>
      <c r="Z7" s="1183">
        <v>0</v>
      </c>
      <c r="AA7" s="1184">
        <v>4210212.7893599998</v>
      </c>
    </row>
    <row r="8" spans="1:27" s="930" customFormat="1" ht="51.75" customHeight="1">
      <c r="A8" s="928" t="s">
        <v>392</v>
      </c>
      <c r="B8" s="929" t="s">
        <v>393</v>
      </c>
      <c r="C8" s="1183">
        <v>0</v>
      </c>
      <c r="D8" s="1183">
        <v>0</v>
      </c>
      <c r="E8" s="1183">
        <v>0</v>
      </c>
      <c r="F8" s="1183">
        <v>0</v>
      </c>
      <c r="G8" s="1183">
        <v>0</v>
      </c>
      <c r="H8" s="1183">
        <v>0</v>
      </c>
      <c r="I8" s="1183">
        <v>0</v>
      </c>
      <c r="J8" s="1183">
        <v>0</v>
      </c>
      <c r="K8" s="1183">
        <v>0</v>
      </c>
      <c r="L8" s="1183">
        <v>0</v>
      </c>
      <c r="M8" s="1183">
        <v>0</v>
      </c>
      <c r="N8" s="1183">
        <v>0</v>
      </c>
      <c r="O8" s="1183">
        <v>0</v>
      </c>
      <c r="P8" s="1183">
        <v>0</v>
      </c>
      <c r="Q8" s="1183">
        <v>0</v>
      </c>
      <c r="R8" s="1183">
        <v>0</v>
      </c>
      <c r="S8" s="1183">
        <v>0</v>
      </c>
      <c r="T8" s="1183">
        <v>0</v>
      </c>
      <c r="U8" s="1183">
        <v>0</v>
      </c>
      <c r="V8" s="1183">
        <v>0</v>
      </c>
      <c r="W8" s="1183">
        <v>0</v>
      </c>
      <c r="X8" s="1183">
        <v>0</v>
      </c>
      <c r="Y8" s="1184">
        <v>0</v>
      </c>
      <c r="Z8" s="1183">
        <v>293155.26274999999</v>
      </c>
      <c r="AA8" s="1184">
        <v>293155.26274999999</v>
      </c>
    </row>
    <row r="9" spans="1:27" s="930" customFormat="1" ht="51.75" customHeight="1">
      <c r="A9" s="928" t="s">
        <v>394</v>
      </c>
      <c r="B9" s="929" t="s">
        <v>395</v>
      </c>
      <c r="C9" s="1183">
        <v>2838.9701500000001</v>
      </c>
      <c r="D9" s="1183">
        <v>20944.990120000002</v>
      </c>
      <c r="E9" s="1183">
        <v>3071.1191699999999</v>
      </c>
      <c r="F9" s="1183">
        <v>11810.96225</v>
      </c>
      <c r="G9" s="1183">
        <v>15203.514590000001</v>
      </c>
      <c r="H9" s="1183">
        <v>0</v>
      </c>
      <c r="I9" s="1183">
        <v>4120.7893300000005</v>
      </c>
      <c r="J9" s="1183">
        <v>3876.1741200000001</v>
      </c>
      <c r="K9" s="1183">
        <v>32221.57188</v>
      </c>
      <c r="L9" s="1183">
        <v>0</v>
      </c>
      <c r="M9" s="1183">
        <v>0</v>
      </c>
      <c r="N9" s="1183">
        <v>3569.9751228186487</v>
      </c>
      <c r="O9" s="1183">
        <v>20663.199420000001</v>
      </c>
      <c r="P9" s="1183">
        <v>568.21468999999991</v>
      </c>
      <c r="Q9" s="1310">
        <v>-1470.1448746666395</v>
      </c>
      <c r="R9" s="1183">
        <v>0</v>
      </c>
      <c r="S9" s="1183">
        <v>35550.214140000004</v>
      </c>
      <c r="T9" s="1183">
        <v>21426.808530000002</v>
      </c>
      <c r="U9" s="1183">
        <v>12099.07467</v>
      </c>
      <c r="V9" s="1183">
        <v>24560.732530000001</v>
      </c>
      <c r="W9" s="1183">
        <v>23954.30242</v>
      </c>
      <c r="X9" s="1183">
        <v>3817.7123300000003</v>
      </c>
      <c r="Y9" s="1184">
        <v>238828.18058815203</v>
      </c>
      <c r="Z9" s="1183">
        <v>371.36129999999997</v>
      </c>
      <c r="AA9" s="1184">
        <v>239199.54188815202</v>
      </c>
    </row>
    <row r="10" spans="1:27" s="930" customFormat="1" ht="51.75" customHeight="1">
      <c r="A10" s="928" t="s">
        <v>396</v>
      </c>
      <c r="B10" s="929" t="s">
        <v>397</v>
      </c>
      <c r="C10" s="1185">
        <v>625301.93573999999</v>
      </c>
      <c r="D10" s="1185">
        <v>78479.173169999995</v>
      </c>
      <c r="E10" s="1185">
        <v>5681.9210700000003</v>
      </c>
      <c r="F10" s="1185">
        <v>62247.690860000002</v>
      </c>
      <c r="G10" s="1185">
        <v>50329.801299999999</v>
      </c>
      <c r="H10" s="1185">
        <v>0</v>
      </c>
      <c r="I10" s="1185">
        <v>327.12679999999983</v>
      </c>
      <c r="J10" s="1185">
        <v>558597.06930999993</v>
      </c>
      <c r="K10" s="1185">
        <v>15977.438840000001</v>
      </c>
      <c r="L10" s="1185">
        <v>2227204.8968699998</v>
      </c>
      <c r="M10" s="1185">
        <v>0</v>
      </c>
      <c r="N10" s="1185">
        <v>59323.225187181357</v>
      </c>
      <c r="O10" s="1185">
        <v>93145.81667</v>
      </c>
      <c r="P10" s="1185">
        <v>62507.860710000001</v>
      </c>
      <c r="Q10" s="1185">
        <v>11614.523384666638</v>
      </c>
      <c r="R10" s="1185">
        <v>14608.672780000001</v>
      </c>
      <c r="S10" s="1185">
        <v>-35466.163829999998</v>
      </c>
      <c r="T10" s="1185">
        <v>41657.733549999997</v>
      </c>
      <c r="U10" s="1185">
        <v>47406.293159999994</v>
      </c>
      <c r="V10" s="1185">
        <v>63007.731620000006</v>
      </c>
      <c r="W10" s="1185">
        <v>-10552.221380000003</v>
      </c>
      <c r="X10" s="1308">
        <v>-15.917040000000968</v>
      </c>
      <c r="Y10" s="1186">
        <v>3971384.608771848</v>
      </c>
      <c r="Z10" s="1185">
        <v>292783.90145</v>
      </c>
      <c r="AA10" s="1186">
        <v>4264168.5102218483</v>
      </c>
    </row>
    <row r="11" spans="1:27" s="930" customFormat="1" ht="51.75" customHeight="1">
      <c r="A11" s="931" t="s">
        <v>386</v>
      </c>
      <c r="B11" s="924" t="s">
        <v>398</v>
      </c>
      <c r="C11" s="1183">
        <v>0</v>
      </c>
      <c r="D11" s="1183">
        <v>0</v>
      </c>
      <c r="E11" s="1183">
        <v>0</v>
      </c>
      <c r="F11" s="1183">
        <v>0</v>
      </c>
      <c r="G11" s="1183">
        <v>0</v>
      </c>
      <c r="H11" s="1183">
        <v>0</v>
      </c>
      <c r="I11" s="1183">
        <v>0</v>
      </c>
      <c r="J11" s="1183">
        <v>0</v>
      </c>
      <c r="K11" s="1183">
        <v>0</v>
      </c>
      <c r="L11" s="1183">
        <v>0</v>
      </c>
      <c r="M11" s="1183">
        <v>0</v>
      </c>
      <c r="N11" s="1183">
        <v>0</v>
      </c>
      <c r="O11" s="1183">
        <v>0</v>
      </c>
      <c r="P11" s="1183">
        <v>0</v>
      </c>
      <c r="Q11" s="1183">
        <v>0</v>
      </c>
      <c r="R11" s="1183">
        <v>0</v>
      </c>
      <c r="S11" s="1183">
        <v>0</v>
      </c>
      <c r="T11" s="1183">
        <v>0</v>
      </c>
      <c r="U11" s="1183">
        <v>0</v>
      </c>
      <c r="V11" s="1183">
        <v>0</v>
      </c>
      <c r="W11" s="1183">
        <v>0</v>
      </c>
      <c r="X11" s="1183">
        <v>0</v>
      </c>
      <c r="Y11" s="1187"/>
      <c r="Z11" s="1183">
        <v>0</v>
      </c>
      <c r="AA11" s="1187"/>
    </row>
    <row r="12" spans="1:27" s="930" customFormat="1" ht="51.75" customHeight="1">
      <c r="A12" s="928" t="s">
        <v>399</v>
      </c>
      <c r="B12" s="929" t="s">
        <v>391</v>
      </c>
      <c r="C12" s="1183">
        <v>861928.58548000001</v>
      </c>
      <c r="D12" s="1183">
        <v>710332.42374</v>
      </c>
      <c r="E12" s="1183">
        <v>15151.583199999999</v>
      </c>
      <c r="F12" s="1183">
        <v>389422.48083999997</v>
      </c>
      <c r="G12" s="1183">
        <v>155239.17079999999</v>
      </c>
      <c r="H12" s="1183">
        <v>10376.390429999996</v>
      </c>
      <c r="I12" s="1183">
        <v>61533.737729999993</v>
      </c>
      <c r="J12" s="1183">
        <v>469586.01148000004</v>
      </c>
      <c r="K12" s="1183">
        <v>148427.24334000002</v>
      </c>
      <c r="L12" s="1183">
        <v>583203.53469999996</v>
      </c>
      <c r="M12" s="1183">
        <v>1235.7302999999999</v>
      </c>
      <c r="N12" s="1183">
        <v>514862.18304999999</v>
      </c>
      <c r="O12" s="1183">
        <v>411681.01398000005</v>
      </c>
      <c r="P12" s="1183">
        <v>9351.2692399999996</v>
      </c>
      <c r="Q12" s="1183">
        <v>171775.92335999999</v>
      </c>
      <c r="R12" s="1183">
        <v>42793.266770000002</v>
      </c>
      <c r="S12" s="1183">
        <v>3955.7381199999973</v>
      </c>
      <c r="T12" s="1183">
        <v>7504.5825300000006</v>
      </c>
      <c r="U12" s="1183">
        <v>159825.77718</v>
      </c>
      <c r="V12" s="1183">
        <v>968973.86781339697</v>
      </c>
      <c r="W12" s="1183">
        <v>80692.660170000003</v>
      </c>
      <c r="X12" s="1183">
        <v>42283.050250000008</v>
      </c>
      <c r="Y12" s="1184">
        <v>5820136.2245033989</v>
      </c>
      <c r="Z12" s="1183">
        <v>0</v>
      </c>
      <c r="AA12" s="1184">
        <v>5820136.2245033989</v>
      </c>
    </row>
    <row r="13" spans="1:27" s="930" customFormat="1" ht="51.75" customHeight="1">
      <c r="A13" s="928" t="s">
        <v>400</v>
      </c>
      <c r="B13" s="929" t="s">
        <v>393</v>
      </c>
      <c r="C13" s="1183">
        <v>0</v>
      </c>
      <c r="D13" s="1183">
        <v>0</v>
      </c>
      <c r="E13" s="1183">
        <v>0</v>
      </c>
      <c r="F13" s="1183">
        <v>0</v>
      </c>
      <c r="G13" s="1183">
        <v>0</v>
      </c>
      <c r="H13" s="1183">
        <v>0</v>
      </c>
      <c r="I13" s="1183">
        <v>0</v>
      </c>
      <c r="J13" s="1183">
        <v>0</v>
      </c>
      <c r="K13" s="1183">
        <v>0</v>
      </c>
      <c r="L13" s="1183">
        <v>0</v>
      </c>
      <c r="M13" s="1183">
        <v>0</v>
      </c>
      <c r="N13" s="1183">
        <v>0</v>
      </c>
      <c r="O13" s="1183">
        <v>0</v>
      </c>
      <c r="P13" s="1183">
        <v>0</v>
      </c>
      <c r="Q13" s="1183">
        <v>0</v>
      </c>
      <c r="R13" s="1183">
        <v>0</v>
      </c>
      <c r="S13" s="1183">
        <v>0</v>
      </c>
      <c r="T13" s="1183">
        <v>0</v>
      </c>
      <c r="U13" s="1183">
        <v>0</v>
      </c>
      <c r="V13" s="1183">
        <v>0</v>
      </c>
      <c r="W13" s="1183">
        <v>0</v>
      </c>
      <c r="X13" s="1183">
        <v>0</v>
      </c>
      <c r="Y13" s="1184">
        <v>0</v>
      </c>
      <c r="Z13" s="1183">
        <v>306973.73599000002</v>
      </c>
      <c r="AA13" s="1184">
        <v>306973.73599000002</v>
      </c>
    </row>
    <row r="14" spans="1:27" s="930" customFormat="1" ht="51.75" customHeight="1">
      <c r="A14" s="928" t="s">
        <v>401</v>
      </c>
      <c r="B14" s="929" t="s">
        <v>395</v>
      </c>
      <c r="C14" s="1183">
        <v>69378.410269999993</v>
      </c>
      <c r="D14" s="1183">
        <v>50639.335070000001</v>
      </c>
      <c r="E14" s="1183">
        <v>5432.47955</v>
      </c>
      <c r="F14" s="1183">
        <v>131342.67647999999</v>
      </c>
      <c r="G14" s="1183">
        <v>35968.126409999997</v>
      </c>
      <c r="H14" s="1183">
        <v>0</v>
      </c>
      <c r="I14" s="1183">
        <v>44178.171069999997</v>
      </c>
      <c r="J14" s="1183">
        <v>11356.68729</v>
      </c>
      <c r="K14" s="1183">
        <v>113793.71713999999</v>
      </c>
      <c r="L14" s="1183">
        <v>0</v>
      </c>
      <c r="M14" s="1183">
        <v>0</v>
      </c>
      <c r="N14" s="1183">
        <v>67532.059824334472</v>
      </c>
      <c r="O14" s="1183">
        <v>26510.010920000001</v>
      </c>
      <c r="P14" s="1183">
        <v>348.27957000000004</v>
      </c>
      <c r="Q14" s="1183">
        <v>20626.849957869625</v>
      </c>
      <c r="R14" s="1183">
        <v>0</v>
      </c>
      <c r="S14" s="1183">
        <v>234947.69151</v>
      </c>
      <c r="T14" s="1183">
        <v>10091.55363</v>
      </c>
      <c r="U14" s="1183">
        <v>61768.090939999995</v>
      </c>
      <c r="V14" s="1183">
        <v>173329.25856000002</v>
      </c>
      <c r="W14" s="1183">
        <v>14234.251839999999</v>
      </c>
      <c r="X14" s="1183">
        <v>0</v>
      </c>
      <c r="Y14" s="1184">
        <v>1071477.6500322041</v>
      </c>
      <c r="Z14" s="1183">
        <v>386.51890999999995</v>
      </c>
      <c r="AA14" s="1184">
        <v>1071864.1689422042</v>
      </c>
    </row>
    <row r="15" spans="1:27" s="930" customFormat="1" ht="51.75" customHeight="1">
      <c r="A15" s="928" t="s">
        <v>402</v>
      </c>
      <c r="B15" s="929" t="s">
        <v>397</v>
      </c>
      <c r="C15" s="1185">
        <v>792550.17521000002</v>
      </c>
      <c r="D15" s="1185">
        <v>659693.08866999997</v>
      </c>
      <c r="E15" s="1185">
        <v>9719.1036500000009</v>
      </c>
      <c r="F15" s="1185">
        <v>258079.80436000001</v>
      </c>
      <c r="G15" s="1185">
        <v>119271.04438999998</v>
      </c>
      <c r="H15" s="1185">
        <v>10376.390429999996</v>
      </c>
      <c r="I15" s="1185">
        <v>17355.566659999997</v>
      </c>
      <c r="J15" s="1185">
        <v>458229.32419000001</v>
      </c>
      <c r="K15" s="1185">
        <v>34633.5262</v>
      </c>
      <c r="L15" s="1185">
        <v>583203.53469999996</v>
      </c>
      <c r="M15" s="1185">
        <v>1235.7302999999999</v>
      </c>
      <c r="N15" s="1185">
        <v>447330.12322566559</v>
      </c>
      <c r="O15" s="1185">
        <v>385171.00306000002</v>
      </c>
      <c r="P15" s="1185">
        <v>9002.989669999999</v>
      </c>
      <c r="Q15" s="1185">
        <v>151149.07340213037</v>
      </c>
      <c r="R15" s="1185">
        <v>42793.266770000002</v>
      </c>
      <c r="S15" s="1185">
        <v>-230991.95338999998</v>
      </c>
      <c r="T15" s="1185">
        <v>-2586.9711000000007</v>
      </c>
      <c r="U15" s="1185">
        <v>98057.68624000001</v>
      </c>
      <c r="V15" s="1185">
        <v>795644.60925339698</v>
      </c>
      <c r="W15" s="1185">
        <v>66458.408329999991</v>
      </c>
      <c r="X15" s="1185">
        <v>42283.050250000008</v>
      </c>
      <c r="Y15" s="1186">
        <v>4748658.5744711934</v>
      </c>
      <c r="Z15" s="1185">
        <v>306587.21707999997</v>
      </c>
      <c r="AA15" s="1186">
        <v>5055245.7915511932</v>
      </c>
    </row>
    <row r="16" spans="1:27" s="930" customFormat="1" ht="51.75" customHeight="1">
      <c r="A16" s="931" t="s">
        <v>387</v>
      </c>
      <c r="B16" s="924" t="s">
        <v>403</v>
      </c>
      <c r="C16" s="1183">
        <v>0</v>
      </c>
      <c r="D16" s="1183">
        <v>0</v>
      </c>
      <c r="E16" s="1183">
        <v>0</v>
      </c>
      <c r="F16" s="1183">
        <v>0</v>
      </c>
      <c r="G16" s="1183">
        <v>0</v>
      </c>
      <c r="H16" s="1183">
        <v>0</v>
      </c>
      <c r="I16" s="1183">
        <v>0</v>
      </c>
      <c r="J16" s="1183">
        <v>0</v>
      </c>
      <c r="K16" s="1183">
        <v>0</v>
      </c>
      <c r="L16" s="1183">
        <v>0</v>
      </c>
      <c r="M16" s="1183">
        <v>0</v>
      </c>
      <c r="N16" s="1183">
        <v>0</v>
      </c>
      <c r="O16" s="1183">
        <v>0</v>
      </c>
      <c r="P16" s="1183">
        <v>0</v>
      </c>
      <c r="Q16" s="1183">
        <v>0</v>
      </c>
      <c r="R16" s="1183">
        <v>0</v>
      </c>
      <c r="S16" s="1183">
        <v>0</v>
      </c>
      <c r="T16" s="1183">
        <v>0</v>
      </c>
      <c r="U16" s="1183">
        <v>0</v>
      </c>
      <c r="V16" s="1183">
        <v>0</v>
      </c>
      <c r="W16" s="1183">
        <v>0</v>
      </c>
      <c r="X16" s="1183">
        <v>0</v>
      </c>
      <c r="Y16" s="1187"/>
      <c r="Z16" s="1183">
        <v>0</v>
      </c>
      <c r="AA16" s="1187"/>
    </row>
    <row r="17" spans="1:27" s="930" customFormat="1" ht="51.75" customHeight="1">
      <c r="A17" s="928" t="s">
        <v>404</v>
      </c>
      <c r="B17" s="929" t="s">
        <v>391</v>
      </c>
      <c r="C17" s="1183">
        <v>540129.43400000001</v>
      </c>
      <c r="D17" s="1183">
        <v>5305423.4511000002</v>
      </c>
      <c r="E17" s="1183">
        <v>0</v>
      </c>
      <c r="F17" s="1183">
        <v>763838.16599999997</v>
      </c>
      <c r="G17" s="1183">
        <v>1663519.517</v>
      </c>
      <c r="H17" s="1183">
        <v>0</v>
      </c>
      <c r="I17" s="1183">
        <v>4547267.04409</v>
      </c>
      <c r="J17" s="1183">
        <v>1953682.1251300001</v>
      </c>
      <c r="K17" s="1183">
        <v>832209.15599999996</v>
      </c>
      <c r="L17" s="1183">
        <v>2523451.79733</v>
      </c>
      <c r="M17" s="1183">
        <v>0</v>
      </c>
      <c r="N17" s="1183">
        <v>3455665.1907699998</v>
      </c>
      <c r="O17" s="1183">
        <v>170032.77575999999</v>
      </c>
      <c r="P17" s="1183">
        <v>0</v>
      </c>
      <c r="Q17" s="1183">
        <v>3057764.1290000002</v>
      </c>
      <c r="R17" s="1183">
        <v>217124.07793</v>
      </c>
      <c r="S17" s="1183">
        <v>2776740.6953099999</v>
      </c>
      <c r="T17" s="1183">
        <v>84644.22</v>
      </c>
      <c r="U17" s="1183">
        <v>2105684.0150000001</v>
      </c>
      <c r="V17" s="1183">
        <v>4237681.2421900006</v>
      </c>
      <c r="W17" s="1183">
        <v>2741.76197</v>
      </c>
      <c r="X17" s="1183">
        <v>43475.324999999997</v>
      </c>
      <c r="Y17" s="1184">
        <v>34281074.123580001</v>
      </c>
      <c r="Z17" s="1183">
        <v>0</v>
      </c>
      <c r="AA17" s="1184">
        <v>34281074.123580001</v>
      </c>
    </row>
    <row r="18" spans="1:27" s="930" customFormat="1" ht="51.75" customHeight="1">
      <c r="A18" s="928" t="s">
        <v>405</v>
      </c>
      <c r="B18" s="929" t="s">
        <v>393</v>
      </c>
      <c r="C18" s="1183">
        <v>0</v>
      </c>
      <c r="D18" s="1183">
        <v>0</v>
      </c>
      <c r="E18" s="1183">
        <v>0</v>
      </c>
      <c r="F18" s="1183">
        <v>0</v>
      </c>
      <c r="G18" s="1183">
        <v>0</v>
      </c>
      <c r="H18" s="1183">
        <v>0</v>
      </c>
      <c r="I18" s="1183">
        <v>0</v>
      </c>
      <c r="J18" s="1183">
        <v>0</v>
      </c>
      <c r="K18" s="1183">
        <v>0</v>
      </c>
      <c r="L18" s="1183">
        <v>0</v>
      </c>
      <c r="M18" s="1183">
        <v>0</v>
      </c>
      <c r="N18" s="1183">
        <v>0</v>
      </c>
      <c r="O18" s="1183">
        <v>0</v>
      </c>
      <c r="P18" s="1183">
        <v>0</v>
      </c>
      <c r="Q18" s="1183">
        <v>0</v>
      </c>
      <c r="R18" s="1183">
        <v>0</v>
      </c>
      <c r="S18" s="1183">
        <v>0</v>
      </c>
      <c r="T18" s="1183">
        <v>0</v>
      </c>
      <c r="U18" s="1183">
        <v>0</v>
      </c>
      <c r="V18" s="1183">
        <v>0</v>
      </c>
      <c r="W18" s="1183">
        <v>0</v>
      </c>
      <c r="X18" s="1183">
        <v>0</v>
      </c>
      <c r="Y18" s="1184">
        <v>0</v>
      </c>
      <c r="Z18" s="1183">
        <v>0</v>
      </c>
      <c r="AA18" s="1184">
        <v>0</v>
      </c>
    </row>
    <row r="19" spans="1:27" s="930" customFormat="1" ht="51.75" customHeight="1">
      <c r="A19" s="928" t="s">
        <v>406</v>
      </c>
      <c r="B19" s="929" t="s">
        <v>395</v>
      </c>
      <c r="C19" s="1183">
        <v>0</v>
      </c>
      <c r="D19" s="1183">
        <v>0</v>
      </c>
      <c r="E19" s="1183">
        <v>0</v>
      </c>
      <c r="F19" s="1183">
        <v>5695.0411100000001</v>
      </c>
      <c r="G19" s="1183">
        <v>161513.85536000002</v>
      </c>
      <c r="H19" s="1183">
        <v>0</v>
      </c>
      <c r="I19" s="1183">
        <v>223462.55075999998</v>
      </c>
      <c r="J19" s="1183">
        <v>43677.540509999999</v>
      </c>
      <c r="K19" s="1183">
        <v>22681.803030000003</v>
      </c>
      <c r="L19" s="1183">
        <v>137667.92658199999</v>
      </c>
      <c r="M19" s="1183">
        <v>0</v>
      </c>
      <c r="N19" s="1183">
        <v>0</v>
      </c>
      <c r="O19" s="1183">
        <v>0</v>
      </c>
      <c r="P19" s="1183">
        <v>0</v>
      </c>
      <c r="Q19" s="1183">
        <v>91876.606837357147</v>
      </c>
      <c r="R19" s="1183">
        <v>0</v>
      </c>
      <c r="S19" s="1183">
        <v>0</v>
      </c>
      <c r="T19" s="1183">
        <v>20634.588809999997</v>
      </c>
      <c r="U19" s="1183">
        <v>114470.84017</v>
      </c>
      <c r="V19" s="1183">
        <v>0</v>
      </c>
      <c r="W19" s="1183">
        <v>2250.1950000000002</v>
      </c>
      <c r="X19" s="1183">
        <v>3209.0724700000001</v>
      </c>
      <c r="Y19" s="1184">
        <v>827140.02063935716</v>
      </c>
      <c r="Z19" s="1183">
        <v>0</v>
      </c>
      <c r="AA19" s="1184">
        <v>827140.02063935716</v>
      </c>
    </row>
    <row r="20" spans="1:27" s="930" customFormat="1" ht="51.75" customHeight="1">
      <c r="A20" s="928" t="s">
        <v>407</v>
      </c>
      <c r="B20" s="929" t="s">
        <v>397</v>
      </c>
      <c r="C20" s="1185">
        <v>540129.43400000001</v>
      </c>
      <c r="D20" s="1185">
        <v>5305423.4511000002</v>
      </c>
      <c r="E20" s="1185">
        <v>0</v>
      </c>
      <c r="F20" s="1185">
        <v>758143.12488999998</v>
      </c>
      <c r="G20" s="1185">
        <v>1502005.6616399998</v>
      </c>
      <c r="H20" s="1185">
        <v>0</v>
      </c>
      <c r="I20" s="1185">
        <v>4323804.49333</v>
      </c>
      <c r="J20" s="1185">
        <v>1910004.5846199999</v>
      </c>
      <c r="K20" s="1185">
        <v>809527.35297000001</v>
      </c>
      <c r="L20" s="1185">
        <v>2385783.8707480002</v>
      </c>
      <c r="M20" s="1185">
        <v>0</v>
      </c>
      <c r="N20" s="1185">
        <v>3455665.1907699998</v>
      </c>
      <c r="O20" s="1185">
        <v>170032.77575999999</v>
      </c>
      <c r="P20" s="1185">
        <v>0</v>
      </c>
      <c r="Q20" s="1185">
        <v>2965887.5221626428</v>
      </c>
      <c r="R20" s="1185">
        <v>217124.07793</v>
      </c>
      <c r="S20" s="1185">
        <v>2776740.6953099999</v>
      </c>
      <c r="T20" s="1185">
        <v>64009.63119</v>
      </c>
      <c r="U20" s="1185">
        <v>1991213.1748299999</v>
      </c>
      <c r="V20" s="1185">
        <v>4237681.2421900006</v>
      </c>
      <c r="W20" s="1185">
        <v>491.5669700000002</v>
      </c>
      <c r="X20" s="1185">
        <v>40266.252529999998</v>
      </c>
      <c r="Y20" s="1186">
        <v>33453934.102940638</v>
      </c>
      <c r="Z20" s="1185">
        <v>0</v>
      </c>
      <c r="AA20" s="1186">
        <v>33453934.102940638</v>
      </c>
    </row>
    <row r="21" spans="1:27" s="930" customFormat="1" ht="51.75" customHeight="1">
      <c r="A21" s="931" t="s">
        <v>408</v>
      </c>
      <c r="B21" s="924" t="s">
        <v>409</v>
      </c>
      <c r="C21" s="1183"/>
      <c r="D21" s="1183"/>
      <c r="E21" s="1183"/>
      <c r="F21" s="1183"/>
      <c r="G21" s="1183"/>
      <c r="H21" s="1183"/>
      <c r="I21" s="1183"/>
      <c r="J21" s="1183"/>
      <c r="K21" s="1183"/>
      <c r="L21" s="1183"/>
      <c r="M21" s="1183"/>
      <c r="N21" s="1183"/>
      <c r="O21" s="1183"/>
      <c r="P21" s="1183"/>
      <c r="Q21" s="1183"/>
      <c r="R21" s="1183"/>
      <c r="S21" s="1183"/>
      <c r="T21" s="1183"/>
      <c r="U21" s="1183"/>
      <c r="V21" s="1183"/>
      <c r="W21" s="1183"/>
      <c r="X21" s="1183"/>
      <c r="Y21" s="1187"/>
      <c r="Z21" s="1183"/>
      <c r="AA21" s="1187"/>
    </row>
    <row r="22" spans="1:27" s="930" customFormat="1" ht="51.75" customHeight="1">
      <c r="A22" s="928" t="s">
        <v>410</v>
      </c>
      <c r="B22" s="929" t="s">
        <v>391</v>
      </c>
      <c r="C22" s="1183">
        <v>2030198.9253699998</v>
      </c>
      <c r="D22" s="1183">
        <v>6115180.0381300002</v>
      </c>
      <c r="E22" s="1183">
        <v>23904.623439999999</v>
      </c>
      <c r="F22" s="1183">
        <v>1227319.2999499999</v>
      </c>
      <c r="G22" s="1183">
        <v>1884292.0036899999</v>
      </c>
      <c r="H22" s="1183">
        <v>10376.390429999996</v>
      </c>
      <c r="I22" s="1183">
        <v>4613248.6979499999</v>
      </c>
      <c r="J22" s="1183">
        <v>2985741.3800400002</v>
      </c>
      <c r="K22" s="1183">
        <v>1028835.4100599999</v>
      </c>
      <c r="L22" s="1183">
        <v>5333860.2289000005</v>
      </c>
      <c r="M22" s="1183">
        <v>1235.7302999999999</v>
      </c>
      <c r="N22" s="1183">
        <v>4033420.5741299996</v>
      </c>
      <c r="O22" s="1183">
        <v>695522.80583000008</v>
      </c>
      <c r="P22" s="1183">
        <v>72427.344639999996</v>
      </c>
      <c r="Q22" s="1183">
        <v>3239684.4308700003</v>
      </c>
      <c r="R22" s="1183">
        <v>274526.01747999998</v>
      </c>
      <c r="S22" s="1183">
        <v>2780780.4837400001</v>
      </c>
      <c r="T22" s="1183">
        <v>155233.34461</v>
      </c>
      <c r="U22" s="1183">
        <v>2325015.1600100002</v>
      </c>
      <c r="V22" s="1183">
        <v>5294223.5741533972</v>
      </c>
      <c r="W22" s="1183">
        <v>96836.503180000014</v>
      </c>
      <c r="X22" s="1183">
        <v>89560.170540000006</v>
      </c>
      <c r="Y22" s="1184">
        <v>44311423.137443401</v>
      </c>
      <c r="Z22" s="1183">
        <v>0</v>
      </c>
      <c r="AA22" s="1184">
        <v>44311423.137443401</v>
      </c>
    </row>
    <row r="23" spans="1:27" s="930" customFormat="1" ht="51.75" customHeight="1">
      <c r="A23" s="928" t="s">
        <v>411</v>
      </c>
      <c r="B23" s="929" t="s">
        <v>393</v>
      </c>
      <c r="C23" s="1183">
        <v>0</v>
      </c>
      <c r="D23" s="1183">
        <v>0</v>
      </c>
      <c r="E23" s="1183">
        <v>0</v>
      </c>
      <c r="F23" s="1183">
        <v>0</v>
      </c>
      <c r="G23" s="1183">
        <v>0</v>
      </c>
      <c r="H23" s="1183">
        <v>0</v>
      </c>
      <c r="I23" s="1183">
        <v>0</v>
      </c>
      <c r="J23" s="1183">
        <v>0</v>
      </c>
      <c r="K23" s="1183">
        <v>0</v>
      </c>
      <c r="L23" s="1183">
        <v>0</v>
      </c>
      <c r="M23" s="1183">
        <v>0</v>
      </c>
      <c r="N23" s="1183">
        <v>0</v>
      </c>
      <c r="O23" s="1183">
        <v>0</v>
      </c>
      <c r="P23" s="1183">
        <v>0</v>
      </c>
      <c r="Q23" s="1183">
        <v>0</v>
      </c>
      <c r="R23" s="1183">
        <v>0</v>
      </c>
      <c r="S23" s="1183">
        <v>0</v>
      </c>
      <c r="T23" s="1183">
        <v>0</v>
      </c>
      <c r="U23" s="1183">
        <v>0</v>
      </c>
      <c r="V23" s="1183">
        <v>0</v>
      </c>
      <c r="W23" s="1183">
        <v>0</v>
      </c>
      <c r="X23" s="1183">
        <v>0</v>
      </c>
      <c r="Y23" s="1184">
        <v>0</v>
      </c>
      <c r="Z23" s="1183">
        <v>600128.99873999995</v>
      </c>
      <c r="AA23" s="1184">
        <v>600128.99873999995</v>
      </c>
    </row>
    <row r="24" spans="1:27" s="927" customFormat="1" ht="51.75" customHeight="1">
      <c r="A24" s="928" t="s">
        <v>412</v>
      </c>
      <c r="B24" s="929" t="s">
        <v>395</v>
      </c>
      <c r="C24" s="1183">
        <v>72217.380419999987</v>
      </c>
      <c r="D24" s="1183">
        <v>71584.325190000003</v>
      </c>
      <c r="E24" s="1183">
        <v>8503.59872</v>
      </c>
      <c r="F24" s="1183">
        <v>148848.67984</v>
      </c>
      <c r="G24" s="1183">
        <v>212685.49636000002</v>
      </c>
      <c r="H24" s="1183">
        <v>0</v>
      </c>
      <c r="I24" s="1183">
        <v>271761.51115999999</v>
      </c>
      <c r="J24" s="1183">
        <v>58910.401919999997</v>
      </c>
      <c r="K24" s="1183">
        <v>168697.09205000001</v>
      </c>
      <c r="L24" s="1183">
        <v>137667.92658199999</v>
      </c>
      <c r="M24" s="1183">
        <v>0</v>
      </c>
      <c r="N24" s="1183">
        <v>71102.034947153123</v>
      </c>
      <c r="O24" s="1183">
        <v>47173.210340000005</v>
      </c>
      <c r="P24" s="1183">
        <v>916.49425999999994</v>
      </c>
      <c r="Q24" s="1183">
        <v>111033.31192056014</v>
      </c>
      <c r="R24" s="1183">
        <v>0</v>
      </c>
      <c r="S24" s="1183">
        <v>270497.90565000003</v>
      </c>
      <c r="T24" s="1183">
        <v>52152.950970000005</v>
      </c>
      <c r="U24" s="1183">
        <v>188338.00578000001</v>
      </c>
      <c r="V24" s="1183">
        <v>197889.99109000002</v>
      </c>
      <c r="W24" s="1183">
        <v>40438.749259999997</v>
      </c>
      <c r="X24" s="1183">
        <v>7026.7848000000004</v>
      </c>
      <c r="Y24" s="1184">
        <v>2137445.8512597135</v>
      </c>
      <c r="Z24" s="1183">
        <v>757.88020999999992</v>
      </c>
      <c r="AA24" s="1184">
        <v>2138203.7314697136</v>
      </c>
    </row>
    <row r="25" spans="1:27" s="927" customFormat="1" ht="51.75" customHeight="1">
      <c r="A25" s="932" t="s">
        <v>413</v>
      </c>
      <c r="B25" s="933" t="s">
        <v>397</v>
      </c>
      <c r="C25" s="1185">
        <v>1957981.5449499998</v>
      </c>
      <c r="D25" s="1185">
        <v>6043595.71294</v>
      </c>
      <c r="E25" s="1185">
        <v>15401.024719999999</v>
      </c>
      <c r="F25" s="1185">
        <v>1078470.62011</v>
      </c>
      <c r="G25" s="1185">
        <v>1671606.5073299999</v>
      </c>
      <c r="H25" s="1185">
        <v>10376.390429999996</v>
      </c>
      <c r="I25" s="1185">
        <v>4341487.1867899997</v>
      </c>
      <c r="J25" s="1185">
        <v>2926830.9781200001</v>
      </c>
      <c r="K25" s="1185">
        <v>860138.31800999993</v>
      </c>
      <c r="L25" s="1185">
        <v>5196192.3023180002</v>
      </c>
      <c r="M25" s="1185">
        <v>1235.7302999999999</v>
      </c>
      <c r="N25" s="1185">
        <v>3962318.5391828464</v>
      </c>
      <c r="O25" s="1185">
        <v>648349.59549000009</v>
      </c>
      <c r="P25" s="1185">
        <v>71510.850379999989</v>
      </c>
      <c r="Q25" s="1185">
        <v>3128651.1189494403</v>
      </c>
      <c r="R25" s="1185">
        <v>274526.01747999998</v>
      </c>
      <c r="S25" s="1185">
        <v>2510282.57809</v>
      </c>
      <c r="T25" s="1185">
        <v>103080.39363999999</v>
      </c>
      <c r="U25" s="1185">
        <v>2136677.1542300005</v>
      </c>
      <c r="V25" s="1185">
        <v>5096333.5830633976</v>
      </c>
      <c r="W25" s="1185">
        <v>56397.753920000017</v>
      </c>
      <c r="X25" s="1185">
        <v>82533.385740000012</v>
      </c>
      <c r="Y25" s="1186">
        <v>42173977.286183678</v>
      </c>
      <c r="Z25" s="1185">
        <v>599371.11852999998</v>
      </c>
      <c r="AA25" s="1186">
        <v>42773348.404713675</v>
      </c>
    </row>
    <row r="26" spans="1:27">
      <c r="Z26" s="69"/>
    </row>
    <row r="27" spans="1:27"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</row>
    <row r="28" spans="1:27"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</row>
    <row r="29" spans="1:27"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</row>
    <row r="30" spans="1:27"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</row>
    <row r="31" spans="1:27"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</row>
    <row r="32" spans="1:27"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</row>
    <row r="33" spans="3:27"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</row>
    <row r="34" spans="3:27"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</row>
    <row r="35" spans="3:27"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</row>
    <row r="36" spans="3:27"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</row>
    <row r="37" spans="3:27"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</row>
    <row r="38" spans="3:27"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3:27"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3:27"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3:27"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3:27"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3:27"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3:27"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3:27"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  <row r="46" spans="3:27">
      <c r="C46" s="243"/>
    </row>
    <row r="47" spans="3:27">
      <c r="C47" s="243"/>
    </row>
    <row r="48" spans="3:27">
      <c r="C48" s="243"/>
    </row>
    <row r="49" spans="3:3">
      <c r="C49" s="243"/>
    </row>
    <row r="50" spans="3:3">
      <c r="C50" s="243"/>
    </row>
    <row r="51" spans="3:3">
      <c r="C51" s="243"/>
    </row>
    <row r="52" spans="3:3">
      <c r="C52" s="243"/>
    </row>
    <row r="53" spans="3:3">
      <c r="C53" s="243"/>
    </row>
    <row r="54" spans="3:3">
      <c r="C54" s="243"/>
    </row>
    <row r="55" spans="3:3">
      <c r="C55" s="243"/>
    </row>
    <row r="56" spans="3:3">
      <c r="C56" s="243"/>
    </row>
    <row r="57" spans="3:3">
      <c r="C57" s="243"/>
    </row>
    <row r="58" spans="3:3">
      <c r="C58" s="243"/>
    </row>
    <row r="59" spans="3:3">
      <c r="C59" s="243"/>
    </row>
    <row r="60" spans="3:3">
      <c r="C60" s="243"/>
    </row>
    <row r="61" spans="3:3">
      <c r="C61" s="243"/>
    </row>
    <row r="62" spans="3:3">
      <c r="C62" s="243"/>
    </row>
    <row r="63" spans="3:3">
      <c r="C63" s="243"/>
    </row>
    <row r="64" spans="3:3">
      <c r="C64" s="243"/>
    </row>
    <row r="65" spans="3:3">
      <c r="C65" s="243"/>
    </row>
    <row r="66" spans="3:3">
      <c r="C66" s="243"/>
    </row>
    <row r="67" spans="3:3">
      <c r="C67" s="243"/>
    </row>
    <row r="68" spans="3:3">
      <c r="C68" s="243"/>
    </row>
    <row r="69" spans="3:3">
      <c r="C69" s="243"/>
    </row>
    <row r="70" spans="3:3">
      <c r="C70" s="243"/>
    </row>
    <row r="71" spans="3:3">
      <c r="C71" s="243"/>
    </row>
    <row r="72" spans="3:3">
      <c r="C72" s="243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7" orientation="landscape" horizontalDpi="4294967295" verticalDpi="429496729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A45"/>
  <sheetViews>
    <sheetView view="pageBreakPreview" zoomScale="60" zoomScaleNormal="80" workbookViewId="0">
      <pane xSplit="2" ySplit="7" topLeftCell="E23" activePane="bottomRight" state="frozen"/>
      <selection activeCell="L25" sqref="L25"/>
      <selection pane="topRight" activeCell="L25" sqref="L25"/>
      <selection pane="bottomLeft" activeCell="L25" sqref="L25"/>
      <selection pane="bottomRight" activeCell="Y25" sqref="Y25"/>
    </sheetView>
  </sheetViews>
  <sheetFormatPr defaultColWidth="9" defaultRowHeight="24.5"/>
  <cols>
    <col min="1" max="1" width="36.453125" style="13" customWidth="1"/>
    <col min="2" max="2" width="32.90625" style="13" hidden="1" customWidth="1"/>
    <col min="3" max="3" width="12.7265625" style="13" customWidth="1"/>
    <col min="4" max="4" width="14.7265625" style="13" customWidth="1"/>
    <col min="5" max="5" width="7.6328125" style="13" customWidth="1"/>
    <col min="6" max="6" width="13.6328125" style="13" bestFit="1" customWidth="1"/>
    <col min="7" max="7" width="15.26953125" style="13" bestFit="1" customWidth="1"/>
    <col min="8" max="8" width="7.6328125" style="13" customWidth="1"/>
    <col min="9" max="9" width="13.6328125" style="13" bestFit="1" customWidth="1"/>
    <col min="10" max="10" width="13.6328125" style="71" customWidth="1"/>
    <col min="11" max="11" width="12.36328125" style="13" bestFit="1" customWidth="1"/>
    <col min="12" max="12" width="15.26953125" style="13" bestFit="1" customWidth="1"/>
    <col min="13" max="13" width="11.26953125" style="13" bestFit="1" customWidth="1"/>
    <col min="14" max="14" width="13" style="13" customWidth="1"/>
    <col min="15" max="16" width="8.6328125" style="13" customWidth="1"/>
    <col min="17" max="17" width="15.26953125" style="13" bestFit="1" customWidth="1"/>
    <col min="18" max="18" width="7.6328125" style="13" customWidth="1"/>
    <col min="19" max="19" width="8.453125" style="13" bestFit="1" customWidth="1"/>
    <col min="20" max="20" width="11.6328125" style="13" customWidth="1"/>
    <col min="21" max="21" width="12.36328125" style="13" bestFit="1" customWidth="1"/>
    <col min="22" max="24" width="13.6328125" style="13" bestFit="1" customWidth="1"/>
    <col min="25" max="25" width="15.26953125" style="13" bestFit="1" customWidth="1"/>
    <col min="26" max="26" width="6.36328125" style="13" customWidth="1"/>
    <col min="27" max="27" width="15.26953125" style="13" bestFit="1" customWidth="1"/>
    <col min="28" max="16384" width="9" style="13"/>
  </cols>
  <sheetData>
    <row r="1" spans="1:27" s="25" customFormat="1" ht="33">
      <c r="A1" s="1474" t="s">
        <v>873</v>
      </c>
      <c r="B1" s="1474"/>
      <c r="C1" s="1474"/>
      <c r="D1" s="1474"/>
      <c r="E1" s="1474"/>
      <c r="F1" s="1474"/>
      <c r="G1" s="1474"/>
      <c r="H1" s="1474"/>
      <c r="J1" s="70"/>
    </row>
    <row r="2" spans="1:27" s="25" customFormat="1" ht="33">
      <c r="A2" s="1474" t="s">
        <v>874</v>
      </c>
      <c r="B2" s="1474"/>
      <c r="C2" s="1474"/>
      <c r="D2" s="1474"/>
      <c r="E2" s="1474"/>
      <c r="F2" s="1474"/>
      <c r="G2" s="1474"/>
      <c r="H2" s="1474"/>
      <c r="J2" s="70"/>
    </row>
    <row r="3" spans="1:27" ht="26.5">
      <c r="A3" s="72"/>
      <c r="B3" s="72"/>
      <c r="C3" s="560">
        <v>1000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470" t="s">
        <v>543</v>
      </c>
      <c r="Z3" s="1470"/>
      <c r="AA3" s="1470"/>
    </row>
    <row r="4" spans="1:27" ht="26.5">
      <c r="A4" s="1492" t="s">
        <v>0</v>
      </c>
      <c r="B4" s="1493"/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 ht="25">
      <c r="A5" s="1494"/>
      <c r="B5" s="1495"/>
      <c r="C5" s="74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7" ht="51" customHeight="1">
      <c r="A6" s="76" t="s">
        <v>385</v>
      </c>
      <c r="B6" s="77" t="s">
        <v>389</v>
      </c>
      <c r="C6" s="936"/>
      <c r="D6" s="936"/>
      <c r="E6" s="936"/>
      <c r="F6" s="936"/>
      <c r="G6" s="936"/>
      <c r="H6" s="936"/>
      <c r="I6" s="936"/>
      <c r="J6" s="936"/>
      <c r="K6" s="936"/>
      <c r="L6" s="936"/>
      <c r="M6" s="936"/>
      <c r="N6" s="936"/>
      <c r="O6" s="936"/>
      <c r="P6" s="936"/>
      <c r="Q6" s="936"/>
      <c r="R6" s="936"/>
      <c r="S6" s="936"/>
      <c r="T6" s="936"/>
      <c r="U6" s="936"/>
      <c r="V6" s="936"/>
      <c r="W6" s="936"/>
      <c r="X6" s="936"/>
      <c r="Y6" s="937"/>
      <c r="Z6" s="936"/>
      <c r="AA6" s="937"/>
    </row>
    <row r="7" spans="1:27" ht="51" customHeight="1">
      <c r="A7" s="79" t="s">
        <v>390</v>
      </c>
      <c r="B7" s="80" t="s">
        <v>391</v>
      </c>
      <c r="C7" s="1223">
        <v>37304.705999999998</v>
      </c>
      <c r="D7" s="1223">
        <v>217253.60153000001</v>
      </c>
      <c r="E7" s="1223">
        <v>0</v>
      </c>
      <c r="F7" s="1223">
        <v>64452.868880000002</v>
      </c>
      <c r="G7" s="1223">
        <v>409704.408</v>
      </c>
      <c r="H7" s="1223">
        <v>0</v>
      </c>
      <c r="I7" s="1223">
        <v>36086.053999999996</v>
      </c>
      <c r="J7" s="1223">
        <v>128753.683</v>
      </c>
      <c r="K7" s="1223">
        <v>7015.5680000000002</v>
      </c>
      <c r="L7" s="1223">
        <v>113110.11298000001</v>
      </c>
      <c r="M7" s="1223">
        <v>218.43549999999999</v>
      </c>
      <c r="N7" s="1223">
        <v>201778.65531999999</v>
      </c>
      <c r="O7" s="1223">
        <v>0</v>
      </c>
      <c r="P7" s="1223">
        <v>0</v>
      </c>
      <c r="Q7" s="1223">
        <v>325407.41355</v>
      </c>
      <c r="R7" s="1223">
        <v>0</v>
      </c>
      <c r="S7" s="753">
        <v>0</v>
      </c>
      <c r="T7" s="1223">
        <v>53.335000000000001</v>
      </c>
      <c r="U7" s="1223">
        <v>3318.0639999999999</v>
      </c>
      <c r="V7" s="1223">
        <v>211300.704</v>
      </c>
      <c r="W7" s="1223">
        <v>41394.665000000001</v>
      </c>
      <c r="X7" s="1223">
        <v>41069.237000000001</v>
      </c>
      <c r="Y7" s="1226">
        <v>1838221.5117599997</v>
      </c>
      <c r="Z7" s="753">
        <v>0</v>
      </c>
      <c r="AA7" s="1226">
        <v>1838221.5117599997</v>
      </c>
    </row>
    <row r="8" spans="1:27" s="86" customFormat="1" ht="51" customHeight="1">
      <c r="A8" s="79" t="s">
        <v>392</v>
      </c>
      <c r="B8" s="80" t="s">
        <v>393</v>
      </c>
      <c r="C8" s="1223">
        <v>0</v>
      </c>
      <c r="D8" s="1223">
        <v>0</v>
      </c>
      <c r="E8" s="1223">
        <v>0</v>
      </c>
      <c r="F8" s="1223">
        <v>0</v>
      </c>
      <c r="G8" s="1223">
        <v>0</v>
      </c>
      <c r="H8" s="1223">
        <v>0</v>
      </c>
      <c r="I8" s="1223">
        <v>0</v>
      </c>
      <c r="J8" s="1223">
        <v>0</v>
      </c>
      <c r="K8" s="1223">
        <v>0</v>
      </c>
      <c r="L8" s="1223">
        <v>0</v>
      </c>
      <c r="M8" s="1223">
        <v>0</v>
      </c>
      <c r="N8" s="1223">
        <v>0</v>
      </c>
      <c r="O8" s="1223">
        <v>0</v>
      </c>
      <c r="P8" s="1223">
        <v>0</v>
      </c>
      <c r="Q8" s="1223">
        <v>0</v>
      </c>
      <c r="R8" s="1223">
        <v>0</v>
      </c>
      <c r="S8" s="753">
        <v>0</v>
      </c>
      <c r="T8" s="1223">
        <v>0</v>
      </c>
      <c r="U8" s="1223">
        <v>0</v>
      </c>
      <c r="V8" s="1223">
        <v>0</v>
      </c>
      <c r="W8" s="1223">
        <v>0</v>
      </c>
      <c r="X8" s="1223">
        <v>0</v>
      </c>
      <c r="Y8" s="1226">
        <v>0</v>
      </c>
      <c r="Z8" s="753">
        <v>0</v>
      </c>
      <c r="AA8" s="1226">
        <v>0</v>
      </c>
    </row>
    <row r="9" spans="1:27" s="86" customFormat="1" ht="51" customHeight="1">
      <c r="A9" s="79" t="s">
        <v>394</v>
      </c>
      <c r="B9" s="80" t="s">
        <v>395</v>
      </c>
      <c r="C9" s="1223">
        <v>0</v>
      </c>
      <c r="D9" s="1223">
        <v>32.491419999999998</v>
      </c>
      <c r="E9" s="1223">
        <v>0</v>
      </c>
      <c r="F9" s="1223">
        <v>0</v>
      </c>
      <c r="G9" s="1223">
        <v>0</v>
      </c>
      <c r="H9" s="1223">
        <v>0</v>
      </c>
      <c r="I9" s="1223">
        <v>0</v>
      </c>
      <c r="J9" s="1271">
        <v>-12.761709999999999</v>
      </c>
      <c r="K9" s="1223">
        <v>0</v>
      </c>
      <c r="L9" s="1223">
        <v>1.30047</v>
      </c>
      <c r="M9" s="1223">
        <v>0</v>
      </c>
      <c r="N9" s="1223">
        <v>0</v>
      </c>
      <c r="O9" s="1223">
        <v>0</v>
      </c>
      <c r="P9" s="1223">
        <v>0</v>
      </c>
      <c r="Q9" s="1223">
        <v>0</v>
      </c>
      <c r="R9" s="1223">
        <v>0</v>
      </c>
      <c r="S9" s="753">
        <v>0</v>
      </c>
      <c r="T9" s="1223">
        <v>0</v>
      </c>
      <c r="U9" s="1223">
        <v>0</v>
      </c>
      <c r="V9" s="1223">
        <v>0</v>
      </c>
      <c r="W9" s="1223">
        <v>109.944</v>
      </c>
      <c r="X9" s="1223">
        <v>0</v>
      </c>
      <c r="Y9" s="1226">
        <v>130.97417999999999</v>
      </c>
      <c r="Z9" s="753">
        <v>0</v>
      </c>
      <c r="AA9" s="1226">
        <v>130.97417999999999</v>
      </c>
    </row>
    <row r="10" spans="1:27" s="86" customFormat="1" ht="51" customHeight="1">
      <c r="A10" s="79" t="s">
        <v>396</v>
      </c>
      <c r="B10" s="80" t="s">
        <v>397</v>
      </c>
      <c r="C10" s="1224">
        <v>37304.705999999998</v>
      </c>
      <c r="D10" s="1224">
        <v>217221.11011000001</v>
      </c>
      <c r="E10" s="1224">
        <v>0</v>
      </c>
      <c r="F10" s="1224">
        <v>64452.868880000002</v>
      </c>
      <c r="G10" s="1224">
        <v>409704.408</v>
      </c>
      <c r="H10" s="1224">
        <v>0</v>
      </c>
      <c r="I10" s="1224">
        <v>36086.053999999996</v>
      </c>
      <c r="J10" s="1224">
        <v>128766.44471</v>
      </c>
      <c r="K10" s="1224">
        <v>7015.5680000000002</v>
      </c>
      <c r="L10" s="1224">
        <v>113108.81251</v>
      </c>
      <c r="M10" s="1224">
        <v>218.43549999999999</v>
      </c>
      <c r="N10" s="1224">
        <v>201778.65531999999</v>
      </c>
      <c r="O10" s="1224">
        <v>0</v>
      </c>
      <c r="P10" s="1224">
        <v>0</v>
      </c>
      <c r="Q10" s="1224">
        <v>325407.41355</v>
      </c>
      <c r="R10" s="1224">
        <v>0</v>
      </c>
      <c r="S10" s="799">
        <v>0</v>
      </c>
      <c r="T10" s="1224">
        <v>53.335000000000001</v>
      </c>
      <c r="U10" s="1224">
        <v>3318.0639999999999</v>
      </c>
      <c r="V10" s="1224">
        <v>211300.704</v>
      </c>
      <c r="W10" s="1224">
        <v>41284.720999999998</v>
      </c>
      <c r="X10" s="1224">
        <v>41069.237000000001</v>
      </c>
      <c r="Y10" s="1227">
        <v>1838090.5375799995</v>
      </c>
      <c r="Z10" s="799">
        <v>0</v>
      </c>
      <c r="AA10" s="1227">
        <v>1838090.5375799995</v>
      </c>
    </row>
    <row r="11" spans="1:27" s="86" customFormat="1" ht="51" customHeight="1">
      <c r="A11" s="81" t="s">
        <v>386</v>
      </c>
      <c r="B11" s="77" t="s">
        <v>398</v>
      </c>
      <c r="C11" s="1223">
        <v>0</v>
      </c>
      <c r="D11" s="1223">
        <v>0</v>
      </c>
      <c r="E11" s="1223">
        <v>0</v>
      </c>
      <c r="F11" s="1223">
        <v>0</v>
      </c>
      <c r="G11" s="1223">
        <v>0</v>
      </c>
      <c r="H11" s="1223">
        <v>0</v>
      </c>
      <c r="I11" s="1223">
        <v>0</v>
      </c>
      <c r="J11" s="1223">
        <v>0</v>
      </c>
      <c r="K11" s="1223">
        <v>0</v>
      </c>
      <c r="L11" s="1223">
        <v>0</v>
      </c>
      <c r="M11" s="1223">
        <v>0</v>
      </c>
      <c r="N11" s="1223">
        <v>0</v>
      </c>
      <c r="O11" s="1223">
        <v>0</v>
      </c>
      <c r="P11" s="1223">
        <v>0</v>
      </c>
      <c r="Q11" s="1223">
        <v>0</v>
      </c>
      <c r="R11" s="1223">
        <v>0</v>
      </c>
      <c r="S11" s="753">
        <v>0</v>
      </c>
      <c r="T11" s="1223">
        <v>0</v>
      </c>
      <c r="U11" s="1223">
        <v>0</v>
      </c>
      <c r="V11" s="1223">
        <v>0</v>
      </c>
      <c r="W11" s="1223">
        <v>0</v>
      </c>
      <c r="X11" s="1223">
        <v>0</v>
      </c>
      <c r="Y11" s="1228"/>
      <c r="Z11" s="753"/>
      <c r="AA11" s="1228"/>
    </row>
    <row r="12" spans="1:27" s="86" customFormat="1" ht="51" customHeight="1">
      <c r="A12" s="79" t="s">
        <v>399</v>
      </c>
      <c r="B12" s="80" t="s">
        <v>391</v>
      </c>
      <c r="C12" s="1223">
        <v>174126.03099999999</v>
      </c>
      <c r="D12" s="1223">
        <v>1618381.9908599998</v>
      </c>
      <c r="E12" s="1223">
        <v>0</v>
      </c>
      <c r="F12" s="1223">
        <v>307025.62348000001</v>
      </c>
      <c r="G12" s="1223">
        <v>394240.97100000002</v>
      </c>
      <c r="H12" s="1223">
        <v>0</v>
      </c>
      <c r="I12" s="1223">
        <v>214800.997</v>
      </c>
      <c r="J12" s="1223">
        <v>728379.61800000002</v>
      </c>
      <c r="K12" s="1223">
        <v>13113.3626</v>
      </c>
      <c r="L12" s="1223">
        <v>1280983.5977100001</v>
      </c>
      <c r="M12" s="1223">
        <v>5791.9105</v>
      </c>
      <c r="N12" s="1223">
        <v>591595.23578999995</v>
      </c>
      <c r="O12" s="1223">
        <v>0</v>
      </c>
      <c r="P12" s="1223">
        <v>0</v>
      </c>
      <c r="Q12" s="1223">
        <v>1277335.64494</v>
      </c>
      <c r="R12" s="1223">
        <v>0</v>
      </c>
      <c r="S12" s="753">
        <v>0</v>
      </c>
      <c r="T12" s="1223">
        <v>0</v>
      </c>
      <c r="U12" s="1223">
        <v>34823.531000000003</v>
      </c>
      <c r="V12" s="1223">
        <v>672034.41500000004</v>
      </c>
      <c r="W12" s="1223">
        <v>149780.58199999999</v>
      </c>
      <c r="X12" s="1223">
        <v>76188.263000000006</v>
      </c>
      <c r="Y12" s="1226">
        <v>7538601.7738800012</v>
      </c>
      <c r="Z12" s="753">
        <v>0</v>
      </c>
      <c r="AA12" s="1226">
        <v>7538601.7738800012</v>
      </c>
    </row>
    <row r="13" spans="1:27" s="86" customFormat="1" ht="51" customHeight="1">
      <c r="A13" s="79" t="s">
        <v>400</v>
      </c>
      <c r="B13" s="80" t="s">
        <v>393</v>
      </c>
      <c r="C13" s="1223">
        <v>0</v>
      </c>
      <c r="D13" s="1223">
        <v>0</v>
      </c>
      <c r="E13" s="1223">
        <v>0</v>
      </c>
      <c r="F13" s="1223">
        <v>0</v>
      </c>
      <c r="G13" s="1223">
        <v>0</v>
      </c>
      <c r="H13" s="1223">
        <v>0</v>
      </c>
      <c r="I13" s="1223">
        <v>0</v>
      </c>
      <c r="J13" s="1223">
        <v>0</v>
      </c>
      <c r="K13" s="1223">
        <v>0</v>
      </c>
      <c r="L13" s="1223">
        <v>0</v>
      </c>
      <c r="M13" s="1223">
        <v>0</v>
      </c>
      <c r="N13" s="1223">
        <v>0</v>
      </c>
      <c r="O13" s="1223">
        <v>0</v>
      </c>
      <c r="P13" s="1223">
        <v>0</v>
      </c>
      <c r="Q13" s="1223">
        <v>0</v>
      </c>
      <c r="R13" s="1223">
        <v>0</v>
      </c>
      <c r="S13" s="753">
        <v>0</v>
      </c>
      <c r="T13" s="1223">
        <v>0</v>
      </c>
      <c r="U13" s="1223">
        <v>0</v>
      </c>
      <c r="V13" s="1223">
        <v>0</v>
      </c>
      <c r="W13" s="1223">
        <v>0</v>
      </c>
      <c r="X13" s="1223">
        <v>0</v>
      </c>
      <c r="Y13" s="1226">
        <v>0</v>
      </c>
      <c r="Z13" s="753">
        <v>0</v>
      </c>
      <c r="AA13" s="1226">
        <v>0</v>
      </c>
    </row>
    <row r="14" spans="1:27" s="86" customFormat="1" ht="51" customHeight="1">
      <c r="A14" s="79" t="s">
        <v>401</v>
      </c>
      <c r="B14" s="80" t="s">
        <v>395</v>
      </c>
      <c r="C14" s="1223">
        <v>0</v>
      </c>
      <c r="D14" s="1223">
        <v>403.87928000000005</v>
      </c>
      <c r="E14" s="1223">
        <v>0</v>
      </c>
      <c r="F14" s="1223">
        <v>0</v>
      </c>
      <c r="G14" s="1223">
        <v>0</v>
      </c>
      <c r="H14" s="1223">
        <v>0</v>
      </c>
      <c r="I14" s="1223">
        <v>0</v>
      </c>
      <c r="J14" s="1223">
        <v>1093.01161</v>
      </c>
      <c r="K14" s="1223">
        <v>0</v>
      </c>
      <c r="L14" s="1223">
        <v>0</v>
      </c>
      <c r="M14" s="1223">
        <v>0</v>
      </c>
      <c r="N14" s="1223">
        <v>0</v>
      </c>
      <c r="O14" s="1223">
        <v>0</v>
      </c>
      <c r="P14" s="1223">
        <v>0</v>
      </c>
      <c r="Q14" s="1223">
        <v>0</v>
      </c>
      <c r="R14" s="1223">
        <v>0</v>
      </c>
      <c r="S14" s="753">
        <v>0</v>
      </c>
      <c r="T14" s="1223">
        <v>0</v>
      </c>
      <c r="U14" s="1223">
        <v>0</v>
      </c>
      <c r="V14" s="1223">
        <v>0</v>
      </c>
      <c r="W14" s="1223">
        <v>322.74365999999998</v>
      </c>
      <c r="X14" s="1223">
        <v>0</v>
      </c>
      <c r="Y14" s="1226">
        <v>1819.6345500000002</v>
      </c>
      <c r="Z14" s="753">
        <v>0</v>
      </c>
      <c r="AA14" s="1226">
        <v>1819.6345500000002</v>
      </c>
    </row>
    <row r="15" spans="1:27" s="159" customFormat="1" ht="51" customHeight="1">
      <c r="A15" s="79" t="s">
        <v>402</v>
      </c>
      <c r="B15" s="80" t="s">
        <v>397</v>
      </c>
      <c r="C15" s="1224">
        <v>174126.03099999999</v>
      </c>
      <c r="D15" s="1224">
        <v>1617978.11158</v>
      </c>
      <c r="E15" s="1224">
        <v>0</v>
      </c>
      <c r="F15" s="1224">
        <v>307025.62348000001</v>
      </c>
      <c r="G15" s="1224">
        <v>394240.97100000002</v>
      </c>
      <c r="H15" s="1224">
        <v>0</v>
      </c>
      <c r="I15" s="1224">
        <v>214800.997</v>
      </c>
      <c r="J15" s="1224">
        <v>727286.60638999997</v>
      </c>
      <c r="K15" s="1224">
        <v>13113.3626</v>
      </c>
      <c r="L15" s="1224">
        <v>1280983.5977100001</v>
      </c>
      <c r="M15" s="1224">
        <v>5791.9105</v>
      </c>
      <c r="N15" s="1224">
        <v>591595.23578999995</v>
      </c>
      <c r="O15" s="1224">
        <v>0</v>
      </c>
      <c r="P15" s="1224">
        <v>0</v>
      </c>
      <c r="Q15" s="1224">
        <v>1277335.64494</v>
      </c>
      <c r="R15" s="1224">
        <v>0</v>
      </c>
      <c r="S15" s="799">
        <v>0</v>
      </c>
      <c r="T15" s="1224">
        <v>0</v>
      </c>
      <c r="U15" s="1224">
        <v>34823.531000000003</v>
      </c>
      <c r="V15" s="1224">
        <v>672034.41500000004</v>
      </c>
      <c r="W15" s="1224">
        <v>149457.83834000002</v>
      </c>
      <c r="X15" s="1224">
        <v>76188.263000000006</v>
      </c>
      <c r="Y15" s="1227">
        <v>7536782.1393300015</v>
      </c>
      <c r="Z15" s="799">
        <v>0</v>
      </c>
      <c r="AA15" s="1227">
        <v>7536782.1393300015</v>
      </c>
    </row>
    <row r="16" spans="1:27" s="86" customFormat="1" ht="51" customHeight="1">
      <c r="A16" s="81" t="s">
        <v>387</v>
      </c>
      <c r="B16" s="77" t="s">
        <v>403</v>
      </c>
      <c r="C16" s="1223">
        <v>0</v>
      </c>
      <c r="D16" s="1223">
        <v>0</v>
      </c>
      <c r="E16" s="1223">
        <v>0</v>
      </c>
      <c r="F16" s="1223">
        <v>0</v>
      </c>
      <c r="G16" s="1223">
        <v>0</v>
      </c>
      <c r="H16" s="1223">
        <v>0</v>
      </c>
      <c r="I16" s="1223">
        <v>0</v>
      </c>
      <c r="J16" s="1223">
        <v>0</v>
      </c>
      <c r="K16" s="1223">
        <v>0</v>
      </c>
      <c r="L16" s="1223">
        <v>0</v>
      </c>
      <c r="M16" s="1223">
        <v>0</v>
      </c>
      <c r="N16" s="1223">
        <v>0</v>
      </c>
      <c r="O16" s="1223">
        <v>0</v>
      </c>
      <c r="P16" s="1223">
        <v>0</v>
      </c>
      <c r="Q16" s="1223">
        <v>0</v>
      </c>
      <c r="R16" s="1223">
        <v>0</v>
      </c>
      <c r="S16" s="753">
        <v>0</v>
      </c>
      <c r="T16" s="1223">
        <v>0</v>
      </c>
      <c r="U16" s="1223">
        <v>0</v>
      </c>
      <c r="V16" s="1223">
        <v>0</v>
      </c>
      <c r="W16" s="1223">
        <v>0</v>
      </c>
      <c r="X16" s="1223">
        <v>0</v>
      </c>
      <c r="Y16" s="1228"/>
      <c r="Z16" s="753"/>
      <c r="AA16" s="1228"/>
    </row>
    <row r="17" spans="1:27" s="86" customFormat="1" ht="51" customHeight="1">
      <c r="A17" s="79" t="s">
        <v>404</v>
      </c>
      <c r="B17" s="80" t="s">
        <v>391</v>
      </c>
      <c r="C17" s="1223">
        <v>0</v>
      </c>
      <c r="D17" s="1223">
        <v>0</v>
      </c>
      <c r="E17" s="1223">
        <v>0</v>
      </c>
      <c r="F17" s="1223">
        <v>0</v>
      </c>
      <c r="G17" s="1223">
        <v>390417.73100000003</v>
      </c>
      <c r="H17" s="1223">
        <v>0</v>
      </c>
      <c r="I17" s="1223">
        <v>0</v>
      </c>
      <c r="J17" s="1223">
        <v>0</v>
      </c>
      <c r="K17" s="1223">
        <v>0</v>
      </c>
      <c r="L17" s="1223">
        <v>85247.58094</v>
      </c>
      <c r="M17" s="1223">
        <v>0</v>
      </c>
      <c r="N17" s="1223">
        <v>0</v>
      </c>
      <c r="O17" s="1223">
        <v>0</v>
      </c>
      <c r="P17" s="1223">
        <v>0</v>
      </c>
      <c r="Q17" s="1223">
        <v>0</v>
      </c>
      <c r="R17" s="1223">
        <v>0</v>
      </c>
      <c r="S17" s="753">
        <v>0</v>
      </c>
      <c r="T17" s="1223">
        <v>2037.5250000000001</v>
      </c>
      <c r="U17" s="1223">
        <v>10804.436</v>
      </c>
      <c r="V17" s="1223">
        <v>63627.08</v>
      </c>
      <c r="W17" s="1223">
        <v>0</v>
      </c>
      <c r="X17" s="1223">
        <v>0</v>
      </c>
      <c r="Y17" s="1226">
        <v>552134.35294000001</v>
      </c>
      <c r="Z17" s="753">
        <v>0</v>
      </c>
      <c r="AA17" s="1226">
        <v>552134.35294000001</v>
      </c>
    </row>
    <row r="18" spans="1:27" s="86" customFormat="1" ht="51" customHeight="1">
      <c r="A18" s="79" t="s">
        <v>405</v>
      </c>
      <c r="B18" s="80" t="s">
        <v>393</v>
      </c>
      <c r="C18" s="1223">
        <v>0</v>
      </c>
      <c r="D18" s="1223">
        <v>0</v>
      </c>
      <c r="E18" s="1223">
        <v>0</v>
      </c>
      <c r="F18" s="1223">
        <v>0</v>
      </c>
      <c r="G18" s="1223">
        <v>0</v>
      </c>
      <c r="H18" s="1223">
        <v>0</v>
      </c>
      <c r="I18" s="1223">
        <v>0</v>
      </c>
      <c r="J18" s="1223">
        <v>0</v>
      </c>
      <c r="K18" s="1223">
        <v>0</v>
      </c>
      <c r="L18" s="1223">
        <v>0</v>
      </c>
      <c r="M18" s="1223">
        <v>0</v>
      </c>
      <c r="N18" s="1223">
        <v>0</v>
      </c>
      <c r="O18" s="1223">
        <v>0</v>
      </c>
      <c r="P18" s="1223">
        <v>0</v>
      </c>
      <c r="Q18" s="1223">
        <v>0</v>
      </c>
      <c r="R18" s="1223">
        <v>0</v>
      </c>
      <c r="S18" s="753">
        <v>0</v>
      </c>
      <c r="T18" s="1223">
        <v>0</v>
      </c>
      <c r="U18" s="1223">
        <v>0</v>
      </c>
      <c r="V18" s="1223">
        <v>0</v>
      </c>
      <c r="W18" s="1223">
        <v>0</v>
      </c>
      <c r="X18" s="1223">
        <v>0</v>
      </c>
      <c r="Y18" s="1226">
        <v>0</v>
      </c>
      <c r="Z18" s="753">
        <v>0</v>
      </c>
      <c r="AA18" s="1226">
        <v>0</v>
      </c>
    </row>
    <row r="19" spans="1:27" s="86" customFormat="1" ht="51" customHeight="1">
      <c r="A19" s="79" t="s">
        <v>406</v>
      </c>
      <c r="B19" s="80" t="s">
        <v>395</v>
      </c>
      <c r="C19" s="1223">
        <v>0</v>
      </c>
      <c r="D19" s="1223">
        <v>0</v>
      </c>
      <c r="E19" s="1223">
        <v>0</v>
      </c>
      <c r="F19" s="1223">
        <v>0</v>
      </c>
      <c r="G19" s="1223">
        <v>0</v>
      </c>
      <c r="H19" s="1223">
        <v>0</v>
      </c>
      <c r="I19" s="1223">
        <v>0</v>
      </c>
      <c r="J19" s="1223">
        <v>5.7979999999999997E-2</v>
      </c>
      <c r="K19" s="1223">
        <v>0</v>
      </c>
      <c r="L19" s="1223">
        <v>0</v>
      </c>
      <c r="M19" s="1223">
        <v>0</v>
      </c>
      <c r="N19" s="1223">
        <v>0</v>
      </c>
      <c r="O19" s="1223">
        <v>0</v>
      </c>
      <c r="P19" s="1223">
        <v>0</v>
      </c>
      <c r="Q19" s="1223">
        <v>0</v>
      </c>
      <c r="R19" s="1223">
        <v>0</v>
      </c>
      <c r="S19" s="753">
        <v>0</v>
      </c>
      <c r="T19" s="1223">
        <v>0</v>
      </c>
      <c r="U19" s="1223">
        <v>0</v>
      </c>
      <c r="V19" s="1223">
        <v>0</v>
      </c>
      <c r="W19" s="1223">
        <v>0</v>
      </c>
      <c r="X19" s="1223">
        <v>0</v>
      </c>
      <c r="Y19" s="1226">
        <v>5.7979999999999997E-2</v>
      </c>
      <c r="Z19" s="753">
        <v>0</v>
      </c>
      <c r="AA19" s="1226">
        <v>5.7979999999999997E-2</v>
      </c>
    </row>
    <row r="20" spans="1:27" s="86" customFormat="1" ht="51" customHeight="1">
      <c r="A20" s="79" t="s">
        <v>407</v>
      </c>
      <c r="B20" s="80" t="s">
        <v>397</v>
      </c>
      <c r="C20" s="1224">
        <v>0</v>
      </c>
      <c r="D20" s="1224">
        <v>0</v>
      </c>
      <c r="E20" s="1224">
        <v>0</v>
      </c>
      <c r="F20" s="1224">
        <v>0</v>
      </c>
      <c r="G20" s="1224">
        <v>390417.73100000003</v>
      </c>
      <c r="H20" s="1224">
        <v>0</v>
      </c>
      <c r="I20" s="1224">
        <v>0</v>
      </c>
      <c r="J20" s="1272">
        <v>-5.7979999999999997E-2</v>
      </c>
      <c r="K20" s="1224">
        <v>0</v>
      </c>
      <c r="L20" s="1224">
        <v>85247.58094</v>
      </c>
      <c r="M20" s="1224">
        <v>0</v>
      </c>
      <c r="N20" s="1224">
        <v>0</v>
      </c>
      <c r="O20" s="1224">
        <v>0</v>
      </c>
      <c r="P20" s="1224">
        <v>0</v>
      </c>
      <c r="Q20" s="1224">
        <v>0</v>
      </c>
      <c r="R20" s="1224">
        <v>0</v>
      </c>
      <c r="S20" s="799">
        <v>0</v>
      </c>
      <c r="T20" s="1224">
        <v>2037.5250000000001</v>
      </c>
      <c r="U20" s="1224">
        <v>10804.436</v>
      </c>
      <c r="V20" s="1224">
        <v>63627.08</v>
      </c>
      <c r="W20" s="1224">
        <v>0</v>
      </c>
      <c r="X20" s="1224">
        <v>0</v>
      </c>
      <c r="Y20" s="1227">
        <v>552134.29496000009</v>
      </c>
      <c r="Z20" s="799">
        <v>0</v>
      </c>
      <c r="AA20" s="1227">
        <v>552134.29496000009</v>
      </c>
    </row>
    <row r="21" spans="1:27" s="86" customFormat="1" ht="51" customHeight="1">
      <c r="A21" s="81" t="s">
        <v>408</v>
      </c>
      <c r="B21" s="77" t="s">
        <v>409</v>
      </c>
      <c r="C21" s="1223"/>
      <c r="D21" s="1223"/>
      <c r="E21" s="1223"/>
      <c r="F21" s="1223"/>
      <c r="G21" s="1223"/>
      <c r="H21" s="1223"/>
      <c r="I21" s="1223"/>
      <c r="J21" s="1223"/>
      <c r="K21" s="1223"/>
      <c r="L21" s="1223"/>
      <c r="M21" s="1223"/>
      <c r="N21" s="1223"/>
      <c r="O21" s="1223"/>
      <c r="P21" s="1223"/>
      <c r="Q21" s="1223"/>
      <c r="R21" s="1223"/>
      <c r="S21" s="1223"/>
      <c r="T21" s="1223"/>
      <c r="U21" s="1223"/>
      <c r="V21" s="1223"/>
      <c r="W21" s="1223"/>
      <c r="X21" s="1223"/>
      <c r="Y21" s="1228"/>
      <c r="Z21" s="1223"/>
      <c r="AA21" s="1228"/>
    </row>
    <row r="22" spans="1:27" s="86" customFormat="1" ht="51" customHeight="1">
      <c r="A22" s="79" t="s">
        <v>410</v>
      </c>
      <c r="B22" s="80" t="s">
        <v>391</v>
      </c>
      <c r="C22" s="1223">
        <v>211430.73699999999</v>
      </c>
      <c r="D22" s="1223">
        <v>1835635.5923899999</v>
      </c>
      <c r="E22" s="1223">
        <v>0</v>
      </c>
      <c r="F22" s="1223">
        <v>371478.49236000003</v>
      </c>
      <c r="G22" s="1223">
        <v>1194363.1099999999</v>
      </c>
      <c r="H22" s="1223">
        <v>0</v>
      </c>
      <c r="I22" s="1223">
        <v>250887.05100000001</v>
      </c>
      <c r="J22" s="1223">
        <v>857133.30099999998</v>
      </c>
      <c r="K22" s="1223">
        <v>20128.9306</v>
      </c>
      <c r="L22" s="1223">
        <v>1479341.2916300001</v>
      </c>
      <c r="M22" s="1223">
        <v>6010.3459999999995</v>
      </c>
      <c r="N22" s="1223">
        <v>793373.89110999997</v>
      </c>
      <c r="O22" s="1223">
        <v>0</v>
      </c>
      <c r="P22" s="1223">
        <v>0</v>
      </c>
      <c r="Q22" s="1223">
        <v>1602743.05849</v>
      </c>
      <c r="R22" s="1223">
        <v>0</v>
      </c>
      <c r="S22" s="1223">
        <v>0</v>
      </c>
      <c r="T22" s="1223">
        <v>2090.86</v>
      </c>
      <c r="U22" s="1223">
        <v>48946.031000000003</v>
      </c>
      <c r="V22" s="1223">
        <v>946962.19900000002</v>
      </c>
      <c r="W22" s="1223">
        <v>191175.247</v>
      </c>
      <c r="X22" s="1223">
        <v>117257.5</v>
      </c>
      <c r="Y22" s="1226">
        <v>9928957.6385799963</v>
      </c>
      <c r="Z22" s="1223">
        <v>0</v>
      </c>
      <c r="AA22" s="1226">
        <v>9928957.6385799963</v>
      </c>
    </row>
    <row r="23" spans="1:27" s="86" customFormat="1" ht="51" customHeight="1">
      <c r="A23" s="79" t="s">
        <v>411</v>
      </c>
      <c r="B23" s="80" t="s">
        <v>393</v>
      </c>
      <c r="C23" s="1223">
        <v>0</v>
      </c>
      <c r="D23" s="1223">
        <v>0</v>
      </c>
      <c r="E23" s="1223">
        <v>0</v>
      </c>
      <c r="F23" s="1223">
        <v>0</v>
      </c>
      <c r="G23" s="1223">
        <v>0</v>
      </c>
      <c r="H23" s="1223">
        <v>0</v>
      </c>
      <c r="I23" s="1223">
        <v>0</v>
      </c>
      <c r="J23" s="1223">
        <v>0</v>
      </c>
      <c r="K23" s="1223">
        <v>0</v>
      </c>
      <c r="L23" s="1223">
        <v>0</v>
      </c>
      <c r="M23" s="1223">
        <v>0</v>
      </c>
      <c r="N23" s="1223">
        <v>0</v>
      </c>
      <c r="O23" s="1223">
        <v>0</v>
      </c>
      <c r="P23" s="1223">
        <v>0</v>
      </c>
      <c r="Q23" s="1223">
        <v>0</v>
      </c>
      <c r="R23" s="1223">
        <v>0</v>
      </c>
      <c r="S23" s="1223">
        <v>0</v>
      </c>
      <c r="T23" s="1223">
        <v>0</v>
      </c>
      <c r="U23" s="1223">
        <v>0</v>
      </c>
      <c r="V23" s="1223">
        <v>0</v>
      </c>
      <c r="W23" s="1223">
        <v>0</v>
      </c>
      <c r="X23" s="1223">
        <v>0</v>
      </c>
      <c r="Y23" s="1226">
        <v>0</v>
      </c>
      <c r="Z23" s="1223">
        <v>0</v>
      </c>
      <c r="AA23" s="1226">
        <v>0</v>
      </c>
    </row>
    <row r="24" spans="1:27" ht="51" customHeight="1">
      <c r="A24" s="79" t="s">
        <v>412</v>
      </c>
      <c r="B24" s="80" t="s">
        <v>395</v>
      </c>
      <c r="C24" s="1223">
        <v>0</v>
      </c>
      <c r="D24" s="1223">
        <v>436.37070000000006</v>
      </c>
      <c r="E24" s="1223">
        <v>0</v>
      </c>
      <c r="F24" s="1223">
        <v>0</v>
      </c>
      <c r="G24" s="1223">
        <v>0</v>
      </c>
      <c r="H24" s="1223">
        <v>0</v>
      </c>
      <c r="I24" s="1223">
        <v>0</v>
      </c>
      <c r="J24" s="1223">
        <v>1080.3078800000001</v>
      </c>
      <c r="K24" s="1223">
        <v>0</v>
      </c>
      <c r="L24" s="1223">
        <v>1.30047</v>
      </c>
      <c r="M24" s="1223">
        <v>0</v>
      </c>
      <c r="N24" s="1223">
        <v>0</v>
      </c>
      <c r="O24" s="1223">
        <v>0</v>
      </c>
      <c r="P24" s="1223">
        <v>0</v>
      </c>
      <c r="Q24" s="1223">
        <v>0</v>
      </c>
      <c r="R24" s="1223">
        <v>0</v>
      </c>
      <c r="S24" s="1223">
        <v>0</v>
      </c>
      <c r="T24" s="1223">
        <v>0</v>
      </c>
      <c r="U24" s="1223">
        <v>0</v>
      </c>
      <c r="V24" s="1223">
        <v>0</v>
      </c>
      <c r="W24" s="1223">
        <v>432.68765999999999</v>
      </c>
      <c r="X24" s="1223">
        <v>0</v>
      </c>
      <c r="Y24" s="1226">
        <v>1950.6667100000002</v>
      </c>
      <c r="Z24" s="1223">
        <v>0</v>
      </c>
      <c r="AA24" s="1226">
        <v>1950.6667100000002</v>
      </c>
    </row>
    <row r="25" spans="1:27" ht="51" customHeight="1">
      <c r="A25" s="82" t="s">
        <v>413</v>
      </c>
      <c r="B25" s="83" t="s">
        <v>397</v>
      </c>
      <c r="C25" s="1224">
        <v>211430.73699999999</v>
      </c>
      <c r="D25" s="1224">
        <v>1835199.2216899998</v>
      </c>
      <c r="E25" s="1224">
        <v>0</v>
      </c>
      <c r="F25" s="1224">
        <v>371478.49236000003</v>
      </c>
      <c r="G25" s="1224">
        <v>1194363.1099999999</v>
      </c>
      <c r="H25" s="1224">
        <v>0</v>
      </c>
      <c r="I25" s="1225">
        <v>250887.05100000001</v>
      </c>
      <c r="J25" s="1224">
        <v>856052.99312</v>
      </c>
      <c r="K25" s="1224">
        <v>20128.9306</v>
      </c>
      <c r="L25" s="1224">
        <v>1479339.9911600002</v>
      </c>
      <c r="M25" s="1224">
        <v>6010.3459999999995</v>
      </c>
      <c r="N25" s="1224">
        <v>793373.89110999997</v>
      </c>
      <c r="O25" s="1224">
        <v>0</v>
      </c>
      <c r="P25" s="1224">
        <v>0</v>
      </c>
      <c r="Q25" s="1224">
        <v>1602743.05849</v>
      </c>
      <c r="R25" s="1224">
        <v>0</v>
      </c>
      <c r="S25" s="1224">
        <v>0</v>
      </c>
      <c r="T25" s="1224">
        <v>2090.86</v>
      </c>
      <c r="U25" s="1224">
        <v>48946.031000000003</v>
      </c>
      <c r="V25" s="1224">
        <v>946962.19900000002</v>
      </c>
      <c r="W25" s="1224">
        <v>190742.55934000001</v>
      </c>
      <c r="X25" s="1224">
        <v>117257.5</v>
      </c>
      <c r="Y25" s="1227">
        <v>9927006.9718699977</v>
      </c>
      <c r="Z25" s="1224">
        <v>0</v>
      </c>
      <c r="AA25" s="1227">
        <v>9927006.9718699977</v>
      </c>
    </row>
    <row r="27" spans="1:27"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</row>
    <row r="28" spans="1:27"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</row>
    <row r="29" spans="1:27"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</row>
    <row r="30" spans="1:27"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</row>
    <row r="31" spans="1:27"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</row>
    <row r="32" spans="1:27"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</row>
    <row r="33" spans="3:27"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</row>
    <row r="34" spans="3:27"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</row>
    <row r="35" spans="3:27"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</row>
    <row r="36" spans="3:27"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</row>
    <row r="37" spans="3:27"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</row>
    <row r="38" spans="3:27"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3:27"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3:27"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3:27"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3:27"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3:27"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3:27"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3:27"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44" orientation="landscape" horizontalDpi="4294967295" verticalDpi="429496729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A45"/>
  <sheetViews>
    <sheetView view="pageBreakPreview" zoomScale="60" zoomScaleNormal="80" workbookViewId="0">
      <pane xSplit="2" ySplit="7" topLeftCell="C23" activePane="bottomRight" state="frozen"/>
      <selection activeCell="L25" sqref="L25"/>
      <selection pane="topRight" activeCell="L25" sqref="L25"/>
      <selection pane="bottomLeft" activeCell="L25" sqref="L25"/>
      <selection pane="bottomRight" activeCell="K25" sqref="K25"/>
    </sheetView>
  </sheetViews>
  <sheetFormatPr defaultColWidth="9" defaultRowHeight="24.5"/>
  <cols>
    <col min="1" max="1" width="36.453125" style="13" customWidth="1"/>
    <col min="2" max="2" width="32.90625" style="13" hidden="1" customWidth="1"/>
    <col min="3" max="3" width="8.90625" style="13" customWidth="1"/>
    <col min="4" max="4" width="15.453125" style="13" bestFit="1" customWidth="1"/>
    <col min="5" max="5" width="7.6328125" style="13" customWidth="1"/>
    <col min="6" max="6" width="12.6328125" style="13" bestFit="1" customWidth="1"/>
    <col min="7" max="9" width="7.6328125" style="13" customWidth="1"/>
    <col min="10" max="10" width="15.453125" style="71" bestFit="1" customWidth="1"/>
    <col min="11" max="12" width="15.453125" style="13" bestFit="1" customWidth="1"/>
    <col min="13" max="13" width="12.6328125" style="13" bestFit="1" customWidth="1"/>
    <col min="14" max="14" width="13.7265625" style="13" customWidth="1"/>
    <col min="15" max="16" width="8" style="13" customWidth="1"/>
    <col min="17" max="17" width="13.90625" style="13" bestFit="1" customWidth="1"/>
    <col min="18" max="19" width="7.6328125" style="13" customWidth="1"/>
    <col min="20" max="20" width="9.453125" style="13" customWidth="1"/>
    <col min="21" max="21" width="7.6328125" style="13" customWidth="1"/>
    <col min="22" max="22" width="12.6328125" style="13" bestFit="1" customWidth="1"/>
    <col min="23" max="24" width="7.6328125" style="13" customWidth="1"/>
    <col min="25" max="25" width="15.453125" style="13" bestFit="1" customWidth="1"/>
    <col min="26" max="26" width="6.90625" style="13" customWidth="1"/>
    <col min="27" max="27" width="15.453125" style="13" bestFit="1" customWidth="1"/>
    <col min="28" max="16384" width="9" style="13"/>
  </cols>
  <sheetData>
    <row r="1" spans="1:27" s="25" customFormat="1" ht="33">
      <c r="A1" s="1474" t="s">
        <v>875</v>
      </c>
      <c r="B1" s="1474"/>
      <c r="C1" s="1474"/>
      <c r="D1" s="1474"/>
      <c r="E1" s="1474"/>
      <c r="F1" s="1474"/>
      <c r="G1" s="1474"/>
      <c r="H1" s="1474"/>
      <c r="J1" s="70"/>
    </row>
    <row r="2" spans="1:27" s="25" customFormat="1" ht="33">
      <c r="A2" s="1474" t="s">
        <v>876</v>
      </c>
      <c r="B2" s="1474"/>
      <c r="C2" s="1474"/>
      <c r="D2" s="1474"/>
      <c r="E2" s="1474"/>
      <c r="F2" s="1474"/>
      <c r="G2" s="1474"/>
      <c r="H2" s="1474"/>
      <c r="J2" s="70"/>
    </row>
    <row r="3" spans="1:27" ht="26.5">
      <c r="A3" s="72"/>
      <c r="B3" s="72"/>
      <c r="C3" s="560">
        <v>1000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470" t="s">
        <v>543</v>
      </c>
      <c r="Z3" s="1470"/>
      <c r="AA3" s="1470"/>
    </row>
    <row r="4" spans="1:27" ht="24" customHeight="1">
      <c r="A4" s="1492" t="s">
        <v>0</v>
      </c>
      <c r="B4" s="1493"/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 ht="25">
      <c r="A5" s="1494"/>
      <c r="B5" s="1495"/>
      <c r="C5" s="74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7"/>
    </row>
    <row r="6" spans="1:27" s="14" customFormat="1" ht="45" customHeight="1">
      <c r="A6" s="250" t="s">
        <v>385</v>
      </c>
      <c r="B6" s="251" t="s">
        <v>389</v>
      </c>
      <c r="C6" s="934"/>
      <c r="D6" s="934"/>
      <c r="E6" s="934"/>
      <c r="F6" s="934"/>
      <c r="G6" s="934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4"/>
      <c r="V6" s="934"/>
      <c r="W6" s="934"/>
      <c r="X6" s="934"/>
      <c r="Y6" s="935"/>
      <c r="Z6" s="934"/>
      <c r="AA6" s="935"/>
    </row>
    <row r="7" spans="1:27" s="14" customFormat="1" ht="45" customHeight="1">
      <c r="A7" s="246" t="s">
        <v>390</v>
      </c>
      <c r="B7" s="247" t="s">
        <v>391</v>
      </c>
      <c r="C7" s="753">
        <v>0</v>
      </c>
      <c r="D7" s="753">
        <v>2534931.44355</v>
      </c>
      <c r="E7" s="753">
        <v>0</v>
      </c>
      <c r="F7" s="753">
        <v>30831.144059999999</v>
      </c>
      <c r="G7" s="753">
        <v>0</v>
      </c>
      <c r="H7" s="753">
        <v>0</v>
      </c>
      <c r="I7" s="753">
        <v>0</v>
      </c>
      <c r="J7" s="753">
        <v>1065497.57436</v>
      </c>
      <c r="K7" s="753">
        <v>496199.59606999997</v>
      </c>
      <c r="L7" s="753">
        <v>7168.1865600000001</v>
      </c>
      <c r="M7" s="753">
        <v>5329.5</v>
      </c>
      <c r="N7" s="753">
        <v>45633.848579999998</v>
      </c>
      <c r="O7" s="753">
        <v>0</v>
      </c>
      <c r="P7" s="753">
        <v>0</v>
      </c>
      <c r="Q7" s="753">
        <v>147624.78940000001</v>
      </c>
      <c r="R7" s="753">
        <v>0</v>
      </c>
      <c r="S7" s="753">
        <v>0</v>
      </c>
      <c r="T7" s="753">
        <v>0</v>
      </c>
      <c r="U7" s="753">
        <v>0</v>
      </c>
      <c r="V7" s="753">
        <v>6353.74053</v>
      </c>
      <c r="W7" s="753">
        <v>0</v>
      </c>
      <c r="X7" s="753">
        <v>0</v>
      </c>
      <c r="Y7" s="1194">
        <v>4339569.8231099993</v>
      </c>
      <c r="Z7" s="753">
        <v>0</v>
      </c>
      <c r="AA7" s="1194">
        <v>4339569.8231099993</v>
      </c>
    </row>
    <row r="8" spans="1:27" s="249" customFormat="1" ht="45" customHeight="1">
      <c r="A8" s="246" t="s">
        <v>392</v>
      </c>
      <c r="B8" s="247" t="s">
        <v>393</v>
      </c>
      <c r="C8" s="753">
        <v>0</v>
      </c>
      <c r="D8" s="753">
        <v>0</v>
      </c>
      <c r="E8" s="753">
        <v>0</v>
      </c>
      <c r="F8" s="753">
        <v>0</v>
      </c>
      <c r="G8" s="753">
        <v>0</v>
      </c>
      <c r="H8" s="753">
        <v>0</v>
      </c>
      <c r="I8" s="753">
        <v>0</v>
      </c>
      <c r="J8" s="753">
        <v>0</v>
      </c>
      <c r="K8" s="753">
        <v>0</v>
      </c>
      <c r="L8" s="753">
        <v>0</v>
      </c>
      <c r="M8" s="753">
        <v>0</v>
      </c>
      <c r="N8" s="753">
        <v>0</v>
      </c>
      <c r="O8" s="753">
        <v>0</v>
      </c>
      <c r="P8" s="753">
        <v>0</v>
      </c>
      <c r="Q8" s="753">
        <v>0</v>
      </c>
      <c r="R8" s="753">
        <v>0</v>
      </c>
      <c r="S8" s="753">
        <v>0</v>
      </c>
      <c r="T8" s="753">
        <v>0</v>
      </c>
      <c r="U8" s="753">
        <v>0</v>
      </c>
      <c r="V8" s="753">
        <v>0</v>
      </c>
      <c r="W8" s="753">
        <v>0</v>
      </c>
      <c r="X8" s="753">
        <v>0</v>
      </c>
      <c r="Y8" s="1194">
        <v>0</v>
      </c>
      <c r="Z8" s="753">
        <v>0</v>
      </c>
      <c r="AA8" s="1194">
        <v>0</v>
      </c>
    </row>
    <row r="9" spans="1:27" s="249" customFormat="1" ht="45" customHeight="1">
      <c r="A9" s="246" t="s">
        <v>394</v>
      </c>
      <c r="B9" s="247" t="s">
        <v>395</v>
      </c>
      <c r="C9" s="753">
        <v>0</v>
      </c>
      <c r="D9" s="753">
        <v>9856.4312300000001</v>
      </c>
      <c r="E9" s="753">
        <v>0</v>
      </c>
      <c r="F9" s="753">
        <v>0</v>
      </c>
      <c r="G9" s="753">
        <v>0</v>
      </c>
      <c r="H9" s="753">
        <v>0</v>
      </c>
      <c r="I9" s="753">
        <v>0</v>
      </c>
      <c r="J9" s="753">
        <v>6085.0377199999994</v>
      </c>
      <c r="K9" s="753">
        <v>0</v>
      </c>
      <c r="L9" s="753">
        <v>0</v>
      </c>
      <c r="M9" s="753">
        <v>0</v>
      </c>
      <c r="N9" s="753">
        <v>0</v>
      </c>
      <c r="O9" s="753">
        <v>0</v>
      </c>
      <c r="P9" s="753">
        <v>0</v>
      </c>
      <c r="Q9" s="753">
        <v>3379.2958714345673</v>
      </c>
      <c r="R9" s="753">
        <v>0</v>
      </c>
      <c r="S9" s="753">
        <v>0</v>
      </c>
      <c r="T9" s="753">
        <v>0</v>
      </c>
      <c r="U9" s="753">
        <v>0</v>
      </c>
      <c r="V9" s="753">
        <v>0</v>
      </c>
      <c r="W9" s="753">
        <v>0</v>
      </c>
      <c r="X9" s="753">
        <v>0</v>
      </c>
      <c r="Y9" s="1194">
        <v>19320.764821434565</v>
      </c>
      <c r="Z9" s="753">
        <v>0</v>
      </c>
      <c r="AA9" s="1194">
        <v>19320.764821434565</v>
      </c>
    </row>
    <row r="10" spans="1:27" s="249" customFormat="1" ht="45" customHeight="1">
      <c r="A10" s="246" t="s">
        <v>396</v>
      </c>
      <c r="B10" s="247" t="s">
        <v>397</v>
      </c>
      <c r="C10" s="799">
        <v>0</v>
      </c>
      <c r="D10" s="799">
        <v>2525075.0123200002</v>
      </c>
      <c r="E10" s="799">
        <v>0</v>
      </c>
      <c r="F10" s="799">
        <v>30831.144059999999</v>
      </c>
      <c r="G10" s="799">
        <v>0</v>
      </c>
      <c r="H10" s="799">
        <v>0</v>
      </c>
      <c r="I10" s="799">
        <v>0</v>
      </c>
      <c r="J10" s="799">
        <v>1059412.5366400001</v>
      </c>
      <c r="K10" s="799">
        <v>496199.59606999997</v>
      </c>
      <c r="L10" s="799">
        <v>7168.1865600000001</v>
      </c>
      <c r="M10" s="799">
        <v>5329.5</v>
      </c>
      <c r="N10" s="799">
        <v>45633.848579999998</v>
      </c>
      <c r="O10" s="799">
        <v>0</v>
      </c>
      <c r="P10" s="799">
        <v>0</v>
      </c>
      <c r="Q10" s="799">
        <v>144245.49352856545</v>
      </c>
      <c r="R10" s="799">
        <v>0</v>
      </c>
      <c r="S10" s="799">
        <v>0</v>
      </c>
      <c r="T10" s="799">
        <v>0</v>
      </c>
      <c r="U10" s="799">
        <v>0</v>
      </c>
      <c r="V10" s="799">
        <v>6353.74053</v>
      </c>
      <c r="W10" s="799">
        <v>0</v>
      </c>
      <c r="X10" s="799">
        <v>0</v>
      </c>
      <c r="Y10" s="1195">
        <v>4320249.0582885658</v>
      </c>
      <c r="Z10" s="799">
        <v>0</v>
      </c>
      <c r="AA10" s="1195">
        <v>4320249.0582885658</v>
      </c>
    </row>
    <row r="11" spans="1:27" s="249" customFormat="1" ht="45" customHeight="1">
      <c r="A11" s="260" t="s">
        <v>386</v>
      </c>
      <c r="B11" s="251" t="s">
        <v>398</v>
      </c>
      <c r="C11" s="753">
        <v>0</v>
      </c>
      <c r="D11" s="753">
        <v>0</v>
      </c>
      <c r="E11" s="753">
        <v>0</v>
      </c>
      <c r="F11" s="753">
        <v>0</v>
      </c>
      <c r="G11" s="753">
        <v>0</v>
      </c>
      <c r="H11" s="753">
        <v>0</v>
      </c>
      <c r="I11" s="753">
        <v>0</v>
      </c>
      <c r="J11" s="753">
        <v>0</v>
      </c>
      <c r="K11" s="753">
        <v>0</v>
      </c>
      <c r="L11" s="753">
        <v>0</v>
      </c>
      <c r="M11" s="753">
        <v>0</v>
      </c>
      <c r="N11" s="753">
        <v>0</v>
      </c>
      <c r="O11" s="753">
        <v>0</v>
      </c>
      <c r="P11" s="753">
        <v>0</v>
      </c>
      <c r="Q11" s="753">
        <v>0</v>
      </c>
      <c r="R11" s="753">
        <v>0</v>
      </c>
      <c r="S11" s="753">
        <v>0</v>
      </c>
      <c r="T11" s="753">
        <v>0</v>
      </c>
      <c r="U11" s="753">
        <v>0</v>
      </c>
      <c r="V11" s="753">
        <v>0</v>
      </c>
      <c r="W11" s="753">
        <v>0</v>
      </c>
      <c r="X11" s="753">
        <v>0</v>
      </c>
      <c r="Y11" s="1196"/>
      <c r="Z11" s="753"/>
      <c r="AA11" s="1196"/>
    </row>
    <row r="12" spans="1:27" s="249" customFormat="1" ht="45" customHeight="1">
      <c r="A12" s="246" t="s">
        <v>399</v>
      </c>
      <c r="B12" s="247" t="s">
        <v>391</v>
      </c>
      <c r="C12" s="753">
        <v>0</v>
      </c>
      <c r="D12" s="753">
        <v>4919453.4491899991</v>
      </c>
      <c r="E12" s="753">
        <v>0</v>
      </c>
      <c r="F12" s="753">
        <v>414.94436999999999</v>
      </c>
      <c r="G12" s="753">
        <v>0</v>
      </c>
      <c r="H12" s="753">
        <v>0</v>
      </c>
      <c r="I12" s="753">
        <v>0</v>
      </c>
      <c r="J12" s="753">
        <v>191811.85649000001</v>
      </c>
      <c r="K12" s="753">
        <v>0</v>
      </c>
      <c r="L12" s="753">
        <v>-5.5060799999999999</v>
      </c>
      <c r="M12" s="753">
        <v>7409.8271199999999</v>
      </c>
      <c r="N12" s="753">
        <v>3823.04997</v>
      </c>
      <c r="O12" s="753">
        <v>0</v>
      </c>
      <c r="P12" s="753">
        <v>0</v>
      </c>
      <c r="Q12" s="753">
        <v>26504.148309999997</v>
      </c>
      <c r="R12" s="753">
        <v>0</v>
      </c>
      <c r="S12" s="753">
        <v>0</v>
      </c>
      <c r="T12" s="753">
        <v>0</v>
      </c>
      <c r="U12" s="753">
        <v>0</v>
      </c>
      <c r="V12" s="753">
        <v>7.25</v>
      </c>
      <c r="W12" s="753">
        <v>0</v>
      </c>
      <c r="X12" s="753">
        <v>0</v>
      </c>
      <c r="Y12" s="1194">
        <v>5149419.0193699989</v>
      </c>
      <c r="Z12" s="753">
        <v>0</v>
      </c>
      <c r="AA12" s="1194">
        <v>5149419.0193699989</v>
      </c>
    </row>
    <row r="13" spans="1:27" s="249" customFormat="1" ht="45" customHeight="1">
      <c r="A13" s="246" t="s">
        <v>400</v>
      </c>
      <c r="B13" s="247" t="s">
        <v>393</v>
      </c>
      <c r="C13" s="753">
        <v>0</v>
      </c>
      <c r="D13" s="753">
        <v>0</v>
      </c>
      <c r="E13" s="753">
        <v>0</v>
      </c>
      <c r="F13" s="753">
        <v>0</v>
      </c>
      <c r="G13" s="753">
        <v>0</v>
      </c>
      <c r="H13" s="753">
        <v>0</v>
      </c>
      <c r="I13" s="753">
        <v>0</v>
      </c>
      <c r="J13" s="753">
        <v>0</v>
      </c>
      <c r="K13" s="753">
        <v>0</v>
      </c>
      <c r="L13" s="753">
        <v>0</v>
      </c>
      <c r="M13" s="753">
        <v>0</v>
      </c>
      <c r="N13" s="753">
        <v>0</v>
      </c>
      <c r="O13" s="753">
        <v>0</v>
      </c>
      <c r="P13" s="753">
        <v>0</v>
      </c>
      <c r="Q13" s="753">
        <v>0</v>
      </c>
      <c r="R13" s="753">
        <v>0</v>
      </c>
      <c r="S13" s="753">
        <v>0</v>
      </c>
      <c r="T13" s="753">
        <v>0</v>
      </c>
      <c r="U13" s="753">
        <v>0</v>
      </c>
      <c r="V13" s="753">
        <v>0</v>
      </c>
      <c r="W13" s="753">
        <v>0</v>
      </c>
      <c r="X13" s="753">
        <v>0</v>
      </c>
      <c r="Y13" s="1194">
        <v>0</v>
      </c>
      <c r="Z13" s="753">
        <v>0</v>
      </c>
      <c r="AA13" s="1194">
        <v>0</v>
      </c>
    </row>
    <row r="14" spans="1:27" s="249" customFormat="1" ht="45" customHeight="1">
      <c r="A14" s="246" t="s">
        <v>401</v>
      </c>
      <c r="B14" s="247" t="s">
        <v>395</v>
      </c>
      <c r="C14" s="753">
        <v>0</v>
      </c>
      <c r="D14" s="753">
        <v>21151.16965</v>
      </c>
      <c r="E14" s="753">
        <v>0</v>
      </c>
      <c r="F14" s="753">
        <v>0</v>
      </c>
      <c r="G14" s="753">
        <v>0</v>
      </c>
      <c r="H14" s="753">
        <v>0</v>
      </c>
      <c r="I14" s="753">
        <v>0</v>
      </c>
      <c r="J14" s="753">
        <v>4237.94272</v>
      </c>
      <c r="K14" s="753">
        <v>0</v>
      </c>
      <c r="L14" s="753">
        <v>0</v>
      </c>
      <c r="M14" s="753">
        <v>0</v>
      </c>
      <c r="N14" s="753">
        <v>0</v>
      </c>
      <c r="O14" s="753">
        <v>0</v>
      </c>
      <c r="P14" s="753">
        <v>0</v>
      </c>
      <c r="Q14" s="753">
        <v>0</v>
      </c>
      <c r="R14" s="753">
        <v>0</v>
      </c>
      <c r="S14" s="753">
        <v>0</v>
      </c>
      <c r="T14" s="753">
        <v>0</v>
      </c>
      <c r="U14" s="753">
        <v>0</v>
      </c>
      <c r="V14" s="753">
        <v>0</v>
      </c>
      <c r="W14" s="753">
        <v>0</v>
      </c>
      <c r="X14" s="753">
        <v>0</v>
      </c>
      <c r="Y14" s="1194">
        <v>25389.112369999999</v>
      </c>
      <c r="Z14" s="753">
        <v>0</v>
      </c>
      <c r="AA14" s="1194">
        <v>25389.112369999999</v>
      </c>
    </row>
    <row r="15" spans="1:27" s="249" customFormat="1" ht="45" customHeight="1">
      <c r="A15" s="246" t="s">
        <v>402</v>
      </c>
      <c r="B15" s="247" t="s">
        <v>397</v>
      </c>
      <c r="C15" s="799">
        <v>0</v>
      </c>
      <c r="D15" s="799">
        <v>4898302.2795399996</v>
      </c>
      <c r="E15" s="799">
        <v>0</v>
      </c>
      <c r="F15" s="799">
        <v>414.94436999999999</v>
      </c>
      <c r="G15" s="799">
        <v>0</v>
      </c>
      <c r="H15" s="799">
        <v>0</v>
      </c>
      <c r="I15" s="799">
        <v>0</v>
      </c>
      <c r="J15" s="799">
        <v>187573.91377000001</v>
      </c>
      <c r="K15" s="799">
        <v>0</v>
      </c>
      <c r="L15" s="799">
        <v>-5.5060799999999999</v>
      </c>
      <c r="M15" s="799">
        <v>7409.8271199999999</v>
      </c>
      <c r="N15" s="799">
        <v>3823.04997</v>
      </c>
      <c r="O15" s="799">
        <v>0</v>
      </c>
      <c r="P15" s="799">
        <v>0</v>
      </c>
      <c r="Q15" s="799">
        <v>26504.148309999997</v>
      </c>
      <c r="R15" s="799">
        <v>0</v>
      </c>
      <c r="S15" s="799">
        <v>0</v>
      </c>
      <c r="T15" s="799">
        <v>0</v>
      </c>
      <c r="U15" s="799">
        <v>0</v>
      </c>
      <c r="V15" s="799">
        <v>7.25</v>
      </c>
      <c r="W15" s="799">
        <v>0</v>
      </c>
      <c r="X15" s="799">
        <v>0</v>
      </c>
      <c r="Y15" s="1195">
        <v>5124029.9069999997</v>
      </c>
      <c r="Z15" s="799">
        <v>0</v>
      </c>
      <c r="AA15" s="1195">
        <v>5124029.9069999997</v>
      </c>
    </row>
    <row r="16" spans="1:27" s="249" customFormat="1" ht="45" customHeight="1">
      <c r="A16" s="260" t="s">
        <v>387</v>
      </c>
      <c r="B16" s="251" t="s">
        <v>403</v>
      </c>
      <c r="C16" s="753">
        <v>0</v>
      </c>
      <c r="D16" s="753">
        <v>0</v>
      </c>
      <c r="E16" s="753">
        <v>0</v>
      </c>
      <c r="F16" s="753">
        <v>0</v>
      </c>
      <c r="G16" s="753">
        <v>0</v>
      </c>
      <c r="H16" s="753">
        <v>0</v>
      </c>
      <c r="I16" s="753">
        <v>0</v>
      </c>
      <c r="J16" s="753">
        <v>0</v>
      </c>
      <c r="K16" s="753">
        <v>0</v>
      </c>
      <c r="L16" s="753">
        <v>0</v>
      </c>
      <c r="M16" s="753">
        <v>0</v>
      </c>
      <c r="N16" s="753">
        <v>0</v>
      </c>
      <c r="O16" s="753">
        <v>0</v>
      </c>
      <c r="P16" s="753">
        <v>0</v>
      </c>
      <c r="Q16" s="753">
        <v>0</v>
      </c>
      <c r="R16" s="753">
        <v>0</v>
      </c>
      <c r="S16" s="753">
        <v>0</v>
      </c>
      <c r="T16" s="753">
        <v>0</v>
      </c>
      <c r="U16" s="753">
        <v>0</v>
      </c>
      <c r="V16" s="753">
        <v>0</v>
      </c>
      <c r="W16" s="753">
        <v>0</v>
      </c>
      <c r="X16" s="753">
        <v>0</v>
      </c>
      <c r="Y16" s="1196"/>
      <c r="Z16" s="753"/>
      <c r="AA16" s="1196"/>
    </row>
    <row r="17" spans="1:27" s="249" customFormat="1" ht="45" customHeight="1">
      <c r="A17" s="246" t="s">
        <v>404</v>
      </c>
      <c r="B17" s="247" t="s">
        <v>391</v>
      </c>
      <c r="C17" s="753">
        <v>0</v>
      </c>
      <c r="D17" s="753">
        <v>1259719.40796</v>
      </c>
      <c r="E17" s="753">
        <v>0</v>
      </c>
      <c r="F17" s="753">
        <v>0</v>
      </c>
      <c r="G17" s="753">
        <v>0</v>
      </c>
      <c r="H17" s="753">
        <v>0</v>
      </c>
      <c r="I17" s="753">
        <v>0</v>
      </c>
      <c r="J17" s="753">
        <v>5714.4811399999999</v>
      </c>
      <c r="K17" s="753">
        <v>1766631.8053499998</v>
      </c>
      <c r="L17" s="753">
        <v>2598104.5427239998</v>
      </c>
      <c r="M17" s="753">
        <v>500</v>
      </c>
      <c r="N17" s="753">
        <v>189986.54418999999</v>
      </c>
      <c r="O17" s="753">
        <v>0</v>
      </c>
      <c r="P17" s="753">
        <v>0</v>
      </c>
      <c r="Q17" s="753">
        <v>40839.842710000004</v>
      </c>
      <c r="R17" s="753">
        <v>0</v>
      </c>
      <c r="S17" s="753">
        <v>0</v>
      </c>
      <c r="T17" s="753">
        <v>0</v>
      </c>
      <c r="U17" s="753">
        <v>0</v>
      </c>
      <c r="V17" s="753">
        <v>9774</v>
      </c>
      <c r="W17" s="753">
        <v>0</v>
      </c>
      <c r="X17" s="753">
        <v>0</v>
      </c>
      <c r="Y17" s="1194">
        <v>5871270.6240739999</v>
      </c>
      <c r="Z17" s="753">
        <v>0</v>
      </c>
      <c r="AA17" s="1194">
        <v>5871270.6240739999</v>
      </c>
    </row>
    <row r="18" spans="1:27" s="249" customFormat="1" ht="45" customHeight="1">
      <c r="A18" s="246" t="s">
        <v>405</v>
      </c>
      <c r="B18" s="247" t="s">
        <v>393</v>
      </c>
      <c r="C18" s="753">
        <v>0</v>
      </c>
      <c r="D18" s="753">
        <v>0</v>
      </c>
      <c r="E18" s="753">
        <v>0</v>
      </c>
      <c r="F18" s="753">
        <v>0</v>
      </c>
      <c r="G18" s="753">
        <v>0</v>
      </c>
      <c r="H18" s="753">
        <v>0</v>
      </c>
      <c r="I18" s="753">
        <v>0</v>
      </c>
      <c r="J18" s="753">
        <v>0</v>
      </c>
      <c r="K18" s="753">
        <v>0</v>
      </c>
      <c r="L18" s="753">
        <v>0</v>
      </c>
      <c r="M18" s="753">
        <v>0</v>
      </c>
      <c r="N18" s="753">
        <v>0</v>
      </c>
      <c r="O18" s="753">
        <v>0</v>
      </c>
      <c r="P18" s="753">
        <v>0</v>
      </c>
      <c r="Q18" s="753">
        <v>0</v>
      </c>
      <c r="R18" s="753">
        <v>0</v>
      </c>
      <c r="S18" s="753">
        <v>0</v>
      </c>
      <c r="T18" s="753">
        <v>0</v>
      </c>
      <c r="U18" s="753">
        <v>0</v>
      </c>
      <c r="V18" s="753">
        <v>0</v>
      </c>
      <c r="W18" s="753">
        <v>0</v>
      </c>
      <c r="X18" s="753">
        <v>0</v>
      </c>
      <c r="Y18" s="1194">
        <v>0</v>
      </c>
      <c r="Z18" s="753">
        <v>0</v>
      </c>
      <c r="AA18" s="1194">
        <v>0</v>
      </c>
    </row>
    <row r="19" spans="1:27" s="249" customFormat="1" ht="45" customHeight="1">
      <c r="A19" s="246" t="s">
        <v>406</v>
      </c>
      <c r="B19" s="247" t="s">
        <v>395</v>
      </c>
      <c r="C19" s="753">
        <v>0</v>
      </c>
      <c r="D19" s="753">
        <v>0</v>
      </c>
      <c r="E19" s="753">
        <v>0</v>
      </c>
      <c r="F19" s="753">
        <v>0</v>
      </c>
      <c r="G19" s="753">
        <v>0</v>
      </c>
      <c r="H19" s="753">
        <v>0</v>
      </c>
      <c r="I19" s="753">
        <v>0</v>
      </c>
      <c r="J19" s="753">
        <v>0</v>
      </c>
      <c r="K19" s="753">
        <v>0</v>
      </c>
      <c r="L19" s="753">
        <v>0</v>
      </c>
      <c r="M19" s="753">
        <v>0</v>
      </c>
      <c r="N19" s="753">
        <v>0</v>
      </c>
      <c r="O19" s="753">
        <v>0</v>
      </c>
      <c r="P19" s="753">
        <v>0</v>
      </c>
      <c r="Q19" s="753">
        <v>0</v>
      </c>
      <c r="R19" s="753">
        <v>0</v>
      </c>
      <c r="S19" s="753">
        <v>0</v>
      </c>
      <c r="T19" s="753">
        <v>0</v>
      </c>
      <c r="U19" s="753">
        <v>0</v>
      </c>
      <c r="V19" s="753">
        <v>0</v>
      </c>
      <c r="W19" s="753">
        <v>0</v>
      </c>
      <c r="X19" s="753">
        <v>0</v>
      </c>
      <c r="Y19" s="1194">
        <v>0</v>
      </c>
      <c r="Z19" s="753">
        <v>0</v>
      </c>
      <c r="AA19" s="1194">
        <v>0</v>
      </c>
    </row>
    <row r="20" spans="1:27" s="249" customFormat="1" ht="45" customHeight="1">
      <c r="A20" s="246" t="s">
        <v>407</v>
      </c>
      <c r="B20" s="247" t="s">
        <v>397</v>
      </c>
      <c r="C20" s="799">
        <v>0</v>
      </c>
      <c r="D20" s="799">
        <v>1259719.40796</v>
      </c>
      <c r="E20" s="799">
        <v>0</v>
      </c>
      <c r="F20" s="799">
        <v>0</v>
      </c>
      <c r="G20" s="799">
        <v>0</v>
      </c>
      <c r="H20" s="799">
        <v>0</v>
      </c>
      <c r="I20" s="799">
        <v>0</v>
      </c>
      <c r="J20" s="799">
        <v>5714.4811399999999</v>
      </c>
      <c r="K20" s="799">
        <v>1766631.8053499998</v>
      </c>
      <c r="L20" s="799">
        <v>2598104.5427239998</v>
      </c>
      <c r="M20" s="799">
        <v>500</v>
      </c>
      <c r="N20" s="799">
        <v>189986.54418999999</v>
      </c>
      <c r="O20" s="799">
        <v>0</v>
      </c>
      <c r="P20" s="799">
        <v>0</v>
      </c>
      <c r="Q20" s="799">
        <v>40839.842710000004</v>
      </c>
      <c r="R20" s="799">
        <v>0</v>
      </c>
      <c r="S20" s="799">
        <v>0</v>
      </c>
      <c r="T20" s="799">
        <v>0</v>
      </c>
      <c r="U20" s="799">
        <v>0</v>
      </c>
      <c r="V20" s="799">
        <v>9774</v>
      </c>
      <c r="W20" s="799">
        <v>0</v>
      </c>
      <c r="X20" s="799">
        <v>0</v>
      </c>
      <c r="Y20" s="1195">
        <v>5871270.6240739999</v>
      </c>
      <c r="Z20" s="799">
        <v>0</v>
      </c>
      <c r="AA20" s="1195">
        <v>5871270.6240739999</v>
      </c>
    </row>
    <row r="21" spans="1:27" s="249" customFormat="1" ht="45" customHeight="1">
      <c r="A21" s="260" t="s">
        <v>408</v>
      </c>
      <c r="B21" s="251" t="s">
        <v>409</v>
      </c>
      <c r="C21" s="753"/>
      <c r="D21" s="753"/>
      <c r="E21" s="753"/>
      <c r="F21" s="753"/>
      <c r="G21" s="753"/>
      <c r="H21" s="753"/>
      <c r="I21" s="753"/>
      <c r="J21" s="753"/>
      <c r="K21" s="753"/>
      <c r="L21" s="753"/>
      <c r="M21" s="753"/>
      <c r="N21" s="753"/>
      <c r="O21" s="753"/>
      <c r="P21" s="753"/>
      <c r="Q21" s="753"/>
      <c r="R21" s="753"/>
      <c r="S21" s="753"/>
      <c r="T21" s="753"/>
      <c r="U21" s="753"/>
      <c r="V21" s="753"/>
      <c r="W21" s="753"/>
      <c r="X21" s="753"/>
      <c r="Y21" s="1196"/>
      <c r="Z21" s="753"/>
      <c r="AA21" s="1196"/>
    </row>
    <row r="22" spans="1:27" s="249" customFormat="1" ht="45" customHeight="1">
      <c r="A22" s="246" t="s">
        <v>410</v>
      </c>
      <c r="B22" s="247" t="s">
        <v>391</v>
      </c>
      <c r="C22" s="753">
        <v>0</v>
      </c>
      <c r="D22" s="753">
        <v>8714104.3006999996</v>
      </c>
      <c r="E22" s="753">
        <v>0</v>
      </c>
      <c r="F22" s="753">
        <v>31246.08843</v>
      </c>
      <c r="G22" s="753">
        <v>0</v>
      </c>
      <c r="H22" s="753">
        <v>0</v>
      </c>
      <c r="I22" s="753">
        <v>0</v>
      </c>
      <c r="J22" s="753">
        <v>1263023.9119899999</v>
      </c>
      <c r="K22" s="753">
        <v>2262831.40142</v>
      </c>
      <c r="L22" s="753">
        <v>2605267.2232039999</v>
      </c>
      <c r="M22" s="753">
        <v>13239.32712</v>
      </c>
      <c r="N22" s="753">
        <v>239443.44273999997</v>
      </c>
      <c r="O22" s="753">
        <v>0</v>
      </c>
      <c r="P22" s="753">
        <v>0</v>
      </c>
      <c r="Q22" s="753">
        <v>214968.78042</v>
      </c>
      <c r="R22" s="753">
        <v>0</v>
      </c>
      <c r="S22" s="753">
        <v>0</v>
      </c>
      <c r="T22" s="753">
        <v>0</v>
      </c>
      <c r="U22" s="753">
        <v>0</v>
      </c>
      <c r="V22" s="753">
        <v>16134.990529999999</v>
      </c>
      <c r="W22" s="753">
        <v>0</v>
      </c>
      <c r="X22" s="753">
        <v>0</v>
      </c>
      <c r="Y22" s="1194">
        <v>15360259.466553999</v>
      </c>
      <c r="Z22" s="753">
        <v>0</v>
      </c>
      <c r="AA22" s="1194">
        <v>15360259.466553999</v>
      </c>
    </row>
    <row r="23" spans="1:27" s="249" customFormat="1" ht="45" customHeight="1">
      <c r="A23" s="246" t="s">
        <v>411</v>
      </c>
      <c r="B23" s="247" t="s">
        <v>393</v>
      </c>
      <c r="C23" s="753">
        <v>0</v>
      </c>
      <c r="D23" s="753">
        <v>0</v>
      </c>
      <c r="E23" s="753">
        <v>0</v>
      </c>
      <c r="F23" s="753">
        <v>0</v>
      </c>
      <c r="G23" s="753">
        <v>0</v>
      </c>
      <c r="H23" s="753">
        <v>0</v>
      </c>
      <c r="I23" s="753">
        <v>0</v>
      </c>
      <c r="J23" s="753">
        <v>0</v>
      </c>
      <c r="K23" s="753">
        <v>0</v>
      </c>
      <c r="L23" s="753">
        <v>0</v>
      </c>
      <c r="M23" s="753">
        <v>0</v>
      </c>
      <c r="N23" s="753">
        <v>0</v>
      </c>
      <c r="O23" s="753">
        <v>0</v>
      </c>
      <c r="P23" s="753">
        <v>0</v>
      </c>
      <c r="Q23" s="753">
        <v>0</v>
      </c>
      <c r="R23" s="753">
        <v>0</v>
      </c>
      <c r="S23" s="753">
        <v>0</v>
      </c>
      <c r="T23" s="753">
        <v>0</v>
      </c>
      <c r="U23" s="753">
        <v>0</v>
      </c>
      <c r="V23" s="753">
        <v>0</v>
      </c>
      <c r="W23" s="753">
        <v>0</v>
      </c>
      <c r="X23" s="753">
        <v>0</v>
      </c>
      <c r="Y23" s="1194">
        <v>0</v>
      </c>
      <c r="Z23" s="753">
        <v>0</v>
      </c>
      <c r="AA23" s="1194">
        <v>0</v>
      </c>
    </row>
    <row r="24" spans="1:27" s="14" customFormat="1" ht="45" customHeight="1">
      <c r="A24" s="246" t="s">
        <v>412</v>
      </c>
      <c r="B24" s="247" t="s">
        <v>395</v>
      </c>
      <c r="C24" s="753">
        <v>0</v>
      </c>
      <c r="D24" s="753">
        <v>31007.600879999998</v>
      </c>
      <c r="E24" s="753">
        <v>0</v>
      </c>
      <c r="F24" s="753">
        <v>0</v>
      </c>
      <c r="G24" s="753">
        <v>0</v>
      </c>
      <c r="H24" s="753">
        <v>0</v>
      </c>
      <c r="I24" s="753">
        <v>0</v>
      </c>
      <c r="J24" s="753">
        <v>10322.980439999999</v>
      </c>
      <c r="K24" s="753">
        <v>0</v>
      </c>
      <c r="L24" s="753">
        <v>0</v>
      </c>
      <c r="M24" s="753">
        <v>0</v>
      </c>
      <c r="N24" s="753">
        <v>0</v>
      </c>
      <c r="O24" s="753">
        <v>0</v>
      </c>
      <c r="P24" s="753">
        <v>0</v>
      </c>
      <c r="Q24" s="753">
        <v>3379.2958714345673</v>
      </c>
      <c r="R24" s="753">
        <v>0</v>
      </c>
      <c r="S24" s="753">
        <v>0</v>
      </c>
      <c r="T24" s="753">
        <v>0</v>
      </c>
      <c r="U24" s="753">
        <v>0</v>
      </c>
      <c r="V24" s="753">
        <v>0</v>
      </c>
      <c r="W24" s="753">
        <v>0</v>
      </c>
      <c r="X24" s="753">
        <v>0</v>
      </c>
      <c r="Y24" s="1194">
        <v>44709.877191434563</v>
      </c>
      <c r="Z24" s="753">
        <v>0</v>
      </c>
      <c r="AA24" s="1194">
        <v>44709.877191434563</v>
      </c>
    </row>
    <row r="25" spans="1:27" s="14" customFormat="1" ht="45" customHeight="1">
      <c r="A25" s="262" t="s">
        <v>413</v>
      </c>
      <c r="B25" s="263" t="s">
        <v>397</v>
      </c>
      <c r="C25" s="799">
        <v>0</v>
      </c>
      <c r="D25" s="799">
        <v>8683096.6998199988</v>
      </c>
      <c r="E25" s="799">
        <v>0</v>
      </c>
      <c r="F25" s="799">
        <v>31246.08843</v>
      </c>
      <c r="G25" s="799">
        <v>0</v>
      </c>
      <c r="H25" s="799">
        <v>0</v>
      </c>
      <c r="I25" s="1197">
        <v>0</v>
      </c>
      <c r="J25" s="799">
        <v>1252700.9315499999</v>
      </c>
      <c r="K25" s="799">
        <v>2262831.40142</v>
      </c>
      <c r="L25" s="799">
        <v>2605267.2232039999</v>
      </c>
      <c r="M25" s="799">
        <v>13239.32712</v>
      </c>
      <c r="N25" s="799">
        <v>239443.44273999997</v>
      </c>
      <c r="O25" s="799">
        <v>0</v>
      </c>
      <c r="P25" s="799">
        <v>0</v>
      </c>
      <c r="Q25" s="799">
        <v>211589.48454856544</v>
      </c>
      <c r="R25" s="799">
        <v>0</v>
      </c>
      <c r="S25" s="799">
        <v>0</v>
      </c>
      <c r="T25" s="799">
        <v>0</v>
      </c>
      <c r="U25" s="799">
        <v>0</v>
      </c>
      <c r="V25" s="799">
        <v>16134.990529999999</v>
      </c>
      <c r="W25" s="799">
        <v>0</v>
      </c>
      <c r="X25" s="799">
        <v>0</v>
      </c>
      <c r="Y25" s="1195">
        <v>15315549.589362565</v>
      </c>
      <c r="Z25" s="799">
        <v>0</v>
      </c>
      <c r="AA25" s="1195">
        <v>15315549.589362565</v>
      </c>
    </row>
    <row r="27" spans="1:27"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</row>
    <row r="28" spans="1:27"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</row>
    <row r="29" spans="1:27"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</row>
    <row r="30" spans="1:27"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</row>
    <row r="31" spans="1:27"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</row>
    <row r="32" spans="1:27"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</row>
    <row r="33" spans="3:27"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</row>
    <row r="34" spans="3:27"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</row>
    <row r="35" spans="3:27"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</row>
    <row r="36" spans="3:27"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</row>
    <row r="37" spans="3:27"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</row>
    <row r="38" spans="3:27"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3:27"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3:27"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3:27"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3:27"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3:27"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3:27"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3:27"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48" orientation="landscape" horizontalDpi="4294967295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45"/>
  <sheetViews>
    <sheetView view="pageBreakPreview" zoomScale="60" zoomScaleNormal="80" workbookViewId="0">
      <pane xSplit="2" ySplit="7" topLeftCell="C8" activePane="bottomRight" state="frozen"/>
      <selection activeCell="L25" sqref="L25"/>
      <selection pane="topRight" activeCell="L25" sqref="L25"/>
      <selection pane="bottomLeft" activeCell="L25" sqref="L25"/>
      <selection pane="bottomRight" activeCell="AA20" sqref="AA20"/>
    </sheetView>
  </sheetViews>
  <sheetFormatPr defaultColWidth="9" defaultRowHeight="25"/>
  <cols>
    <col min="1" max="1" width="36.26953125" style="73" customWidth="1"/>
    <col min="2" max="2" width="32.90625" style="73" hidden="1" customWidth="1"/>
    <col min="3" max="3" width="8.453125" style="73" customWidth="1"/>
    <col min="4" max="4" width="15.6328125" style="73" customWidth="1"/>
    <col min="5" max="7" width="8.453125" style="73" customWidth="1"/>
    <col min="8" max="8" width="12.90625" style="73" customWidth="1"/>
    <col min="9" max="9" width="8.453125" style="73" customWidth="1"/>
    <col min="10" max="10" width="8.453125" style="92" customWidth="1"/>
    <col min="11" max="11" width="8.453125" style="73" customWidth="1"/>
    <col min="12" max="12" width="13.90625" style="73" customWidth="1"/>
    <col min="13" max="13" width="8.453125" style="73" customWidth="1"/>
    <col min="14" max="14" width="12.6328125" style="73" customWidth="1"/>
    <col min="15" max="19" width="8.453125" style="73" customWidth="1"/>
    <col min="20" max="20" width="9.08984375" style="73" customWidth="1"/>
    <col min="21" max="21" width="8.453125" style="73" customWidth="1"/>
    <col min="22" max="22" width="11.453125" style="73" bestFit="1" customWidth="1"/>
    <col min="23" max="24" width="8.453125" style="73" customWidth="1"/>
    <col min="25" max="25" width="15.453125" style="73" bestFit="1" customWidth="1"/>
    <col min="26" max="26" width="8.453125" style="73" customWidth="1"/>
    <col min="27" max="27" width="15.453125" style="73" bestFit="1" customWidth="1"/>
    <col min="28" max="16384" width="9" style="73"/>
  </cols>
  <sheetData>
    <row r="1" spans="1:27" s="89" customFormat="1" ht="32.5">
      <c r="A1" s="1474" t="s">
        <v>877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</row>
    <row r="2" spans="1:27" s="89" customFormat="1" ht="32.5">
      <c r="A2" s="1474" t="s">
        <v>878</v>
      </c>
      <c r="B2" s="1474"/>
      <c r="C2" s="1474"/>
      <c r="D2" s="1474"/>
      <c r="E2" s="1474"/>
      <c r="F2" s="1474"/>
      <c r="G2" s="1474"/>
      <c r="H2" s="1474"/>
      <c r="I2" s="1474"/>
      <c r="J2" s="1474"/>
      <c r="K2" s="1474"/>
    </row>
    <row r="3" spans="1:27" ht="26">
      <c r="A3" s="72"/>
      <c r="B3" s="72"/>
      <c r="C3" s="560">
        <v>1000</v>
      </c>
      <c r="J3" s="73"/>
      <c r="Y3" s="1470" t="s">
        <v>543</v>
      </c>
      <c r="Z3" s="1470"/>
      <c r="AA3" s="1470"/>
    </row>
    <row r="4" spans="1:27">
      <c r="A4" s="1492" t="s">
        <v>0</v>
      </c>
      <c r="B4" s="1493"/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>
      <c r="A5" s="1494"/>
      <c r="B5" s="1495"/>
      <c r="C5" s="74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7" s="261" customFormat="1" ht="51.75" customHeight="1">
      <c r="A6" s="250" t="s">
        <v>385</v>
      </c>
      <c r="B6" s="251" t="s">
        <v>389</v>
      </c>
      <c r="C6" s="934"/>
      <c r="D6" s="934"/>
      <c r="E6" s="934"/>
      <c r="F6" s="934"/>
      <c r="G6" s="934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4"/>
      <c r="V6" s="934"/>
      <c r="W6" s="934"/>
      <c r="X6" s="934"/>
      <c r="Y6" s="935"/>
      <c r="Z6" s="934"/>
      <c r="AA6" s="935"/>
    </row>
    <row r="7" spans="1:27" s="261" customFormat="1" ht="25.5">
      <c r="A7" s="246" t="s">
        <v>390</v>
      </c>
      <c r="B7" s="247" t="s">
        <v>391</v>
      </c>
      <c r="C7" s="753">
        <v>0</v>
      </c>
      <c r="D7" s="753">
        <v>24484.845940000003</v>
      </c>
      <c r="E7" s="753">
        <v>0</v>
      </c>
      <c r="F7" s="753">
        <v>0</v>
      </c>
      <c r="G7" s="753">
        <v>0</v>
      </c>
      <c r="H7" s="753">
        <v>0</v>
      </c>
      <c r="I7" s="753">
        <v>0</v>
      </c>
      <c r="J7" s="753">
        <v>0</v>
      </c>
      <c r="K7" s="753">
        <v>0</v>
      </c>
      <c r="L7" s="753">
        <v>47428.341059999999</v>
      </c>
      <c r="M7" s="753">
        <v>0</v>
      </c>
      <c r="N7" s="753">
        <v>1437.1499799999999</v>
      </c>
      <c r="O7" s="753">
        <v>0</v>
      </c>
      <c r="P7" s="753">
        <v>0</v>
      </c>
      <c r="Q7" s="753">
        <v>0</v>
      </c>
      <c r="R7" s="753">
        <v>0</v>
      </c>
      <c r="S7" s="753">
        <v>0</v>
      </c>
      <c r="T7" s="753">
        <v>0</v>
      </c>
      <c r="U7" s="753">
        <v>0</v>
      </c>
      <c r="V7" s="753">
        <v>1275.8</v>
      </c>
      <c r="W7" s="753">
        <v>0</v>
      </c>
      <c r="X7" s="753">
        <v>0</v>
      </c>
      <c r="Y7" s="1194">
        <v>74626.13698000001</v>
      </c>
      <c r="Z7" s="753">
        <v>0</v>
      </c>
      <c r="AA7" s="1194">
        <v>74626.13698000001</v>
      </c>
    </row>
    <row r="8" spans="1:27" s="255" customFormat="1" ht="25.5">
      <c r="A8" s="246" t="s">
        <v>392</v>
      </c>
      <c r="B8" s="247" t="s">
        <v>393</v>
      </c>
      <c r="C8" s="753">
        <v>0</v>
      </c>
      <c r="D8" s="753">
        <v>0</v>
      </c>
      <c r="E8" s="753">
        <v>0</v>
      </c>
      <c r="F8" s="753">
        <v>0</v>
      </c>
      <c r="G8" s="753">
        <v>0</v>
      </c>
      <c r="H8" s="753">
        <v>0</v>
      </c>
      <c r="I8" s="753">
        <v>0</v>
      </c>
      <c r="J8" s="753">
        <v>0</v>
      </c>
      <c r="K8" s="753">
        <v>0</v>
      </c>
      <c r="L8" s="753">
        <v>0</v>
      </c>
      <c r="M8" s="753">
        <v>0</v>
      </c>
      <c r="N8" s="753">
        <v>0</v>
      </c>
      <c r="O8" s="753">
        <v>0</v>
      </c>
      <c r="P8" s="753">
        <v>0</v>
      </c>
      <c r="Q8" s="753">
        <v>0</v>
      </c>
      <c r="R8" s="753">
        <v>0</v>
      </c>
      <c r="S8" s="753">
        <v>0</v>
      </c>
      <c r="T8" s="753">
        <v>0</v>
      </c>
      <c r="U8" s="753">
        <v>0</v>
      </c>
      <c r="V8" s="753">
        <v>0</v>
      </c>
      <c r="W8" s="753">
        <v>0</v>
      </c>
      <c r="X8" s="753">
        <v>0</v>
      </c>
      <c r="Y8" s="1194">
        <v>0</v>
      </c>
      <c r="Z8" s="753">
        <v>0</v>
      </c>
      <c r="AA8" s="1194">
        <v>0</v>
      </c>
    </row>
    <row r="9" spans="1:27" s="255" customFormat="1" ht="25.5">
      <c r="A9" s="246" t="s">
        <v>394</v>
      </c>
      <c r="B9" s="247" t="s">
        <v>395</v>
      </c>
      <c r="C9" s="753">
        <v>0</v>
      </c>
      <c r="D9" s="753">
        <v>15346.86621</v>
      </c>
      <c r="E9" s="753">
        <v>0</v>
      </c>
      <c r="F9" s="753">
        <v>0</v>
      </c>
      <c r="G9" s="753">
        <v>0</v>
      </c>
      <c r="H9" s="753">
        <v>0</v>
      </c>
      <c r="I9" s="753">
        <v>0</v>
      </c>
      <c r="J9" s="753">
        <v>0</v>
      </c>
      <c r="K9" s="753">
        <v>0</v>
      </c>
      <c r="L9" s="753">
        <v>2.5626799999999998</v>
      </c>
      <c r="M9" s="753">
        <v>0</v>
      </c>
      <c r="N9" s="753">
        <v>0</v>
      </c>
      <c r="O9" s="753">
        <v>0</v>
      </c>
      <c r="P9" s="753">
        <v>0</v>
      </c>
      <c r="Q9" s="753">
        <v>0</v>
      </c>
      <c r="R9" s="753">
        <v>0</v>
      </c>
      <c r="S9" s="753">
        <v>0</v>
      </c>
      <c r="T9" s="753">
        <v>0</v>
      </c>
      <c r="U9" s="753">
        <v>0</v>
      </c>
      <c r="V9" s="753">
        <v>0</v>
      </c>
      <c r="W9" s="753">
        <v>0</v>
      </c>
      <c r="X9" s="753">
        <v>0</v>
      </c>
      <c r="Y9" s="1194">
        <v>15349.428889999999</v>
      </c>
      <c r="Z9" s="753">
        <v>0</v>
      </c>
      <c r="AA9" s="1194">
        <v>15349.428889999999</v>
      </c>
    </row>
    <row r="10" spans="1:27" s="255" customFormat="1" ht="51.75" customHeight="1">
      <c r="A10" s="246" t="s">
        <v>396</v>
      </c>
      <c r="B10" s="247" t="s">
        <v>397</v>
      </c>
      <c r="C10" s="799">
        <v>0</v>
      </c>
      <c r="D10" s="799">
        <v>9137.9797300000009</v>
      </c>
      <c r="E10" s="799">
        <v>0</v>
      </c>
      <c r="F10" s="799">
        <v>0</v>
      </c>
      <c r="G10" s="799">
        <v>0</v>
      </c>
      <c r="H10" s="799">
        <v>0</v>
      </c>
      <c r="I10" s="799">
        <v>0</v>
      </c>
      <c r="J10" s="799">
        <v>0</v>
      </c>
      <c r="K10" s="799">
        <v>0</v>
      </c>
      <c r="L10" s="799">
        <v>47425.778380000003</v>
      </c>
      <c r="M10" s="799">
        <v>0</v>
      </c>
      <c r="N10" s="799">
        <v>1437.1499799999999</v>
      </c>
      <c r="O10" s="799">
        <v>0</v>
      </c>
      <c r="P10" s="799">
        <v>0</v>
      </c>
      <c r="Q10" s="799">
        <v>0</v>
      </c>
      <c r="R10" s="799">
        <v>0</v>
      </c>
      <c r="S10" s="799">
        <v>0</v>
      </c>
      <c r="T10" s="799">
        <v>0</v>
      </c>
      <c r="U10" s="799">
        <v>0</v>
      </c>
      <c r="V10" s="799">
        <v>1275.8</v>
      </c>
      <c r="W10" s="799">
        <v>0</v>
      </c>
      <c r="X10" s="799">
        <v>0</v>
      </c>
      <c r="Y10" s="1195">
        <v>59276.708090000007</v>
      </c>
      <c r="Z10" s="799">
        <v>0</v>
      </c>
      <c r="AA10" s="1195">
        <v>59276.708090000007</v>
      </c>
    </row>
    <row r="11" spans="1:27" s="255" customFormat="1" ht="51.75" customHeight="1">
      <c r="A11" s="260" t="s">
        <v>386</v>
      </c>
      <c r="B11" s="251" t="s">
        <v>398</v>
      </c>
      <c r="C11" s="753">
        <v>0</v>
      </c>
      <c r="D11" s="753">
        <v>0</v>
      </c>
      <c r="E11" s="753">
        <v>0</v>
      </c>
      <c r="F11" s="753">
        <v>0</v>
      </c>
      <c r="G11" s="753">
        <v>0</v>
      </c>
      <c r="H11" s="753">
        <v>0</v>
      </c>
      <c r="I11" s="753">
        <v>0</v>
      </c>
      <c r="J11" s="753">
        <v>0</v>
      </c>
      <c r="K11" s="753">
        <v>0</v>
      </c>
      <c r="L11" s="753">
        <v>0</v>
      </c>
      <c r="M11" s="753">
        <v>0</v>
      </c>
      <c r="N11" s="753">
        <v>0</v>
      </c>
      <c r="O11" s="753">
        <v>0</v>
      </c>
      <c r="P11" s="753">
        <v>0</v>
      </c>
      <c r="Q11" s="753">
        <v>0</v>
      </c>
      <c r="R11" s="753">
        <v>0</v>
      </c>
      <c r="S11" s="753">
        <v>0</v>
      </c>
      <c r="T11" s="753">
        <v>0</v>
      </c>
      <c r="U11" s="753">
        <v>0</v>
      </c>
      <c r="V11" s="753">
        <v>0</v>
      </c>
      <c r="W11" s="753">
        <v>0</v>
      </c>
      <c r="X11" s="753">
        <v>0</v>
      </c>
      <c r="Y11" s="1196"/>
      <c r="Z11" s="753"/>
      <c r="AA11" s="1196"/>
    </row>
    <row r="12" spans="1:27" s="255" customFormat="1" ht="25.5">
      <c r="A12" s="246" t="s">
        <v>399</v>
      </c>
      <c r="B12" s="247" t="s">
        <v>391</v>
      </c>
      <c r="C12" s="753">
        <v>0</v>
      </c>
      <c r="D12" s="753">
        <v>1580296.1669999999</v>
      </c>
      <c r="E12" s="753">
        <v>0</v>
      </c>
      <c r="F12" s="753">
        <v>0</v>
      </c>
      <c r="G12" s="753">
        <v>0</v>
      </c>
      <c r="H12" s="753">
        <v>0</v>
      </c>
      <c r="I12" s="753">
        <v>0</v>
      </c>
      <c r="J12" s="753">
        <v>0</v>
      </c>
      <c r="K12" s="753">
        <v>0</v>
      </c>
      <c r="L12" s="753">
        <v>165716.06949000002</v>
      </c>
      <c r="M12" s="753">
        <v>0</v>
      </c>
      <c r="N12" s="753">
        <v>10451.51</v>
      </c>
      <c r="O12" s="753">
        <v>0</v>
      </c>
      <c r="P12" s="753">
        <v>0</v>
      </c>
      <c r="Q12" s="753">
        <v>0</v>
      </c>
      <c r="R12" s="753">
        <v>0</v>
      </c>
      <c r="S12" s="753">
        <v>0</v>
      </c>
      <c r="T12" s="753">
        <v>0</v>
      </c>
      <c r="U12" s="753">
        <v>0</v>
      </c>
      <c r="V12" s="753">
        <v>1617.7819999999999</v>
      </c>
      <c r="W12" s="753">
        <v>0</v>
      </c>
      <c r="X12" s="753">
        <v>0</v>
      </c>
      <c r="Y12" s="1194">
        <v>1758081.5284899999</v>
      </c>
      <c r="Z12" s="753">
        <v>0</v>
      </c>
      <c r="AA12" s="1194">
        <v>1758081.5284899999</v>
      </c>
    </row>
    <row r="13" spans="1:27" s="255" customFormat="1" ht="25.5">
      <c r="A13" s="246" t="s">
        <v>400</v>
      </c>
      <c r="B13" s="247" t="s">
        <v>393</v>
      </c>
      <c r="C13" s="753">
        <v>0</v>
      </c>
      <c r="D13" s="753">
        <v>0</v>
      </c>
      <c r="E13" s="753">
        <v>0</v>
      </c>
      <c r="F13" s="753">
        <v>0</v>
      </c>
      <c r="G13" s="753">
        <v>0</v>
      </c>
      <c r="H13" s="753">
        <v>0</v>
      </c>
      <c r="I13" s="753">
        <v>0</v>
      </c>
      <c r="J13" s="753">
        <v>0</v>
      </c>
      <c r="K13" s="753">
        <v>0</v>
      </c>
      <c r="L13" s="753">
        <v>0</v>
      </c>
      <c r="M13" s="753">
        <v>0</v>
      </c>
      <c r="N13" s="753">
        <v>0</v>
      </c>
      <c r="O13" s="753">
        <v>0</v>
      </c>
      <c r="P13" s="753">
        <v>0</v>
      </c>
      <c r="Q13" s="753">
        <v>0</v>
      </c>
      <c r="R13" s="753">
        <v>0</v>
      </c>
      <c r="S13" s="753">
        <v>0</v>
      </c>
      <c r="T13" s="753">
        <v>0</v>
      </c>
      <c r="U13" s="753">
        <v>0</v>
      </c>
      <c r="V13" s="753">
        <v>0</v>
      </c>
      <c r="W13" s="753">
        <v>0</v>
      </c>
      <c r="X13" s="753">
        <v>0</v>
      </c>
      <c r="Y13" s="1194">
        <v>0</v>
      </c>
      <c r="Z13" s="753">
        <v>0</v>
      </c>
      <c r="AA13" s="1194">
        <v>0</v>
      </c>
    </row>
    <row r="14" spans="1:27" s="255" customFormat="1" ht="25.5">
      <c r="A14" s="246" t="s">
        <v>401</v>
      </c>
      <c r="B14" s="247" t="s">
        <v>395</v>
      </c>
      <c r="C14" s="753">
        <v>0</v>
      </c>
      <c r="D14" s="753">
        <v>49380.30272</v>
      </c>
      <c r="E14" s="753">
        <v>0</v>
      </c>
      <c r="F14" s="753">
        <v>0</v>
      </c>
      <c r="G14" s="753">
        <v>0</v>
      </c>
      <c r="H14" s="753">
        <v>0</v>
      </c>
      <c r="I14" s="753">
        <v>0</v>
      </c>
      <c r="J14" s="753">
        <v>0</v>
      </c>
      <c r="K14" s="753">
        <v>0</v>
      </c>
      <c r="L14" s="753">
        <v>0</v>
      </c>
      <c r="M14" s="753">
        <v>0</v>
      </c>
      <c r="N14" s="753">
        <v>0</v>
      </c>
      <c r="O14" s="753">
        <v>0</v>
      </c>
      <c r="P14" s="753">
        <v>0</v>
      </c>
      <c r="Q14" s="753">
        <v>0</v>
      </c>
      <c r="R14" s="753">
        <v>0</v>
      </c>
      <c r="S14" s="753">
        <v>0</v>
      </c>
      <c r="T14" s="753">
        <v>0</v>
      </c>
      <c r="U14" s="753">
        <v>0</v>
      </c>
      <c r="V14" s="753">
        <v>0</v>
      </c>
      <c r="W14" s="753">
        <v>0</v>
      </c>
      <c r="X14" s="753">
        <v>0</v>
      </c>
      <c r="Y14" s="1194">
        <v>49380.30272</v>
      </c>
      <c r="Z14" s="753">
        <v>0</v>
      </c>
      <c r="AA14" s="1194">
        <v>49380.30272</v>
      </c>
    </row>
    <row r="15" spans="1:27" s="255" customFormat="1" ht="51.75" customHeight="1">
      <c r="A15" s="246" t="s">
        <v>402</v>
      </c>
      <c r="B15" s="247" t="s">
        <v>397</v>
      </c>
      <c r="C15" s="799">
        <v>0</v>
      </c>
      <c r="D15" s="799">
        <v>1530915.8642799999</v>
      </c>
      <c r="E15" s="799">
        <v>0</v>
      </c>
      <c r="F15" s="799">
        <v>0</v>
      </c>
      <c r="G15" s="799">
        <v>0</v>
      </c>
      <c r="H15" s="799">
        <v>0</v>
      </c>
      <c r="I15" s="799">
        <v>0</v>
      </c>
      <c r="J15" s="799">
        <v>0</v>
      </c>
      <c r="K15" s="799">
        <v>0</v>
      </c>
      <c r="L15" s="799">
        <v>165716.06949000002</v>
      </c>
      <c r="M15" s="799">
        <v>0</v>
      </c>
      <c r="N15" s="799">
        <v>10451.51</v>
      </c>
      <c r="O15" s="799">
        <v>0</v>
      </c>
      <c r="P15" s="799">
        <v>0</v>
      </c>
      <c r="Q15" s="799">
        <v>0</v>
      </c>
      <c r="R15" s="799">
        <v>0</v>
      </c>
      <c r="S15" s="799">
        <v>0</v>
      </c>
      <c r="T15" s="799">
        <v>0</v>
      </c>
      <c r="U15" s="799">
        <v>0</v>
      </c>
      <c r="V15" s="799">
        <v>1617.7819999999999</v>
      </c>
      <c r="W15" s="799">
        <v>0</v>
      </c>
      <c r="X15" s="799">
        <v>0</v>
      </c>
      <c r="Y15" s="1195">
        <v>1708701.2257699999</v>
      </c>
      <c r="Z15" s="799">
        <v>0</v>
      </c>
      <c r="AA15" s="1195">
        <v>1708701.2257699999</v>
      </c>
    </row>
    <row r="16" spans="1:27" s="255" customFormat="1" ht="51.75" customHeight="1">
      <c r="A16" s="260" t="s">
        <v>387</v>
      </c>
      <c r="B16" s="251" t="s">
        <v>403</v>
      </c>
      <c r="C16" s="753">
        <v>0</v>
      </c>
      <c r="D16" s="753">
        <v>0</v>
      </c>
      <c r="E16" s="753">
        <v>0</v>
      </c>
      <c r="F16" s="753">
        <v>0</v>
      </c>
      <c r="G16" s="753">
        <v>0</v>
      </c>
      <c r="H16" s="753">
        <v>0</v>
      </c>
      <c r="I16" s="753">
        <v>0</v>
      </c>
      <c r="J16" s="753">
        <v>0</v>
      </c>
      <c r="K16" s="753">
        <v>0</v>
      </c>
      <c r="L16" s="753">
        <v>0</v>
      </c>
      <c r="M16" s="753">
        <v>0</v>
      </c>
      <c r="N16" s="753">
        <v>0</v>
      </c>
      <c r="O16" s="753">
        <v>0</v>
      </c>
      <c r="P16" s="753">
        <v>0</v>
      </c>
      <c r="Q16" s="753">
        <v>0</v>
      </c>
      <c r="R16" s="753">
        <v>0</v>
      </c>
      <c r="S16" s="753">
        <v>0</v>
      </c>
      <c r="T16" s="753">
        <v>0</v>
      </c>
      <c r="U16" s="753">
        <v>0</v>
      </c>
      <c r="V16" s="753">
        <v>0</v>
      </c>
      <c r="W16" s="753">
        <v>0</v>
      </c>
      <c r="X16" s="753">
        <v>0</v>
      </c>
      <c r="Y16" s="1196"/>
      <c r="Z16" s="753"/>
      <c r="AA16" s="1196"/>
    </row>
    <row r="17" spans="1:27" s="255" customFormat="1" ht="25.5">
      <c r="A17" s="246" t="s">
        <v>404</v>
      </c>
      <c r="B17" s="247" t="s">
        <v>391</v>
      </c>
      <c r="C17" s="753">
        <v>0</v>
      </c>
      <c r="D17" s="753">
        <v>5952.8005000000003</v>
      </c>
      <c r="E17" s="753">
        <v>0</v>
      </c>
      <c r="F17" s="753">
        <v>0</v>
      </c>
      <c r="G17" s="753">
        <v>0</v>
      </c>
      <c r="H17" s="753">
        <v>0</v>
      </c>
      <c r="I17" s="753">
        <v>0</v>
      </c>
      <c r="J17" s="753">
        <v>0</v>
      </c>
      <c r="K17" s="753">
        <v>0</v>
      </c>
      <c r="L17" s="753">
        <v>0</v>
      </c>
      <c r="M17" s="753">
        <v>0</v>
      </c>
      <c r="N17" s="753">
        <v>117290.874</v>
      </c>
      <c r="O17" s="753">
        <v>0</v>
      </c>
      <c r="P17" s="753">
        <v>0</v>
      </c>
      <c r="Q17" s="753">
        <v>0</v>
      </c>
      <c r="R17" s="753">
        <v>0</v>
      </c>
      <c r="S17" s="753">
        <v>0</v>
      </c>
      <c r="T17" s="753">
        <v>0</v>
      </c>
      <c r="U17" s="753">
        <v>0</v>
      </c>
      <c r="V17" s="753">
        <v>0</v>
      </c>
      <c r="W17" s="753">
        <v>0</v>
      </c>
      <c r="X17" s="753">
        <v>0</v>
      </c>
      <c r="Y17" s="1194">
        <v>123243.67449999999</v>
      </c>
      <c r="Z17" s="753">
        <v>0</v>
      </c>
      <c r="AA17" s="1194">
        <v>123243.67449999999</v>
      </c>
    </row>
    <row r="18" spans="1:27" s="255" customFormat="1" ht="25.5">
      <c r="A18" s="246" t="s">
        <v>405</v>
      </c>
      <c r="B18" s="247" t="s">
        <v>393</v>
      </c>
      <c r="C18" s="753">
        <v>0</v>
      </c>
      <c r="D18" s="753">
        <v>0</v>
      </c>
      <c r="E18" s="753">
        <v>0</v>
      </c>
      <c r="F18" s="753">
        <v>0</v>
      </c>
      <c r="G18" s="753">
        <v>0</v>
      </c>
      <c r="H18" s="753">
        <v>0</v>
      </c>
      <c r="I18" s="753">
        <v>0</v>
      </c>
      <c r="J18" s="753">
        <v>0</v>
      </c>
      <c r="K18" s="753">
        <v>0</v>
      </c>
      <c r="L18" s="753">
        <v>0</v>
      </c>
      <c r="M18" s="753">
        <v>0</v>
      </c>
      <c r="N18" s="753">
        <v>0</v>
      </c>
      <c r="O18" s="753">
        <v>0</v>
      </c>
      <c r="P18" s="753">
        <v>0</v>
      </c>
      <c r="Q18" s="753">
        <v>0</v>
      </c>
      <c r="R18" s="753">
        <v>0</v>
      </c>
      <c r="S18" s="753">
        <v>0</v>
      </c>
      <c r="T18" s="753">
        <v>0</v>
      </c>
      <c r="U18" s="753">
        <v>0</v>
      </c>
      <c r="V18" s="753">
        <v>0</v>
      </c>
      <c r="W18" s="753">
        <v>0</v>
      </c>
      <c r="X18" s="753">
        <v>0</v>
      </c>
      <c r="Y18" s="1194">
        <v>0</v>
      </c>
      <c r="Z18" s="753">
        <v>0</v>
      </c>
      <c r="AA18" s="1194">
        <v>0</v>
      </c>
    </row>
    <row r="19" spans="1:27" s="255" customFormat="1" ht="25.5">
      <c r="A19" s="246" t="s">
        <v>406</v>
      </c>
      <c r="B19" s="247" t="s">
        <v>395</v>
      </c>
      <c r="C19" s="753">
        <v>0</v>
      </c>
      <c r="D19" s="753">
        <v>0</v>
      </c>
      <c r="E19" s="753">
        <v>0</v>
      </c>
      <c r="F19" s="753">
        <v>0</v>
      </c>
      <c r="G19" s="753">
        <v>0</v>
      </c>
      <c r="H19" s="753">
        <v>0</v>
      </c>
      <c r="I19" s="753">
        <v>0</v>
      </c>
      <c r="J19" s="753">
        <v>0</v>
      </c>
      <c r="K19" s="753">
        <v>0</v>
      </c>
      <c r="L19" s="753">
        <v>0</v>
      </c>
      <c r="M19" s="753">
        <v>0</v>
      </c>
      <c r="N19" s="753">
        <v>0</v>
      </c>
      <c r="O19" s="753">
        <v>0</v>
      </c>
      <c r="P19" s="753">
        <v>0</v>
      </c>
      <c r="Q19" s="753">
        <v>0</v>
      </c>
      <c r="R19" s="753">
        <v>0</v>
      </c>
      <c r="S19" s="753">
        <v>0</v>
      </c>
      <c r="T19" s="753">
        <v>0</v>
      </c>
      <c r="U19" s="753">
        <v>0</v>
      </c>
      <c r="V19" s="753">
        <v>0</v>
      </c>
      <c r="W19" s="753">
        <v>0</v>
      </c>
      <c r="X19" s="753">
        <v>0</v>
      </c>
      <c r="Y19" s="1194">
        <v>0</v>
      </c>
      <c r="Z19" s="753">
        <v>0</v>
      </c>
      <c r="AA19" s="1194">
        <v>0</v>
      </c>
    </row>
    <row r="20" spans="1:27" s="255" customFormat="1" ht="51.75" customHeight="1">
      <c r="A20" s="246" t="s">
        <v>407</v>
      </c>
      <c r="B20" s="247" t="s">
        <v>397</v>
      </c>
      <c r="C20" s="799">
        <v>0</v>
      </c>
      <c r="D20" s="799">
        <v>5952.8005000000003</v>
      </c>
      <c r="E20" s="799">
        <v>0</v>
      </c>
      <c r="F20" s="799">
        <v>0</v>
      </c>
      <c r="G20" s="799">
        <v>0</v>
      </c>
      <c r="H20" s="799">
        <v>0</v>
      </c>
      <c r="I20" s="799">
        <v>0</v>
      </c>
      <c r="J20" s="799">
        <v>0</v>
      </c>
      <c r="K20" s="799">
        <v>0</v>
      </c>
      <c r="L20" s="799">
        <v>0</v>
      </c>
      <c r="M20" s="799">
        <v>0</v>
      </c>
      <c r="N20" s="799">
        <v>117290.874</v>
      </c>
      <c r="O20" s="799">
        <v>0</v>
      </c>
      <c r="P20" s="799">
        <v>0</v>
      </c>
      <c r="Q20" s="799">
        <v>0</v>
      </c>
      <c r="R20" s="799">
        <v>0</v>
      </c>
      <c r="S20" s="799">
        <v>0</v>
      </c>
      <c r="T20" s="799">
        <v>0</v>
      </c>
      <c r="U20" s="799">
        <v>0</v>
      </c>
      <c r="V20" s="799">
        <v>0</v>
      </c>
      <c r="W20" s="799">
        <v>0</v>
      </c>
      <c r="X20" s="799">
        <v>0</v>
      </c>
      <c r="Y20" s="1195">
        <v>123243.67449999999</v>
      </c>
      <c r="Z20" s="799">
        <v>0</v>
      </c>
      <c r="AA20" s="1195">
        <v>123243.67449999999</v>
      </c>
    </row>
    <row r="21" spans="1:27" s="255" customFormat="1" ht="51.75" customHeight="1">
      <c r="A21" s="260" t="s">
        <v>408</v>
      </c>
      <c r="B21" s="251" t="s">
        <v>409</v>
      </c>
      <c r="C21" s="753"/>
      <c r="D21" s="753"/>
      <c r="E21" s="753"/>
      <c r="F21" s="753"/>
      <c r="G21" s="753"/>
      <c r="H21" s="753"/>
      <c r="I21" s="753"/>
      <c r="J21" s="753"/>
      <c r="K21" s="753"/>
      <c r="L21" s="753"/>
      <c r="M21" s="753"/>
      <c r="N21" s="753"/>
      <c r="O21" s="753"/>
      <c r="P21" s="753"/>
      <c r="Q21" s="753"/>
      <c r="R21" s="753"/>
      <c r="S21" s="753"/>
      <c r="T21" s="753"/>
      <c r="U21" s="753"/>
      <c r="V21" s="753"/>
      <c r="W21" s="753"/>
      <c r="X21" s="753"/>
      <c r="Y21" s="1196"/>
      <c r="Z21" s="753"/>
      <c r="AA21" s="1196"/>
    </row>
    <row r="22" spans="1:27" s="255" customFormat="1" ht="25.5">
      <c r="A22" s="246" t="s">
        <v>410</v>
      </c>
      <c r="B22" s="247" t="s">
        <v>391</v>
      </c>
      <c r="C22" s="753">
        <v>0</v>
      </c>
      <c r="D22" s="753">
        <v>1610733.8134399997</v>
      </c>
      <c r="E22" s="753">
        <v>0</v>
      </c>
      <c r="F22" s="753">
        <v>0</v>
      </c>
      <c r="G22" s="753">
        <v>0</v>
      </c>
      <c r="H22" s="753">
        <v>0</v>
      </c>
      <c r="I22" s="753">
        <v>0</v>
      </c>
      <c r="J22" s="753">
        <v>0</v>
      </c>
      <c r="K22" s="753">
        <v>0</v>
      </c>
      <c r="L22" s="753">
        <v>213144.41055000003</v>
      </c>
      <c r="M22" s="753">
        <v>0</v>
      </c>
      <c r="N22" s="753">
        <v>129179.53397999999</v>
      </c>
      <c r="O22" s="753">
        <v>0</v>
      </c>
      <c r="P22" s="753">
        <v>0</v>
      </c>
      <c r="Q22" s="753">
        <v>0</v>
      </c>
      <c r="R22" s="753">
        <v>0</v>
      </c>
      <c r="S22" s="753">
        <v>0</v>
      </c>
      <c r="T22" s="753">
        <v>0</v>
      </c>
      <c r="U22" s="753">
        <v>0</v>
      </c>
      <c r="V22" s="753">
        <v>2893.5819999999999</v>
      </c>
      <c r="W22" s="753">
        <v>0</v>
      </c>
      <c r="X22" s="753">
        <v>0</v>
      </c>
      <c r="Y22" s="1194">
        <v>1955951.3399699999</v>
      </c>
      <c r="Z22" s="753">
        <v>0</v>
      </c>
      <c r="AA22" s="1194">
        <v>1955951.3399699999</v>
      </c>
    </row>
    <row r="23" spans="1:27" s="255" customFormat="1" ht="25.5">
      <c r="A23" s="246" t="s">
        <v>411</v>
      </c>
      <c r="B23" s="247" t="s">
        <v>393</v>
      </c>
      <c r="C23" s="753">
        <v>0</v>
      </c>
      <c r="D23" s="753">
        <v>0</v>
      </c>
      <c r="E23" s="753">
        <v>0</v>
      </c>
      <c r="F23" s="753">
        <v>0</v>
      </c>
      <c r="G23" s="753">
        <v>0</v>
      </c>
      <c r="H23" s="753">
        <v>0</v>
      </c>
      <c r="I23" s="753">
        <v>0</v>
      </c>
      <c r="J23" s="753">
        <v>0</v>
      </c>
      <c r="K23" s="753">
        <v>0</v>
      </c>
      <c r="L23" s="753">
        <v>0</v>
      </c>
      <c r="M23" s="753">
        <v>0</v>
      </c>
      <c r="N23" s="753">
        <v>0</v>
      </c>
      <c r="O23" s="753">
        <v>0</v>
      </c>
      <c r="P23" s="753">
        <v>0</v>
      </c>
      <c r="Q23" s="753">
        <v>0</v>
      </c>
      <c r="R23" s="753">
        <v>0</v>
      </c>
      <c r="S23" s="753">
        <v>0</v>
      </c>
      <c r="T23" s="753">
        <v>0</v>
      </c>
      <c r="U23" s="753">
        <v>0</v>
      </c>
      <c r="V23" s="753">
        <v>0</v>
      </c>
      <c r="W23" s="753">
        <v>0</v>
      </c>
      <c r="X23" s="753">
        <v>0</v>
      </c>
      <c r="Y23" s="1194">
        <v>0</v>
      </c>
      <c r="Z23" s="753">
        <v>0</v>
      </c>
      <c r="AA23" s="1194">
        <v>0</v>
      </c>
    </row>
    <row r="24" spans="1:27" s="261" customFormat="1" ht="25.5">
      <c r="A24" s="246" t="s">
        <v>412</v>
      </c>
      <c r="B24" s="247" t="s">
        <v>395</v>
      </c>
      <c r="C24" s="753">
        <v>0</v>
      </c>
      <c r="D24" s="753">
        <v>64727.16893</v>
      </c>
      <c r="E24" s="753">
        <v>0</v>
      </c>
      <c r="F24" s="753">
        <v>0</v>
      </c>
      <c r="G24" s="753">
        <v>0</v>
      </c>
      <c r="H24" s="753">
        <v>0</v>
      </c>
      <c r="I24" s="753">
        <v>0</v>
      </c>
      <c r="J24" s="753">
        <v>0</v>
      </c>
      <c r="K24" s="753">
        <v>0</v>
      </c>
      <c r="L24" s="753">
        <v>2.5626799999999998</v>
      </c>
      <c r="M24" s="753">
        <v>0</v>
      </c>
      <c r="N24" s="753">
        <v>0</v>
      </c>
      <c r="O24" s="753">
        <v>0</v>
      </c>
      <c r="P24" s="753">
        <v>0</v>
      </c>
      <c r="Q24" s="753">
        <v>0</v>
      </c>
      <c r="R24" s="753">
        <v>0</v>
      </c>
      <c r="S24" s="753">
        <v>0</v>
      </c>
      <c r="T24" s="753">
        <v>0</v>
      </c>
      <c r="U24" s="753">
        <v>0</v>
      </c>
      <c r="V24" s="753">
        <v>0</v>
      </c>
      <c r="W24" s="753">
        <v>0</v>
      </c>
      <c r="X24" s="753">
        <v>0</v>
      </c>
      <c r="Y24" s="1194">
        <v>64729.731610000003</v>
      </c>
      <c r="Z24" s="753">
        <v>0</v>
      </c>
      <c r="AA24" s="1194">
        <v>64729.731610000003</v>
      </c>
    </row>
    <row r="25" spans="1:27" s="261" customFormat="1" ht="51.75" customHeight="1">
      <c r="A25" s="262" t="s">
        <v>413</v>
      </c>
      <c r="B25" s="263" t="s">
        <v>397</v>
      </c>
      <c r="C25" s="799">
        <v>0</v>
      </c>
      <c r="D25" s="799">
        <v>1546006.6445099998</v>
      </c>
      <c r="E25" s="799">
        <v>0</v>
      </c>
      <c r="F25" s="799">
        <v>0</v>
      </c>
      <c r="G25" s="799">
        <v>0</v>
      </c>
      <c r="H25" s="799">
        <v>0</v>
      </c>
      <c r="I25" s="1197">
        <v>0</v>
      </c>
      <c r="J25" s="799">
        <v>0</v>
      </c>
      <c r="K25" s="799">
        <v>0</v>
      </c>
      <c r="L25" s="799">
        <v>213141.84787000003</v>
      </c>
      <c r="M25" s="799">
        <v>0</v>
      </c>
      <c r="N25" s="799">
        <v>129179.53397999999</v>
      </c>
      <c r="O25" s="799">
        <v>0</v>
      </c>
      <c r="P25" s="799">
        <v>0</v>
      </c>
      <c r="Q25" s="799">
        <v>0</v>
      </c>
      <c r="R25" s="799">
        <v>0</v>
      </c>
      <c r="S25" s="799">
        <v>0</v>
      </c>
      <c r="T25" s="799">
        <v>0</v>
      </c>
      <c r="U25" s="799">
        <v>0</v>
      </c>
      <c r="V25" s="799">
        <v>2893.5819999999999</v>
      </c>
      <c r="W25" s="799">
        <v>0</v>
      </c>
      <c r="X25" s="799">
        <v>0</v>
      </c>
      <c r="Y25" s="1195">
        <v>1891221.6083599997</v>
      </c>
      <c r="Z25" s="799">
        <v>0</v>
      </c>
      <c r="AA25" s="1195">
        <v>1891221.6083599997</v>
      </c>
    </row>
    <row r="27" spans="1:27"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</row>
    <row r="28" spans="1:27"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</row>
    <row r="29" spans="1:27"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</row>
    <row r="30" spans="1:27"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</row>
    <row r="31" spans="1:27"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</row>
    <row r="32" spans="1:27"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</row>
    <row r="33" spans="3:27"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</row>
    <row r="34" spans="3:27"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</row>
    <row r="35" spans="3:27"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</row>
    <row r="36" spans="3:27"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</row>
    <row r="37" spans="3:27"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</row>
    <row r="38" spans="3:27"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</row>
    <row r="39" spans="3:27"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</row>
    <row r="40" spans="3:27"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</row>
    <row r="41" spans="3:27"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</row>
    <row r="42" spans="3:27"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</row>
    <row r="43" spans="3:27"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</row>
    <row r="44" spans="3:27"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</row>
    <row r="45" spans="3:27"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</row>
  </sheetData>
  <mergeCells count="8">
    <mergeCell ref="A1:K1"/>
    <mergeCell ref="A2:K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52" orientation="landscape" horizontalDpi="4294967295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45"/>
  <sheetViews>
    <sheetView view="pageBreakPreview" zoomScale="60" zoomScaleNormal="80" workbookViewId="0">
      <pane xSplit="2" ySplit="5" topLeftCell="C12" activePane="bottomRight" state="frozen"/>
      <selection activeCell="L25" sqref="L25"/>
      <selection pane="topRight" activeCell="L25" sqref="L25"/>
      <selection pane="bottomLeft" activeCell="L25" sqref="L25"/>
      <selection pane="bottomRight" activeCell="Y25" sqref="Y25"/>
    </sheetView>
  </sheetViews>
  <sheetFormatPr defaultColWidth="9" defaultRowHeight="24.5"/>
  <cols>
    <col min="1" max="1" width="36.453125" style="13" customWidth="1"/>
    <col min="2" max="2" width="32.90625" style="13" hidden="1" customWidth="1"/>
    <col min="3" max="3" width="12.6328125" style="243" bestFit="1" customWidth="1"/>
    <col min="4" max="4" width="15.36328125" style="13" customWidth="1"/>
    <col min="5" max="5" width="7.6328125" style="13" customWidth="1"/>
    <col min="6" max="6" width="13.90625" style="13" bestFit="1" customWidth="1"/>
    <col min="7" max="7" width="12" style="13" customWidth="1"/>
    <col min="8" max="9" width="9.90625" style="13" bestFit="1" customWidth="1"/>
    <col min="10" max="10" width="12.6328125" style="71" bestFit="1" customWidth="1"/>
    <col min="11" max="11" width="7.6328125" style="13" customWidth="1"/>
    <col min="12" max="12" width="12.6328125" style="13" bestFit="1" customWidth="1"/>
    <col min="13" max="13" width="11.453125" style="13" bestFit="1" customWidth="1"/>
    <col min="14" max="14" width="13.90625" style="13" bestFit="1" customWidth="1"/>
    <col min="15" max="15" width="14.08984375" style="13" customWidth="1"/>
    <col min="16" max="16" width="11.453125" style="13" bestFit="1" customWidth="1"/>
    <col min="17" max="17" width="12.6328125" style="13" customWidth="1"/>
    <col min="18" max="18" width="12.6328125" style="13" bestFit="1" customWidth="1"/>
    <col min="19" max="19" width="11.453125" style="13" bestFit="1" customWidth="1"/>
    <col min="20" max="20" width="13" style="13" customWidth="1"/>
    <col min="21" max="21" width="12.6328125" style="13" bestFit="1" customWidth="1"/>
    <col min="22" max="22" width="13.90625" style="13" bestFit="1" customWidth="1"/>
    <col min="23" max="24" width="12.6328125" style="13" bestFit="1" customWidth="1"/>
    <col min="25" max="25" width="15.453125" style="13" bestFit="1" customWidth="1"/>
    <col min="26" max="26" width="6.7265625" style="13" customWidth="1"/>
    <col min="27" max="27" width="15.453125" style="13" bestFit="1" customWidth="1"/>
    <col min="28" max="16384" width="9" style="13"/>
  </cols>
  <sheetData>
    <row r="1" spans="1:27" s="25" customFormat="1" ht="33">
      <c r="A1" s="1474" t="s">
        <v>879</v>
      </c>
      <c r="B1" s="1474"/>
      <c r="C1" s="1474"/>
      <c r="D1" s="1474"/>
      <c r="E1" s="1474"/>
      <c r="F1" s="1474"/>
      <c r="G1" s="1474"/>
      <c r="J1" s="70"/>
    </row>
    <row r="2" spans="1:27" s="25" customFormat="1" ht="33">
      <c r="A2" s="1474" t="s">
        <v>880</v>
      </c>
      <c r="B2" s="1474"/>
      <c r="C2" s="1474"/>
      <c r="D2" s="1474"/>
      <c r="E2" s="1474"/>
      <c r="F2" s="1474"/>
      <c r="G2" s="1474"/>
      <c r="J2" s="70"/>
    </row>
    <row r="3" spans="1:27" ht="26.5">
      <c r="A3" s="72"/>
      <c r="B3" s="72"/>
      <c r="C3" s="140">
        <v>1000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470" t="s">
        <v>543</v>
      </c>
      <c r="Z3" s="1470"/>
      <c r="AA3" s="1470"/>
    </row>
    <row r="4" spans="1:27" ht="26.5">
      <c r="A4" s="1492" t="s">
        <v>0</v>
      </c>
      <c r="B4" s="1493"/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 ht="25">
      <c r="A5" s="1494"/>
      <c r="B5" s="1495"/>
      <c r="C5" s="241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7" s="14" customFormat="1" ht="51" customHeight="1">
      <c r="A6" s="250" t="s">
        <v>385</v>
      </c>
      <c r="B6" s="251" t="s">
        <v>389</v>
      </c>
      <c r="C6" s="786"/>
      <c r="D6" s="934"/>
      <c r="E6" s="934"/>
      <c r="F6" s="934"/>
      <c r="G6" s="934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4"/>
      <c r="V6" s="934"/>
      <c r="W6" s="934"/>
      <c r="X6" s="934"/>
      <c r="Y6" s="935"/>
      <c r="Z6" s="934"/>
      <c r="AA6" s="935"/>
    </row>
    <row r="7" spans="1:27" s="14" customFormat="1" ht="51" customHeight="1">
      <c r="A7" s="246" t="s">
        <v>390</v>
      </c>
      <c r="B7" s="247" t="s">
        <v>391</v>
      </c>
      <c r="C7" s="753">
        <v>29204.597000000002</v>
      </c>
      <c r="D7" s="753">
        <v>3705452.28003</v>
      </c>
      <c r="E7" s="753">
        <v>0</v>
      </c>
      <c r="F7" s="753">
        <v>214051.51890999998</v>
      </c>
      <c r="G7" s="753">
        <v>40723.273999999998</v>
      </c>
      <c r="H7" s="753">
        <v>0</v>
      </c>
      <c r="I7" s="753">
        <v>905.80835000000002</v>
      </c>
      <c r="J7" s="753">
        <v>57113.812149999998</v>
      </c>
      <c r="K7" s="753">
        <v>0</v>
      </c>
      <c r="L7" s="753">
        <v>11455.45</v>
      </c>
      <c r="M7" s="753">
        <v>5082.973</v>
      </c>
      <c r="N7" s="753">
        <v>307789.4803900001</v>
      </c>
      <c r="O7" s="753">
        <v>149397.87254999997</v>
      </c>
      <c r="P7" s="753">
        <v>8718.7972299999983</v>
      </c>
      <c r="Q7" s="753">
        <v>18175.806</v>
      </c>
      <c r="R7" s="753">
        <v>35394.44399</v>
      </c>
      <c r="S7" s="753">
        <v>2709.4830000000002</v>
      </c>
      <c r="T7" s="753">
        <v>28115.948840000001</v>
      </c>
      <c r="U7" s="753">
        <v>32569.2022</v>
      </c>
      <c r="V7" s="753">
        <v>348128.99</v>
      </c>
      <c r="W7" s="753">
        <v>68319.623000000007</v>
      </c>
      <c r="X7" s="753">
        <v>42684.7</v>
      </c>
      <c r="Y7" s="1194">
        <v>5105994.0606400007</v>
      </c>
      <c r="Z7" s="753">
        <v>0</v>
      </c>
      <c r="AA7" s="1194">
        <v>5105994.0606400007</v>
      </c>
    </row>
    <row r="8" spans="1:27" s="249" customFormat="1" ht="51" customHeight="1">
      <c r="A8" s="246" t="s">
        <v>392</v>
      </c>
      <c r="B8" s="247" t="s">
        <v>393</v>
      </c>
      <c r="C8" s="753">
        <v>0</v>
      </c>
      <c r="D8" s="753">
        <v>0</v>
      </c>
      <c r="E8" s="753">
        <v>0</v>
      </c>
      <c r="F8" s="753">
        <v>0</v>
      </c>
      <c r="G8" s="753">
        <v>0</v>
      </c>
      <c r="H8" s="753">
        <v>0</v>
      </c>
      <c r="I8" s="753">
        <v>0</v>
      </c>
      <c r="J8" s="753">
        <v>0</v>
      </c>
      <c r="K8" s="753">
        <v>0</v>
      </c>
      <c r="L8" s="753">
        <v>0</v>
      </c>
      <c r="M8" s="753">
        <v>0</v>
      </c>
      <c r="N8" s="753">
        <v>0</v>
      </c>
      <c r="O8" s="753">
        <v>0</v>
      </c>
      <c r="P8" s="753">
        <v>0</v>
      </c>
      <c r="Q8" s="753">
        <v>0</v>
      </c>
      <c r="R8" s="753">
        <v>0</v>
      </c>
      <c r="S8" s="753">
        <v>0</v>
      </c>
      <c r="T8" s="753">
        <v>0</v>
      </c>
      <c r="U8" s="753">
        <v>0</v>
      </c>
      <c r="V8" s="753">
        <v>0</v>
      </c>
      <c r="W8" s="753">
        <v>0</v>
      </c>
      <c r="X8" s="753">
        <v>0</v>
      </c>
      <c r="Y8" s="1194">
        <v>0</v>
      </c>
      <c r="Z8" s="753">
        <v>0</v>
      </c>
      <c r="AA8" s="1194">
        <v>0</v>
      </c>
    </row>
    <row r="9" spans="1:27" s="249" customFormat="1" ht="51" customHeight="1">
      <c r="A9" s="246" t="s">
        <v>394</v>
      </c>
      <c r="B9" s="247" t="s">
        <v>395</v>
      </c>
      <c r="C9" s="753">
        <v>16.971119999999999</v>
      </c>
      <c r="D9" s="753">
        <v>185752.39223</v>
      </c>
      <c r="E9" s="753">
        <v>0</v>
      </c>
      <c r="F9" s="753">
        <v>8519.5747899999988</v>
      </c>
      <c r="G9" s="753">
        <v>0</v>
      </c>
      <c r="H9" s="753">
        <v>0</v>
      </c>
      <c r="I9" s="753">
        <v>59.702269999999999</v>
      </c>
      <c r="J9" s="753">
        <v>157.52099999999999</v>
      </c>
      <c r="K9" s="753">
        <v>0</v>
      </c>
      <c r="L9" s="753">
        <v>29.168669999999999</v>
      </c>
      <c r="M9" s="753">
        <v>0</v>
      </c>
      <c r="N9" s="753">
        <v>21015.4954</v>
      </c>
      <c r="O9" s="753">
        <v>3142.0449499999995</v>
      </c>
      <c r="P9" s="753">
        <v>407.91602</v>
      </c>
      <c r="Q9" s="753">
        <v>541.83815731066647</v>
      </c>
      <c r="R9" s="753">
        <v>0</v>
      </c>
      <c r="S9" s="753">
        <v>150.62201999999999</v>
      </c>
      <c r="T9" s="753">
        <v>2912.41635</v>
      </c>
      <c r="U9" s="753">
        <v>0</v>
      </c>
      <c r="V9" s="753">
        <v>0</v>
      </c>
      <c r="W9" s="753">
        <v>1607.6969999999999</v>
      </c>
      <c r="X9" s="753">
        <v>265.31554999999992</v>
      </c>
      <c r="Y9" s="1194">
        <v>224578.6755273107</v>
      </c>
      <c r="Z9" s="753">
        <v>0</v>
      </c>
      <c r="AA9" s="1194">
        <v>224578.6755273107</v>
      </c>
    </row>
    <row r="10" spans="1:27" s="249" customFormat="1" ht="51" customHeight="1">
      <c r="A10" s="246" t="s">
        <v>396</v>
      </c>
      <c r="B10" s="247" t="s">
        <v>397</v>
      </c>
      <c r="C10" s="799">
        <v>29187.62588</v>
      </c>
      <c r="D10" s="799">
        <v>3519699.8878000001</v>
      </c>
      <c r="E10" s="799">
        <v>0</v>
      </c>
      <c r="F10" s="799">
        <v>205531.94412</v>
      </c>
      <c r="G10" s="799">
        <v>40723.273999999998</v>
      </c>
      <c r="H10" s="799">
        <v>0</v>
      </c>
      <c r="I10" s="799">
        <v>846.10607999999991</v>
      </c>
      <c r="J10" s="799">
        <v>56956.291149999997</v>
      </c>
      <c r="K10" s="799">
        <v>0</v>
      </c>
      <c r="L10" s="799">
        <v>11426.28133</v>
      </c>
      <c r="M10" s="799">
        <v>5082.973</v>
      </c>
      <c r="N10" s="799">
        <v>286773.98499000014</v>
      </c>
      <c r="O10" s="799">
        <v>146255.82759999999</v>
      </c>
      <c r="P10" s="799">
        <v>8310.8812099999996</v>
      </c>
      <c r="Q10" s="799">
        <v>17633.967842689337</v>
      </c>
      <c r="R10" s="799">
        <v>35394.44399</v>
      </c>
      <c r="S10" s="799">
        <v>2558.8609799999999</v>
      </c>
      <c r="T10" s="799">
        <v>25203.532489999998</v>
      </c>
      <c r="U10" s="799">
        <v>32569.2022</v>
      </c>
      <c r="V10" s="799">
        <v>348128.99</v>
      </c>
      <c r="W10" s="799">
        <v>66711.926000000007</v>
      </c>
      <c r="X10" s="799">
        <v>42419.384450000005</v>
      </c>
      <c r="Y10" s="1195">
        <v>4881415.3851126917</v>
      </c>
      <c r="Z10" s="799">
        <v>0</v>
      </c>
      <c r="AA10" s="1195">
        <v>4881415.3851126917</v>
      </c>
    </row>
    <row r="11" spans="1:27" s="249" customFormat="1" ht="51" customHeight="1">
      <c r="A11" s="260" t="s">
        <v>386</v>
      </c>
      <c r="B11" s="251" t="s">
        <v>398</v>
      </c>
      <c r="C11" s="753">
        <v>0</v>
      </c>
      <c r="D11" s="753">
        <v>0</v>
      </c>
      <c r="E11" s="753">
        <v>0</v>
      </c>
      <c r="F11" s="753">
        <v>0</v>
      </c>
      <c r="G11" s="753">
        <v>0</v>
      </c>
      <c r="H11" s="753">
        <v>0</v>
      </c>
      <c r="I11" s="753">
        <v>0</v>
      </c>
      <c r="J11" s="753">
        <v>0</v>
      </c>
      <c r="K11" s="753">
        <v>0</v>
      </c>
      <c r="L11" s="753">
        <v>0</v>
      </c>
      <c r="M11" s="753">
        <v>0</v>
      </c>
      <c r="N11" s="753">
        <v>0</v>
      </c>
      <c r="O11" s="753">
        <v>0</v>
      </c>
      <c r="P11" s="753">
        <v>0</v>
      </c>
      <c r="Q11" s="753">
        <v>0</v>
      </c>
      <c r="R11" s="753">
        <v>0</v>
      </c>
      <c r="S11" s="753">
        <v>0</v>
      </c>
      <c r="T11" s="753">
        <v>0</v>
      </c>
      <c r="U11" s="753">
        <v>0</v>
      </c>
      <c r="V11" s="753">
        <v>0</v>
      </c>
      <c r="W11" s="753">
        <v>0</v>
      </c>
      <c r="X11" s="753">
        <v>0</v>
      </c>
      <c r="Y11" s="1196"/>
      <c r="Z11" s="753"/>
      <c r="AA11" s="1196"/>
    </row>
    <row r="12" spans="1:27" s="249" customFormat="1" ht="51" customHeight="1">
      <c r="A12" s="246" t="s">
        <v>399</v>
      </c>
      <c r="B12" s="247" t="s">
        <v>391</v>
      </c>
      <c r="C12" s="753">
        <v>0</v>
      </c>
      <c r="D12" s="753">
        <v>0</v>
      </c>
      <c r="E12" s="753">
        <v>0</v>
      </c>
      <c r="F12" s="753">
        <v>0</v>
      </c>
      <c r="G12" s="753">
        <v>0</v>
      </c>
      <c r="H12" s="753">
        <v>312.18400000000003</v>
      </c>
      <c r="I12" s="753">
        <v>0</v>
      </c>
      <c r="J12" s="753">
        <v>0</v>
      </c>
      <c r="K12" s="753">
        <v>0</v>
      </c>
      <c r="L12" s="753">
        <v>0</v>
      </c>
      <c r="M12" s="753">
        <v>0</v>
      </c>
      <c r="N12" s="753">
        <v>0</v>
      </c>
      <c r="O12" s="753">
        <v>0</v>
      </c>
      <c r="P12" s="753">
        <v>0</v>
      </c>
      <c r="Q12" s="753">
        <v>0</v>
      </c>
      <c r="R12" s="753">
        <v>0</v>
      </c>
      <c r="S12" s="753">
        <v>0</v>
      </c>
      <c r="T12" s="753">
        <v>0</v>
      </c>
      <c r="U12" s="753">
        <v>0</v>
      </c>
      <c r="V12" s="753">
        <v>0</v>
      </c>
      <c r="W12" s="753">
        <v>0</v>
      </c>
      <c r="X12" s="753">
        <v>0</v>
      </c>
      <c r="Y12" s="1194">
        <v>312.18400000000003</v>
      </c>
      <c r="Z12" s="753">
        <v>0</v>
      </c>
      <c r="AA12" s="1194">
        <v>312.18400000000003</v>
      </c>
    </row>
    <row r="13" spans="1:27" s="249" customFormat="1" ht="51" customHeight="1">
      <c r="A13" s="246" t="s">
        <v>400</v>
      </c>
      <c r="B13" s="247" t="s">
        <v>393</v>
      </c>
      <c r="C13" s="753">
        <v>0</v>
      </c>
      <c r="D13" s="753">
        <v>0</v>
      </c>
      <c r="E13" s="753">
        <v>0</v>
      </c>
      <c r="F13" s="753">
        <v>0</v>
      </c>
      <c r="G13" s="753">
        <v>0</v>
      </c>
      <c r="H13" s="753">
        <v>0</v>
      </c>
      <c r="I13" s="753">
        <v>0</v>
      </c>
      <c r="J13" s="753">
        <v>0</v>
      </c>
      <c r="K13" s="753">
        <v>0</v>
      </c>
      <c r="L13" s="753">
        <v>0</v>
      </c>
      <c r="M13" s="753">
        <v>0</v>
      </c>
      <c r="N13" s="753">
        <v>0</v>
      </c>
      <c r="O13" s="753">
        <v>0</v>
      </c>
      <c r="P13" s="753">
        <v>0</v>
      </c>
      <c r="Q13" s="753">
        <v>0</v>
      </c>
      <c r="R13" s="753">
        <v>0</v>
      </c>
      <c r="S13" s="753">
        <v>0</v>
      </c>
      <c r="T13" s="753">
        <v>0</v>
      </c>
      <c r="U13" s="753">
        <v>0</v>
      </c>
      <c r="V13" s="753">
        <v>0</v>
      </c>
      <c r="W13" s="753">
        <v>0</v>
      </c>
      <c r="X13" s="753">
        <v>0</v>
      </c>
      <c r="Y13" s="1194">
        <v>0</v>
      </c>
      <c r="Z13" s="753">
        <v>0</v>
      </c>
      <c r="AA13" s="1194">
        <v>0</v>
      </c>
    </row>
    <row r="14" spans="1:27" s="249" customFormat="1" ht="51" customHeight="1">
      <c r="A14" s="246" t="s">
        <v>401</v>
      </c>
      <c r="B14" s="247" t="s">
        <v>395</v>
      </c>
      <c r="C14" s="753">
        <v>0</v>
      </c>
      <c r="D14" s="753">
        <v>0</v>
      </c>
      <c r="E14" s="753">
        <v>0</v>
      </c>
      <c r="F14" s="753">
        <v>0</v>
      </c>
      <c r="G14" s="753">
        <v>0</v>
      </c>
      <c r="H14" s="753">
        <v>0</v>
      </c>
      <c r="I14" s="753">
        <v>0</v>
      </c>
      <c r="J14" s="753">
        <v>0</v>
      </c>
      <c r="K14" s="753">
        <v>0</v>
      </c>
      <c r="L14" s="753">
        <v>0</v>
      </c>
      <c r="M14" s="753">
        <v>0</v>
      </c>
      <c r="N14" s="753">
        <v>0</v>
      </c>
      <c r="O14" s="753">
        <v>0</v>
      </c>
      <c r="P14" s="753">
        <v>0</v>
      </c>
      <c r="Q14" s="753">
        <v>0</v>
      </c>
      <c r="R14" s="753">
        <v>0</v>
      </c>
      <c r="S14" s="753">
        <v>0</v>
      </c>
      <c r="T14" s="753">
        <v>0</v>
      </c>
      <c r="U14" s="753">
        <v>0</v>
      </c>
      <c r="V14" s="753">
        <v>0</v>
      </c>
      <c r="W14" s="753">
        <v>3743.62</v>
      </c>
      <c r="X14" s="753">
        <v>0</v>
      </c>
      <c r="Y14" s="1194">
        <v>3743.62</v>
      </c>
      <c r="Z14" s="753">
        <v>0</v>
      </c>
      <c r="AA14" s="1194">
        <v>3743.62</v>
      </c>
    </row>
    <row r="15" spans="1:27" s="249" customFormat="1" ht="51" customHeight="1">
      <c r="A15" s="246" t="s">
        <v>402</v>
      </c>
      <c r="B15" s="247" t="s">
        <v>397</v>
      </c>
      <c r="C15" s="799">
        <v>0</v>
      </c>
      <c r="D15" s="799">
        <v>0</v>
      </c>
      <c r="E15" s="799">
        <v>0</v>
      </c>
      <c r="F15" s="799">
        <v>0</v>
      </c>
      <c r="G15" s="799">
        <v>0</v>
      </c>
      <c r="H15" s="799">
        <v>312.18400000000003</v>
      </c>
      <c r="I15" s="799">
        <v>0</v>
      </c>
      <c r="J15" s="799">
        <v>0</v>
      </c>
      <c r="K15" s="799">
        <v>0</v>
      </c>
      <c r="L15" s="799">
        <v>0</v>
      </c>
      <c r="M15" s="799">
        <v>0</v>
      </c>
      <c r="N15" s="799">
        <v>0</v>
      </c>
      <c r="O15" s="799">
        <v>0</v>
      </c>
      <c r="P15" s="799">
        <v>0</v>
      </c>
      <c r="Q15" s="799">
        <v>0</v>
      </c>
      <c r="R15" s="799">
        <v>0</v>
      </c>
      <c r="S15" s="799">
        <v>0</v>
      </c>
      <c r="T15" s="799">
        <v>0</v>
      </c>
      <c r="U15" s="799">
        <v>0</v>
      </c>
      <c r="V15" s="799">
        <v>0</v>
      </c>
      <c r="W15" s="1274">
        <v>-3743.62</v>
      </c>
      <c r="X15" s="799">
        <v>0</v>
      </c>
      <c r="Y15" s="1195">
        <v>-3431.4359999999997</v>
      </c>
      <c r="Z15" s="799">
        <v>0</v>
      </c>
      <c r="AA15" s="1195">
        <v>-3431.4359999999997</v>
      </c>
    </row>
    <row r="16" spans="1:27" s="249" customFormat="1" ht="51" customHeight="1">
      <c r="A16" s="260" t="s">
        <v>387</v>
      </c>
      <c r="B16" s="251" t="s">
        <v>403</v>
      </c>
      <c r="C16" s="753">
        <v>0</v>
      </c>
      <c r="D16" s="753">
        <v>0</v>
      </c>
      <c r="E16" s="753">
        <v>0</v>
      </c>
      <c r="F16" s="753">
        <v>0</v>
      </c>
      <c r="G16" s="753">
        <v>0</v>
      </c>
      <c r="H16" s="753">
        <v>0</v>
      </c>
      <c r="I16" s="753">
        <v>0</v>
      </c>
      <c r="J16" s="753">
        <v>0</v>
      </c>
      <c r="K16" s="753">
        <v>0</v>
      </c>
      <c r="L16" s="753">
        <v>0</v>
      </c>
      <c r="M16" s="753">
        <v>0</v>
      </c>
      <c r="N16" s="753">
        <v>0</v>
      </c>
      <c r="O16" s="753">
        <v>0</v>
      </c>
      <c r="P16" s="753">
        <v>0</v>
      </c>
      <c r="Q16" s="753">
        <v>0</v>
      </c>
      <c r="R16" s="753">
        <v>0</v>
      </c>
      <c r="S16" s="753">
        <v>0</v>
      </c>
      <c r="T16" s="753">
        <v>0</v>
      </c>
      <c r="U16" s="753">
        <v>0</v>
      </c>
      <c r="V16" s="753">
        <v>0</v>
      </c>
      <c r="W16" s="753">
        <v>0</v>
      </c>
      <c r="X16" s="753">
        <v>0</v>
      </c>
      <c r="Y16" s="1196"/>
      <c r="Z16" s="753"/>
      <c r="AA16" s="1196"/>
    </row>
    <row r="17" spans="1:27" s="249" customFormat="1" ht="51" customHeight="1">
      <c r="A17" s="246" t="s">
        <v>404</v>
      </c>
      <c r="B17" s="247" t="s">
        <v>391</v>
      </c>
      <c r="C17" s="753">
        <v>0</v>
      </c>
      <c r="D17" s="753">
        <v>0</v>
      </c>
      <c r="E17" s="753">
        <v>0</v>
      </c>
      <c r="F17" s="753">
        <v>0</v>
      </c>
      <c r="G17" s="753">
        <v>0</v>
      </c>
      <c r="H17" s="753">
        <v>0</v>
      </c>
      <c r="I17" s="753">
        <v>0</v>
      </c>
      <c r="J17" s="753">
        <v>0</v>
      </c>
      <c r="K17" s="753">
        <v>0</v>
      </c>
      <c r="L17" s="753">
        <v>0</v>
      </c>
      <c r="M17" s="753">
        <v>0</v>
      </c>
      <c r="N17" s="753">
        <v>0</v>
      </c>
      <c r="O17" s="753">
        <v>0</v>
      </c>
      <c r="P17" s="753">
        <v>0</v>
      </c>
      <c r="Q17" s="753">
        <v>0</v>
      </c>
      <c r="R17" s="753">
        <v>0</v>
      </c>
      <c r="S17" s="753">
        <v>0</v>
      </c>
      <c r="T17" s="753">
        <v>0</v>
      </c>
      <c r="U17" s="753">
        <v>0</v>
      </c>
      <c r="V17" s="753">
        <v>0</v>
      </c>
      <c r="W17" s="753">
        <v>0</v>
      </c>
      <c r="X17" s="753">
        <v>0</v>
      </c>
      <c r="Y17" s="1194">
        <v>0</v>
      </c>
      <c r="Z17" s="753">
        <v>0</v>
      </c>
      <c r="AA17" s="1194">
        <v>0</v>
      </c>
    </row>
    <row r="18" spans="1:27" s="249" customFormat="1" ht="51" customHeight="1">
      <c r="A18" s="246" t="s">
        <v>405</v>
      </c>
      <c r="B18" s="247" t="s">
        <v>393</v>
      </c>
      <c r="C18" s="753">
        <v>0</v>
      </c>
      <c r="D18" s="753">
        <v>0</v>
      </c>
      <c r="E18" s="753">
        <v>0</v>
      </c>
      <c r="F18" s="753">
        <v>0</v>
      </c>
      <c r="G18" s="753">
        <v>0</v>
      </c>
      <c r="H18" s="753">
        <v>0</v>
      </c>
      <c r="I18" s="753">
        <v>0</v>
      </c>
      <c r="J18" s="753">
        <v>0</v>
      </c>
      <c r="K18" s="753">
        <v>0</v>
      </c>
      <c r="L18" s="753">
        <v>0</v>
      </c>
      <c r="M18" s="753">
        <v>0</v>
      </c>
      <c r="N18" s="753">
        <v>0</v>
      </c>
      <c r="O18" s="753">
        <v>0</v>
      </c>
      <c r="P18" s="753">
        <v>0</v>
      </c>
      <c r="Q18" s="753">
        <v>0</v>
      </c>
      <c r="R18" s="753">
        <v>0</v>
      </c>
      <c r="S18" s="753">
        <v>0</v>
      </c>
      <c r="T18" s="753">
        <v>0</v>
      </c>
      <c r="U18" s="753">
        <v>0</v>
      </c>
      <c r="V18" s="753">
        <v>0</v>
      </c>
      <c r="W18" s="753">
        <v>0</v>
      </c>
      <c r="X18" s="753">
        <v>0</v>
      </c>
      <c r="Y18" s="1194">
        <v>0</v>
      </c>
      <c r="Z18" s="753">
        <v>0</v>
      </c>
      <c r="AA18" s="1194">
        <v>0</v>
      </c>
    </row>
    <row r="19" spans="1:27" s="249" customFormat="1" ht="51" customHeight="1">
      <c r="A19" s="246" t="s">
        <v>406</v>
      </c>
      <c r="B19" s="247" t="s">
        <v>395</v>
      </c>
      <c r="C19" s="753">
        <v>0</v>
      </c>
      <c r="D19" s="753">
        <v>0</v>
      </c>
      <c r="E19" s="753">
        <v>0</v>
      </c>
      <c r="F19" s="753">
        <v>0</v>
      </c>
      <c r="G19" s="753">
        <v>0</v>
      </c>
      <c r="H19" s="753">
        <v>0</v>
      </c>
      <c r="I19" s="753">
        <v>0</v>
      </c>
      <c r="J19" s="753">
        <v>0</v>
      </c>
      <c r="K19" s="753">
        <v>0</v>
      </c>
      <c r="L19" s="753">
        <v>0</v>
      </c>
      <c r="M19" s="753">
        <v>0</v>
      </c>
      <c r="N19" s="753">
        <v>0</v>
      </c>
      <c r="O19" s="753">
        <v>0</v>
      </c>
      <c r="P19" s="753">
        <v>0</v>
      </c>
      <c r="Q19" s="753">
        <v>0</v>
      </c>
      <c r="R19" s="753">
        <v>0</v>
      </c>
      <c r="S19" s="753">
        <v>0</v>
      </c>
      <c r="T19" s="753">
        <v>0</v>
      </c>
      <c r="U19" s="753">
        <v>0</v>
      </c>
      <c r="V19" s="753">
        <v>0</v>
      </c>
      <c r="W19" s="753">
        <v>0</v>
      </c>
      <c r="X19" s="753">
        <v>0</v>
      </c>
      <c r="Y19" s="1194">
        <v>0</v>
      </c>
      <c r="Z19" s="753">
        <v>0</v>
      </c>
      <c r="AA19" s="1194">
        <v>0</v>
      </c>
    </row>
    <row r="20" spans="1:27" s="249" customFormat="1" ht="51" customHeight="1">
      <c r="A20" s="246" t="s">
        <v>407</v>
      </c>
      <c r="B20" s="247" t="s">
        <v>397</v>
      </c>
      <c r="C20" s="799">
        <v>0</v>
      </c>
      <c r="D20" s="799">
        <v>0</v>
      </c>
      <c r="E20" s="799">
        <v>0</v>
      </c>
      <c r="F20" s="799">
        <v>0</v>
      </c>
      <c r="G20" s="799">
        <v>0</v>
      </c>
      <c r="H20" s="799">
        <v>0</v>
      </c>
      <c r="I20" s="799">
        <v>0</v>
      </c>
      <c r="J20" s="799">
        <v>0</v>
      </c>
      <c r="K20" s="799">
        <v>0</v>
      </c>
      <c r="L20" s="799">
        <v>0</v>
      </c>
      <c r="M20" s="799">
        <v>0</v>
      </c>
      <c r="N20" s="799">
        <v>0</v>
      </c>
      <c r="O20" s="799">
        <v>0</v>
      </c>
      <c r="P20" s="799">
        <v>0</v>
      </c>
      <c r="Q20" s="799">
        <v>0</v>
      </c>
      <c r="R20" s="799">
        <v>0</v>
      </c>
      <c r="S20" s="799">
        <v>0</v>
      </c>
      <c r="T20" s="799">
        <v>0</v>
      </c>
      <c r="U20" s="799">
        <v>0</v>
      </c>
      <c r="V20" s="799">
        <v>0</v>
      </c>
      <c r="W20" s="799">
        <v>0</v>
      </c>
      <c r="X20" s="799">
        <v>0</v>
      </c>
      <c r="Y20" s="1195">
        <v>0</v>
      </c>
      <c r="Z20" s="799">
        <v>0</v>
      </c>
      <c r="AA20" s="1195">
        <v>0</v>
      </c>
    </row>
    <row r="21" spans="1:27" s="249" customFormat="1" ht="51" customHeight="1">
      <c r="A21" s="260" t="s">
        <v>408</v>
      </c>
      <c r="B21" s="251" t="s">
        <v>409</v>
      </c>
      <c r="C21" s="753"/>
      <c r="D21" s="753"/>
      <c r="E21" s="753"/>
      <c r="F21" s="753"/>
      <c r="G21" s="753"/>
      <c r="H21" s="753"/>
      <c r="I21" s="753"/>
      <c r="J21" s="753"/>
      <c r="K21" s="753"/>
      <c r="L21" s="753"/>
      <c r="M21" s="753"/>
      <c r="N21" s="753"/>
      <c r="O21" s="753"/>
      <c r="P21" s="753"/>
      <c r="Q21" s="753"/>
      <c r="R21" s="753"/>
      <c r="S21" s="753"/>
      <c r="T21" s="753"/>
      <c r="U21" s="753"/>
      <c r="V21" s="753"/>
      <c r="W21" s="753"/>
      <c r="X21" s="753"/>
      <c r="Y21" s="1196"/>
      <c r="Z21" s="753"/>
      <c r="AA21" s="1196"/>
    </row>
    <row r="22" spans="1:27" s="249" customFormat="1" ht="51" customHeight="1">
      <c r="A22" s="246" t="s">
        <v>410</v>
      </c>
      <c r="B22" s="247" t="s">
        <v>391</v>
      </c>
      <c r="C22" s="753">
        <v>29204.597000000002</v>
      </c>
      <c r="D22" s="753">
        <v>3705452.28003</v>
      </c>
      <c r="E22" s="753">
        <v>0</v>
      </c>
      <c r="F22" s="753">
        <v>214051.51890999998</v>
      </c>
      <c r="G22" s="753">
        <v>40723.273999999998</v>
      </c>
      <c r="H22" s="753">
        <v>312.18400000000003</v>
      </c>
      <c r="I22" s="753">
        <v>905.80835000000002</v>
      </c>
      <c r="J22" s="753">
        <v>57113.812149999998</v>
      </c>
      <c r="K22" s="753">
        <v>0</v>
      </c>
      <c r="L22" s="753">
        <v>11455.45</v>
      </c>
      <c r="M22" s="753">
        <v>5082.973</v>
      </c>
      <c r="N22" s="753">
        <v>307789.4803900001</v>
      </c>
      <c r="O22" s="753">
        <v>149397.87254999997</v>
      </c>
      <c r="P22" s="753">
        <v>8718.7972299999983</v>
      </c>
      <c r="Q22" s="753">
        <v>18175.806</v>
      </c>
      <c r="R22" s="753">
        <v>35394.44399</v>
      </c>
      <c r="S22" s="753">
        <v>2709.4830000000002</v>
      </c>
      <c r="T22" s="753">
        <v>28115.948840000001</v>
      </c>
      <c r="U22" s="753">
        <v>32569.2022</v>
      </c>
      <c r="V22" s="753">
        <v>348128.99</v>
      </c>
      <c r="W22" s="753">
        <v>68319.623000000007</v>
      </c>
      <c r="X22" s="753">
        <v>42684.7</v>
      </c>
      <c r="Y22" s="1194">
        <v>5106306.2446399992</v>
      </c>
      <c r="Z22" s="753">
        <v>0</v>
      </c>
      <c r="AA22" s="1194">
        <v>5106306.2446399992</v>
      </c>
    </row>
    <row r="23" spans="1:27" s="249" customFormat="1" ht="51" customHeight="1">
      <c r="A23" s="246" t="s">
        <v>411</v>
      </c>
      <c r="B23" s="247" t="s">
        <v>393</v>
      </c>
      <c r="C23" s="753">
        <v>0</v>
      </c>
      <c r="D23" s="753">
        <v>0</v>
      </c>
      <c r="E23" s="753">
        <v>0</v>
      </c>
      <c r="F23" s="753">
        <v>0</v>
      </c>
      <c r="G23" s="753">
        <v>0</v>
      </c>
      <c r="H23" s="753">
        <v>0</v>
      </c>
      <c r="I23" s="753">
        <v>0</v>
      </c>
      <c r="J23" s="753">
        <v>0</v>
      </c>
      <c r="K23" s="753">
        <v>0</v>
      </c>
      <c r="L23" s="753">
        <v>0</v>
      </c>
      <c r="M23" s="753">
        <v>0</v>
      </c>
      <c r="N23" s="753">
        <v>0</v>
      </c>
      <c r="O23" s="753">
        <v>0</v>
      </c>
      <c r="P23" s="753">
        <v>0</v>
      </c>
      <c r="Q23" s="753">
        <v>0</v>
      </c>
      <c r="R23" s="753">
        <v>0</v>
      </c>
      <c r="S23" s="753">
        <v>0</v>
      </c>
      <c r="T23" s="753">
        <v>0</v>
      </c>
      <c r="U23" s="753">
        <v>0</v>
      </c>
      <c r="V23" s="753">
        <v>0</v>
      </c>
      <c r="W23" s="753">
        <v>0</v>
      </c>
      <c r="X23" s="753">
        <v>0</v>
      </c>
      <c r="Y23" s="1194">
        <v>0</v>
      </c>
      <c r="Z23" s="753">
        <v>0</v>
      </c>
      <c r="AA23" s="1194">
        <v>0</v>
      </c>
    </row>
    <row r="24" spans="1:27" s="14" customFormat="1" ht="51" customHeight="1">
      <c r="A24" s="246" t="s">
        <v>412</v>
      </c>
      <c r="B24" s="247" t="s">
        <v>395</v>
      </c>
      <c r="C24" s="753">
        <v>16.971119999999999</v>
      </c>
      <c r="D24" s="753">
        <v>185752.39223</v>
      </c>
      <c r="E24" s="753">
        <v>0</v>
      </c>
      <c r="F24" s="753">
        <v>8519.5747899999988</v>
      </c>
      <c r="G24" s="753">
        <v>0</v>
      </c>
      <c r="H24" s="753">
        <v>0</v>
      </c>
      <c r="I24" s="753">
        <v>59.702269999999999</v>
      </c>
      <c r="J24" s="753">
        <v>157.52099999999999</v>
      </c>
      <c r="K24" s="753">
        <v>0</v>
      </c>
      <c r="L24" s="753">
        <v>29.168669999999999</v>
      </c>
      <c r="M24" s="753">
        <v>0</v>
      </c>
      <c r="N24" s="753">
        <v>21015.4954</v>
      </c>
      <c r="O24" s="753">
        <v>3142.0449499999995</v>
      </c>
      <c r="P24" s="753">
        <v>407.91602</v>
      </c>
      <c r="Q24" s="753">
        <v>541.83815731066647</v>
      </c>
      <c r="R24" s="753">
        <v>0</v>
      </c>
      <c r="S24" s="753">
        <v>150.62201999999999</v>
      </c>
      <c r="T24" s="753">
        <v>2912.41635</v>
      </c>
      <c r="U24" s="753">
        <v>0</v>
      </c>
      <c r="V24" s="753">
        <v>0</v>
      </c>
      <c r="W24" s="753">
        <v>5351.317</v>
      </c>
      <c r="X24" s="753">
        <v>265.31554999999992</v>
      </c>
      <c r="Y24" s="1194">
        <v>228322.29552731072</v>
      </c>
      <c r="Z24" s="753">
        <v>0</v>
      </c>
      <c r="AA24" s="1194">
        <v>228322.29552731072</v>
      </c>
    </row>
    <row r="25" spans="1:27" s="14" customFormat="1" ht="51" customHeight="1">
      <c r="A25" s="262" t="s">
        <v>413</v>
      </c>
      <c r="B25" s="263" t="s">
        <v>397</v>
      </c>
      <c r="C25" s="799">
        <v>29187.625880000003</v>
      </c>
      <c r="D25" s="799">
        <v>3519699.8878000001</v>
      </c>
      <c r="E25" s="799">
        <v>0</v>
      </c>
      <c r="F25" s="799">
        <v>205531.94412</v>
      </c>
      <c r="G25" s="799">
        <v>40723.273999999998</v>
      </c>
      <c r="H25" s="799">
        <v>312.18400000000003</v>
      </c>
      <c r="I25" s="1197">
        <v>846.10608000000002</v>
      </c>
      <c r="J25" s="799">
        <v>56956.291149999997</v>
      </c>
      <c r="K25" s="799">
        <v>0</v>
      </c>
      <c r="L25" s="799">
        <v>11426.281330000002</v>
      </c>
      <c r="M25" s="799">
        <v>5082.973</v>
      </c>
      <c r="N25" s="799">
        <v>286773.98499000008</v>
      </c>
      <c r="O25" s="799">
        <v>146255.82759999996</v>
      </c>
      <c r="P25" s="799">
        <v>8310.8812099999977</v>
      </c>
      <c r="Q25" s="799">
        <v>17633.967842689333</v>
      </c>
      <c r="R25" s="799">
        <v>35394.44399</v>
      </c>
      <c r="S25" s="799">
        <v>2558.8609800000004</v>
      </c>
      <c r="T25" s="799">
        <v>25203.532490000001</v>
      </c>
      <c r="U25" s="799">
        <v>32569.2022</v>
      </c>
      <c r="V25" s="799">
        <v>348128.99</v>
      </c>
      <c r="W25" s="799">
        <v>62968.306000000004</v>
      </c>
      <c r="X25" s="799">
        <v>42419.384449999998</v>
      </c>
      <c r="Y25" s="1195">
        <v>4877983.949112691</v>
      </c>
      <c r="Z25" s="799">
        <v>0</v>
      </c>
      <c r="AA25" s="1195">
        <v>4877983.949112691</v>
      </c>
    </row>
    <row r="27" spans="1:27"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</row>
    <row r="28" spans="1:27"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</row>
    <row r="29" spans="1:27"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</row>
    <row r="30" spans="1:27"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</row>
    <row r="31" spans="1:27"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</row>
    <row r="32" spans="1:27"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</row>
    <row r="33" spans="4:27"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</row>
    <row r="34" spans="4:27"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</row>
    <row r="35" spans="4:27"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</row>
    <row r="36" spans="4:27"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</row>
    <row r="37" spans="4:27"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</row>
    <row r="38" spans="4:27"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4:27"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4:27"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4:27"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4:27"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4:27"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4:27"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4:27"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43" orientation="landscape" horizontalDpi="4294967295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AA25"/>
  <sheetViews>
    <sheetView view="pageBreakPreview" zoomScale="60" zoomScaleNormal="80" workbookViewId="0">
      <pane xSplit="2" ySplit="7" topLeftCell="C20" activePane="bottomRight" state="frozen"/>
      <selection activeCell="A4" sqref="A4:A5"/>
      <selection pane="topRight" activeCell="A4" sqref="A4:A5"/>
      <selection pane="bottomLeft" activeCell="A4" sqref="A4:A5"/>
      <selection pane="bottomRight" activeCell="Y25" sqref="Y25"/>
    </sheetView>
  </sheetViews>
  <sheetFormatPr defaultColWidth="9" defaultRowHeight="24.5"/>
  <cols>
    <col min="1" max="1" width="36.453125" style="13" customWidth="1"/>
    <col min="2" max="2" width="32.90625" style="13" hidden="1" customWidth="1"/>
    <col min="3" max="3" width="13.6328125" style="243" customWidth="1"/>
    <col min="4" max="9" width="13.6328125" style="13" customWidth="1"/>
    <col min="10" max="10" width="13.6328125" style="71" customWidth="1"/>
    <col min="11" max="24" width="13.6328125" style="13" customWidth="1"/>
    <col min="25" max="25" width="16.6328125" style="13" bestFit="1" customWidth="1"/>
    <col min="26" max="26" width="6.7265625" style="13" customWidth="1"/>
    <col min="27" max="27" width="16.6328125" style="13" bestFit="1" customWidth="1"/>
    <col min="28" max="16384" width="9" style="13"/>
  </cols>
  <sheetData>
    <row r="1" spans="1:27" s="25" customFormat="1" ht="36.75" customHeight="1">
      <c r="A1" s="87" t="s">
        <v>881</v>
      </c>
      <c r="B1" s="67"/>
      <c r="C1" s="240"/>
      <c r="J1" s="70"/>
    </row>
    <row r="2" spans="1:27" s="25" customFormat="1" ht="36.75" customHeight="1">
      <c r="A2" s="88" t="s">
        <v>882</v>
      </c>
      <c r="B2" s="68"/>
      <c r="C2" s="240"/>
      <c r="J2" s="70"/>
    </row>
    <row r="3" spans="1:27" ht="26.5">
      <c r="A3" s="72"/>
      <c r="B3" s="72"/>
      <c r="C3" s="144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470" t="s">
        <v>543</v>
      </c>
      <c r="Z3" s="1470"/>
      <c r="AA3" s="1470"/>
    </row>
    <row r="4" spans="1:27" ht="26.5">
      <c r="A4" s="1492" t="s">
        <v>0</v>
      </c>
      <c r="B4" s="1493"/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 ht="25">
      <c r="A5" s="1494"/>
      <c r="B5" s="1495"/>
      <c r="C5" s="241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7" s="14" customFormat="1" ht="57" customHeight="1">
      <c r="A6" s="250" t="s">
        <v>385</v>
      </c>
      <c r="B6" s="251" t="s">
        <v>389</v>
      </c>
      <c r="C6" s="786"/>
      <c r="D6" s="934"/>
      <c r="E6" s="934"/>
      <c r="F6" s="934"/>
      <c r="G6" s="934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4"/>
      <c r="V6" s="934"/>
      <c r="W6" s="934"/>
      <c r="X6" s="934"/>
      <c r="Y6" s="935"/>
      <c r="Z6" s="934"/>
      <c r="AA6" s="935"/>
    </row>
    <row r="7" spans="1:27" s="14" customFormat="1" ht="51" customHeight="1">
      <c r="A7" s="246" t="s">
        <v>390</v>
      </c>
      <c r="B7" s="247" t="s">
        <v>391</v>
      </c>
      <c r="C7" s="753">
        <v>104336.76071</v>
      </c>
      <c r="D7" s="753">
        <v>6092532.09504</v>
      </c>
      <c r="E7" s="753">
        <v>22095.935389999999</v>
      </c>
      <c r="F7" s="753">
        <v>1406319.1451699999</v>
      </c>
      <c r="G7" s="753">
        <v>633202.37737000012</v>
      </c>
      <c r="H7" s="753">
        <v>0</v>
      </c>
      <c r="I7" s="753">
        <v>6160.1396599999998</v>
      </c>
      <c r="J7" s="753">
        <v>587165.58121000009</v>
      </c>
      <c r="K7" s="753">
        <v>515271.07392999995</v>
      </c>
      <c r="L7" s="753">
        <v>1580244.0457600001</v>
      </c>
      <c r="M7" s="753">
        <v>8135.5658399999993</v>
      </c>
      <c r="N7" s="753">
        <v>1316881.9001599997</v>
      </c>
      <c r="O7" s="753">
        <v>294881.89267999999</v>
      </c>
      <c r="P7" s="753">
        <v>33606.618349999997</v>
      </c>
      <c r="Q7" s="753">
        <v>172906.29772999999</v>
      </c>
      <c r="R7" s="753">
        <v>0</v>
      </c>
      <c r="S7" s="753">
        <v>196672.57175</v>
      </c>
      <c r="T7" s="753">
        <v>40093.880210000003</v>
      </c>
      <c r="U7" s="753">
        <v>158389.16557000001</v>
      </c>
      <c r="V7" s="753">
        <v>2186560.7933855699</v>
      </c>
      <c r="W7" s="753">
        <v>273486.06083000003</v>
      </c>
      <c r="X7" s="753">
        <v>136286.23975000001</v>
      </c>
      <c r="Y7" s="1194">
        <v>15765228.14049557</v>
      </c>
      <c r="Z7" s="753">
        <v>0</v>
      </c>
      <c r="AA7" s="1194">
        <v>15765228.14049557</v>
      </c>
    </row>
    <row r="8" spans="1:27" s="249" customFormat="1" ht="51" customHeight="1">
      <c r="A8" s="246" t="s">
        <v>392</v>
      </c>
      <c r="B8" s="247" t="s">
        <v>393</v>
      </c>
      <c r="C8" s="753">
        <v>0</v>
      </c>
      <c r="D8" s="753">
        <v>0</v>
      </c>
      <c r="E8" s="753">
        <v>0</v>
      </c>
      <c r="F8" s="753">
        <v>0</v>
      </c>
      <c r="G8" s="753">
        <v>0</v>
      </c>
      <c r="H8" s="753">
        <v>0</v>
      </c>
      <c r="I8" s="753">
        <v>0</v>
      </c>
      <c r="J8" s="753">
        <v>0</v>
      </c>
      <c r="K8" s="753">
        <v>0</v>
      </c>
      <c r="L8" s="753">
        <v>0</v>
      </c>
      <c r="M8" s="753">
        <v>0</v>
      </c>
      <c r="N8" s="753">
        <v>0</v>
      </c>
      <c r="O8" s="753">
        <v>0</v>
      </c>
      <c r="P8" s="753">
        <v>0</v>
      </c>
      <c r="Q8" s="753">
        <v>0</v>
      </c>
      <c r="R8" s="753">
        <v>0</v>
      </c>
      <c r="S8" s="753">
        <v>0</v>
      </c>
      <c r="T8" s="753">
        <v>0</v>
      </c>
      <c r="U8" s="753">
        <v>0</v>
      </c>
      <c r="V8" s="753">
        <v>0</v>
      </c>
      <c r="W8" s="753">
        <v>0</v>
      </c>
      <c r="X8" s="753">
        <v>0</v>
      </c>
      <c r="Y8" s="1194">
        <v>0</v>
      </c>
      <c r="Z8" s="753">
        <v>0</v>
      </c>
      <c r="AA8" s="1194">
        <v>0</v>
      </c>
    </row>
    <row r="9" spans="1:27" s="249" customFormat="1" ht="51" customHeight="1">
      <c r="A9" s="246" t="s">
        <v>394</v>
      </c>
      <c r="B9" s="247" t="s">
        <v>395</v>
      </c>
      <c r="C9" s="753">
        <v>0</v>
      </c>
      <c r="D9" s="753">
        <v>10584.533310000001</v>
      </c>
      <c r="E9" s="753">
        <v>5547.0029699999996</v>
      </c>
      <c r="F9" s="753">
        <v>5550.2256500000003</v>
      </c>
      <c r="G9" s="753">
        <v>246662.61554</v>
      </c>
      <c r="H9" s="753">
        <v>0</v>
      </c>
      <c r="I9" s="753">
        <v>2426.0210699999998</v>
      </c>
      <c r="J9" s="753">
        <v>104342.97567</v>
      </c>
      <c r="K9" s="753">
        <v>306597.89707000001</v>
      </c>
      <c r="L9" s="753">
        <v>9260.9072199999991</v>
      </c>
      <c r="M9" s="753">
        <v>0</v>
      </c>
      <c r="N9" s="753">
        <v>325925.88253668015</v>
      </c>
      <c r="O9" s="753">
        <v>64047.657279999992</v>
      </c>
      <c r="P9" s="753">
        <v>119.1065</v>
      </c>
      <c r="Q9" s="753">
        <v>27545.516954951032</v>
      </c>
      <c r="R9" s="753">
        <v>0</v>
      </c>
      <c r="S9" s="753">
        <v>13733.629770000001</v>
      </c>
      <c r="T9" s="753">
        <v>595.62658999999996</v>
      </c>
      <c r="U9" s="753">
        <v>15014.43987</v>
      </c>
      <c r="V9" s="753">
        <v>78.612359999999995</v>
      </c>
      <c r="W9" s="753">
        <v>54597.904920000001</v>
      </c>
      <c r="X9" s="753">
        <v>1292.6750099999999</v>
      </c>
      <c r="Y9" s="1194">
        <v>1193923.2302916306</v>
      </c>
      <c r="Z9" s="753">
        <v>0</v>
      </c>
      <c r="AA9" s="1194">
        <v>1193923.2302916306</v>
      </c>
    </row>
    <row r="10" spans="1:27" s="249" customFormat="1" ht="57" customHeight="1">
      <c r="A10" s="246" t="s">
        <v>396</v>
      </c>
      <c r="B10" s="247" t="s">
        <v>397</v>
      </c>
      <c r="C10" s="799">
        <v>104336.76071</v>
      </c>
      <c r="D10" s="799">
        <v>6081947.5617300002</v>
      </c>
      <c r="E10" s="799">
        <v>16548.932419999997</v>
      </c>
      <c r="F10" s="799">
        <v>1400768.91952</v>
      </c>
      <c r="G10" s="799">
        <v>386539.76183000009</v>
      </c>
      <c r="H10" s="799">
        <v>0</v>
      </c>
      <c r="I10" s="799">
        <v>3734.11859</v>
      </c>
      <c r="J10" s="799">
        <v>482822.60554000008</v>
      </c>
      <c r="K10" s="799">
        <v>208673.17685999995</v>
      </c>
      <c r="L10" s="799">
        <v>1570983.1385400002</v>
      </c>
      <c r="M10" s="799">
        <v>8135.5658399999993</v>
      </c>
      <c r="N10" s="799">
        <v>990956.01762331952</v>
      </c>
      <c r="O10" s="799">
        <v>230834.23540000001</v>
      </c>
      <c r="P10" s="799">
        <v>33487.511849999995</v>
      </c>
      <c r="Q10" s="799">
        <v>145360.78077504894</v>
      </c>
      <c r="R10" s="799">
        <v>0</v>
      </c>
      <c r="S10" s="799">
        <v>182938.94198</v>
      </c>
      <c r="T10" s="799">
        <v>39498.253620000003</v>
      </c>
      <c r="U10" s="799">
        <v>143374.72570000001</v>
      </c>
      <c r="V10" s="799">
        <v>2186482.1810255698</v>
      </c>
      <c r="W10" s="799">
        <v>218888.15591000003</v>
      </c>
      <c r="X10" s="799">
        <v>134993.56474</v>
      </c>
      <c r="Y10" s="1195">
        <v>14571304.910203943</v>
      </c>
      <c r="Z10" s="799">
        <v>0</v>
      </c>
      <c r="AA10" s="1195">
        <v>14571304.910203943</v>
      </c>
    </row>
    <row r="11" spans="1:27" s="249" customFormat="1" ht="57" customHeight="1">
      <c r="A11" s="260" t="s">
        <v>386</v>
      </c>
      <c r="B11" s="251" t="s">
        <v>398</v>
      </c>
      <c r="C11" s="753"/>
      <c r="D11" s="753"/>
      <c r="E11" s="753"/>
      <c r="F11" s="753"/>
      <c r="G11" s="753"/>
      <c r="H11" s="753"/>
      <c r="I11" s="753"/>
      <c r="J11" s="753"/>
      <c r="K11" s="753"/>
      <c r="L11" s="753"/>
      <c r="M11" s="753"/>
      <c r="N11" s="753"/>
      <c r="O11" s="753"/>
      <c r="P11" s="753"/>
      <c r="Q11" s="753"/>
      <c r="R11" s="753"/>
      <c r="S11" s="753"/>
      <c r="T11" s="753"/>
      <c r="U11" s="753"/>
      <c r="V11" s="753"/>
      <c r="W11" s="753"/>
      <c r="X11" s="753"/>
      <c r="Y11" s="1196"/>
      <c r="Z11" s="753"/>
      <c r="AA11" s="1196"/>
    </row>
    <row r="12" spans="1:27" s="249" customFormat="1" ht="51" customHeight="1">
      <c r="A12" s="246" t="s">
        <v>399</v>
      </c>
      <c r="B12" s="247" t="s">
        <v>391</v>
      </c>
      <c r="C12" s="753">
        <v>296536.28927999997</v>
      </c>
      <c r="D12" s="753">
        <v>29394929.499809999</v>
      </c>
      <c r="E12" s="753">
        <v>31235.301299999999</v>
      </c>
      <c r="F12" s="753">
        <v>5846631.2533599995</v>
      </c>
      <c r="G12" s="753">
        <v>4516559.66017</v>
      </c>
      <c r="H12" s="753">
        <v>24354.647370000002</v>
      </c>
      <c r="I12" s="753">
        <v>64415.558229999995</v>
      </c>
      <c r="J12" s="753">
        <v>1028103.84431</v>
      </c>
      <c r="K12" s="753">
        <v>1258978.8305200001</v>
      </c>
      <c r="L12" s="753">
        <v>2694135.8662099997</v>
      </c>
      <c r="M12" s="753">
        <v>64090.048649999997</v>
      </c>
      <c r="N12" s="753">
        <v>5867486.5103700003</v>
      </c>
      <c r="O12" s="753">
        <v>850213.98989999993</v>
      </c>
      <c r="P12" s="753">
        <v>160342.19527999999</v>
      </c>
      <c r="Q12" s="753">
        <v>379511.49904999998</v>
      </c>
      <c r="R12" s="753">
        <v>0</v>
      </c>
      <c r="S12" s="753">
        <v>1123417.7383400002</v>
      </c>
      <c r="T12" s="753">
        <v>20857.607260000001</v>
      </c>
      <c r="U12" s="753">
        <v>622477.9000599999</v>
      </c>
      <c r="V12" s="753">
        <v>10424962.752469862</v>
      </c>
      <c r="W12" s="753">
        <v>1137405.7678700001</v>
      </c>
      <c r="X12" s="753">
        <v>322740.47899000003</v>
      </c>
      <c r="Y12" s="1194">
        <v>66129387.238799863</v>
      </c>
      <c r="Z12" s="753">
        <v>0</v>
      </c>
      <c r="AA12" s="1194">
        <v>66129387.238799863</v>
      </c>
    </row>
    <row r="13" spans="1:27" s="249" customFormat="1" ht="51" customHeight="1">
      <c r="A13" s="246" t="s">
        <v>400</v>
      </c>
      <c r="B13" s="247" t="s">
        <v>393</v>
      </c>
      <c r="C13" s="753">
        <v>0</v>
      </c>
      <c r="D13" s="753">
        <v>0</v>
      </c>
      <c r="E13" s="753">
        <v>0</v>
      </c>
      <c r="F13" s="753">
        <v>0</v>
      </c>
      <c r="G13" s="753">
        <v>0</v>
      </c>
      <c r="H13" s="753">
        <v>0</v>
      </c>
      <c r="I13" s="753">
        <v>0</v>
      </c>
      <c r="J13" s="753">
        <v>0</v>
      </c>
      <c r="K13" s="753">
        <v>0</v>
      </c>
      <c r="L13" s="753">
        <v>0</v>
      </c>
      <c r="M13" s="753">
        <v>0</v>
      </c>
      <c r="N13" s="753">
        <v>0</v>
      </c>
      <c r="O13" s="753">
        <v>-8.1899700000000006</v>
      </c>
      <c r="P13" s="753">
        <v>0</v>
      </c>
      <c r="Q13" s="753">
        <v>0</v>
      </c>
      <c r="R13" s="753">
        <v>0</v>
      </c>
      <c r="S13" s="753">
        <v>0</v>
      </c>
      <c r="T13" s="753">
        <v>0</v>
      </c>
      <c r="U13" s="753">
        <v>0</v>
      </c>
      <c r="V13" s="753">
        <v>0</v>
      </c>
      <c r="W13" s="753">
        <v>0</v>
      </c>
      <c r="X13" s="753">
        <v>0</v>
      </c>
      <c r="Y13" s="1194">
        <v>-8.1899700000000006</v>
      </c>
      <c r="Z13" s="753">
        <v>0</v>
      </c>
      <c r="AA13" s="1194">
        <v>-8.1899700000000006</v>
      </c>
    </row>
    <row r="14" spans="1:27" s="249" customFormat="1" ht="51" customHeight="1">
      <c r="A14" s="246" t="s">
        <v>401</v>
      </c>
      <c r="B14" s="247" t="s">
        <v>395</v>
      </c>
      <c r="C14" s="753">
        <v>0</v>
      </c>
      <c r="D14" s="753">
        <v>122366.53488000001</v>
      </c>
      <c r="E14" s="753">
        <v>10359.20343</v>
      </c>
      <c r="F14" s="753">
        <v>147207.66044000001</v>
      </c>
      <c r="G14" s="753">
        <v>433139.51756000007</v>
      </c>
      <c r="H14" s="753">
        <v>24354.647370000002</v>
      </c>
      <c r="I14" s="753">
        <v>16635.848159999998</v>
      </c>
      <c r="J14" s="753">
        <v>73780.150859999994</v>
      </c>
      <c r="K14" s="753">
        <v>841280.28237999999</v>
      </c>
      <c r="L14" s="753">
        <v>0</v>
      </c>
      <c r="M14" s="753">
        <v>0</v>
      </c>
      <c r="N14" s="753">
        <v>922273.76148505555</v>
      </c>
      <c r="O14" s="753">
        <v>140001.57704999999</v>
      </c>
      <c r="P14" s="753">
        <v>1695.2979400000002</v>
      </c>
      <c r="Q14" s="753">
        <v>14807.53185688536</v>
      </c>
      <c r="R14" s="753">
        <v>0</v>
      </c>
      <c r="S14" s="753">
        <v>80771.046409999995</v>
      </c>
      <c r="T14" s="753">
        <v>2459.5654100000002</v>
      </c>
      <c r="U14" s="753">
        <v>117917.88155999998</v>
      </c>
      <c r="V14" s="753">
        <v>69.817899999999995</v>
      </c>
      <c r="W14" s="753">
        <v>139756.74954999998</v>
      </c>
      <c r="X14" s="753">
        <v>0</v>
      </c>
      <c r="Y14" s="1194">
        <v>3088877.0742419404</v>
      </c>
      <c r="Z14" s="753">
        <v>0</v>
      </c>
      <c r="AA14" s="1194">
        <v>3088877.0742419404</v>
      </c>
    </row>
    <row r="15" spans="1:27" s="249" customFormat="1" ht="57" customHeight="1">
      <c r="A15" s="246" t="s">
        <v>402</v>
      </c>
      <c r="B15" s="247" t="s">
        <v>397</v>
      </c>
      <c r="C15" s="799">
        <v>296536.28927999997</v>
      </c>
      <c r="D15" s="799">
        <v>29272562.964929998</v>
      </c>
      <c r="E15" s="799">
        <v>20876.097869999998</v>
      </c>
      <c r="F15" s="799">
        <v>5699423.5929199997</v>
      </c>
      <c r="G15" s="799">
        <v>4083420.14261</v>
      </c>
      <c r="H15" s="799">
        <v>0</v>
      </c>
      <c r="I15" s="799">
        <v>47779.710070000001</v>
      </c>
      <c r="J15" s="799">
        <v>954323.6934499999</v>
      </c>
      <c r="K15" s="799">
        <v>417698.54814000009</v>
      </c>
      <c r="L15" s="799">
        <v>2694135.8662099997</v>
      </c>
      <c r="M15" s="799">
        <v>64090.048649999997</v>
      </c>
      <c r="N15" s="799">
        <v>4945212.7488849442</v>
      </c>
      <c r="O15" s="799">
        <v>710204.22288000002</v>
      </c>
      <c r="P15" s="799">
        <v>158646.89734</v>
      </c>
      <c r="Q15" s="799">
        <v>364703.96719311463</v>
      </c>
      <c r="R15" s="799">
        <v>0</v>
      </c>
      <c r="S15" s="799">
        <v>1042646.6919300002</v>
      </c>
      <c r="T15" s="799">
        <v>18398.041850000001</v>
      </c>
      <c r="U15" s="799">
        <v>504560.01849999989</v>
      </c>
      <c r="V15" s="799">
        <v>10424892.934569862</v>
      </c>
      <c r="W15" s="799">
        <v>997649.01832000015</v>
      </c>
      <c r="X15" s="799">
        <v>322740.47899000003</v>
      </c>
      <c r="Y15" s="1195">
        <v>63040501.97458791</v>
      </c>
      <c r="Z15" s="799">
        <v>0</v>
      </c>
      <c r="AA15" s="1195">
        <v>63040501.97458791</v>
      </c>
    </row>
    <row r="16" spans="1:27" s="249" customFormat="1" ht="57" customHeight="1">
      <c r="A16" s="260" t="s">
        <v>387</v>
      </c>
      <c r="B16" s="251" t="s">
        <v>403</v>
      </c>
      <c r="C16" s="753"/>
      <c r="D16" s="753"/>
      <c r="E16" s="753"/>
      <c r="F16" s="753"/>
      <c r="G16" s="753"/>
      <c r="H16" s="753"/>
      <c r="I16" s="753"/>
      <c r="J16" s="753"/>
      <c r="K16" s="753"/>
      <c r="L16" s="753"/>
      <c r="M16" s="753"/>
      <c r="N16" s="753"/>
      <c r="O16" s="753"/>
      <c r="P16" s="753"/>
      <c r="Q16" s="753"/>
      <c r="R16" s="753"/>
      <c r="S16" s="753"/>
      <c r="T16" s="753"/>
      <c r="U16" s="753"/>
      <c r="V16" s="753"/>
      <c r="W16" s="753"/>
      <c r="X16" s="753"/>
      <c r="Y16" s="1196"/>
      <c r="Z16" s="753"/>
      <c r="AA16" s="1196"/>
    </row>
    <row r="17" spans="1:27" s="249" customFormat="1" ht="51" customHeight="1">
      <c r="A17" s="246" t="s">
        <v>404</v>
      </c>
      <c r="B17" s="247" t="s">
        <v>391</v>
      </c>
      <c r="C17" s="753">
        <v>0</v>
      </c>
      <c r="D17" s="753">
        <v>0</v>
      </c>
      <c r="E17" s="753">
        <v>0</v>
      </c>
      <c r="F17" s="753">
        <v>96298.195000000007</v>
      </c>
      <c r="G17" s="753">
        <v>0</v>
      </c>
      <c r="H17" s="753">
        <v>0</v>
      </c>
      <c r="I17" s="753">
        <v>665360.53026000003</v>
      </c>
      <c r="J17" s="753">
        <v>20215.255980000002</v>
      </c>
      <c r="K17" s="753">
        <v>667050.5560000001</v>
      </c>
      <c r="L17" s="753">
        <v>0</v>
      </c>
      <c r="M17" s="753">
        <v>0</v>
      </c>
      <c r="N17" s="753">
        <v>616212.58508999995</v>
      </c>
      <c r="O17" s="753">
        <v>7066.8319900000006</v>
      </c>
      <c r="P17" s="753">
        <v>0</v>
      </c>
      <c r="Q17" s="753">
        <v>1572338.5369299999</v>
      </c>
      <c r="R17" s="753">
        <v>0</v>
      </c>
      <c r="S17" s="753">
        <v>973463.31819999998</v>
      </c>
      <c r="T17" s="753">
        <v>0</v>
      </c>
      <c r="U17" s="753">
        <v>0</v>
      </c>
      <c r="V17" s="753">
        <v>215530.101</v>
      </c>
      <c r="W17" s="753">
        <v>0</v>
      </c>
      <c r="X17" s="753">
        <v>0</v>
      </c>
      <c r="Y17" s="1194">
        <v>4833535.9104499994</v>
      </c>
      <c r="Z17" s="753">
        <v>0</v>
      </c>
      <c r="AA17" s="1194">
        <v>4833535.9104499994</v>
      </c>
    </row>
    <row r="18" spans="1:27" s="249" customFormat="1" ht="51" customHeight="1">
      <c r="A18" s="246" t="s">
        <v>405</v>
      </c>
      <c r="B18" s="247" t="s">
        <v>393</v>
      </c>
      <c r="C18" s="753">
        <v>0</v>
      </c>
      <c r="D18" s="753">
        <v>0</v>
      </c>
      <c r="E18" s="753">
        <v>0</v>
      </c>
      <c r="F18" s="753">
        <v>0</v>
      </c>
      <c r="G18" s="753">
        <v>0</v>
      </c>
      <c r="H18" s="753">
        <v>0</v>
      </c>
      <c r="I18" s="753">
        <v>0</v>
      </c>
      <c r="J18" s="753">
        <v>0</v>
      </c>
      <c r="K18" s="753">
        <v>0</v>
      </c>
      <c r="L18" s="753">
        <v>0</v>
      </c>
      <c r="M18" s="753">
        <v>0</v>
      </c>
      <c r="N18" s="753">
        <v>0</v>
      </c>
      <c r="O18" s="753">
        <v>0</v>
      </c>
      <c r="P18" s="753">
        <v>0</v>
      </c>
      <c r="Q18" s="753">
        <v>0</v>
      </c>
      <c r="R18" s="753">
        <v>0</v>
      </c>
      <c r="S18" s="753">
        <v>0</v>
      </c>
      <c r="T18" s="753">
        <v>0</v>
      </c>
      <c r="U18" s="753">
        <v>0</v>
      </c>
      <c r="V18" s="753">
        <v>0</v>
      </c>
      <c r="W18" s="753">
        <v>0</v>
      </c>
      <c r="X18" s="753">
        <v>0</v>
      </c>
      <c r="Y18" s="1194">
        <v>0</v>
      </c>
      <c r="Z18" s="753">
        <v>0</v>
      </c>
      <c r="AA18" s="1194">
        <v>0</v>
      </c>
    </row>
    <row r="19" spans="1:27" s="249" customFormat="1" ht="51" customHeight="1">
      <c r="A19" s="246" t="s">
        <v>406</v>
      </c>
      <c r="B19" s="247" t="s">
        <v>395</v>
      </c>
      <c r="C19" s="753">
        <v>0</v>
      </c>
      <c r="D19" s="753">
        <v>0</v>
      </c>
      <c r="E19" s="753">
        <v>0</v>
      </c>
      <c r="F19" s="753">
        <v>0</v>
      </c>
      <c r="G19" s="753">
        <v>0</v>
      </c>
      <c r="H19" s="753">
        <v>0</v>
      </c>
      <c r="I19" s="753">
        <v>14714.39566</v>
      </c>
      <c r="J19" s="753">
        <v>52.200710000000001</v>
      </c>
      <c r="K19" s="753">
        <v>4466.3722799999996</v>
      </c>
      <c r="L19" s="753">
        <v>0</v>
      </c>
      <c r="M19" s="753">
        <v>0</v>
      </c>
      <c r="N19" s="753">
        <v>0</v>
      </c>
      <c r="O19" s="753">
        <v>0</v>
      </c>
      <c r="P19" s="753">
        <v>0</v>
      </c>
      <c r="Q19" s="753">
        <v>14294.599320629291</v>
      </c>
      <c r="R19" s="753">
        <v>0</v>
      </c>
      <c r="S19" s="753">
        <v>0</v>
      </c>
      <c r="T19" s="753">
        <v>0</v>
      </c>
      <c r="U19" s="753">
        <v>0</v>
      </c>
      <c r="V19" s="753">
        <v>0</v>
      </c>
      <c r="W19" s="753">
        <v>218.76499999999999</v>
      </c>
      <c r="X19" s="753">
        <v>0</v>
      </c>
      <c r="Y19" s="1194">
        <v>33746.332970629286</v>
      </c>
      <c r="Z19" s="753">
        <v>0</v>
      </c>
      <c r="AA19" s="1194">
        <v>33746.332970629286</v>
      </c>
    </row>
    <row r="20" spans="1:27" s="249" customFormat="1" ht="57" customHeight="1">
      <c r="A20" s="246" t="s">
        <v>407</v>
      </c>
      <c r="B20" s="247" t="s">
        <v>397</v>
      </c>
      <c r="C20" s="799">
        <v>0</v>
      </c>
      <c r="D20" s="799">
        <v>0</v>
      </c>
      <c r="E20" s="799">
        <v>0</v>
      </c>
      <c r="F20" s="799">
        <v>96298.195000000007</v>
      </c>
      <c r="G20" s="799">
        <v>0</v>
      </c>
      <c r="H20" s="799">
        <v>0</v>
      </c>
      <c r="I20" s="799">
        <v>650646.13459999999</v>
      </c>
      <c r="J20" s="799">
        <v>20163.055270000001</v>
      </c>
      <c r="K20" s="799">
        <v>662584.18372000009</v>
      </c>
      <c r="L20" s="799">
        <v>0</v>
      </c>
      <c r="M20" s="799">
        <v>0</v>
      </c>
      <c r="N20" s="799">
        <v>616212.58508999995</v>
      </c>
      <c r="O20" s="799">
        <v>7066.8319900000006</v>
      </c>
      <c r="P20" s="799">
        <v>0</v>
      </c>
      <c r="Q20" s="799">
        <v>1558043.9376093706</v>
      </c>
      <c r="R20" s="799">
        <v>0</v>
      </c>
      <c r="S20" s="799">
        <v>973463.31819999998</v>
      </c>
      <c r="T20" s="799">
        <v>0</v>
      </c>
      <c r="U20" s="799">
        <v>0</v>
      </c>
      <c r="V20" s="799">
        <v>215530.101</v>
      </c>
      <c r="W20" s="799">
        <v>-218.76499999999999</v>
      </c>
      <c r="X20" s="799">
        <v>0</v>
      </c>
      <c r="Y20" s="1195">
        <v>4799789.5774793709</v>
      </c>
      <c r="Z20" s="799">
        <v>0</v>
      </c>
      <c r="AA20" s="1195">
        <v>4799789.5774793709</v>
      </c>
    </row>
    <row r="21" spans="1:27" s="249" customFormat="1" ht="57" customHeight="1">
      <c r="A21" s="260" t="s">
        <v>408</v>
      </c>
      <c r="B21" s="251" t="s">
        <v>409</v>
      </c>
      <c r="C21" s="753"/>
      <c r="D21" s="753"/>
      <c r="E21" s="753"/>
      <c r="F21" s="753"/>
      <c r="G21" s="753"/>
      <c r="H21" s="753"/>
      <c r="I21" s="753"/>
      <c r="J21" s="753"/>
      <c r="K21" s="753"/>
      <c r="L21" s="753"/>
      <c r="M21" s="753"/>
      <c r="N21" s="753"/>
      <c r="O21" s="753"/>
      <c r="P21" s="753"/>
      <c r="Q21" s="753"/>
      <c r="R21" s="753"/>
      <c r="S21" s="753"/>
      <c r="T21" s="753"/>
      <c r="U21" s="753"/>
      <c r="V21" s="753"/>
      <c r="W21" s="753"/>
      <c r="X21" s="753"/>
      <c r="Y21" s="1196"/>
      <c r="Z21" s="753"/>
      <c r="AA21" s="1196"/>
    </row>
    <row r="22" spans="1:27" s="249" customFormat="1" ht="51" customHeight="1">
      <c r="A22" s="246" t="s">
        <v>410</v>
      </c>
      <c r="B22" s="247" t="s">
        <v>391</v>
      </c>
      <c r="C22" s="753">
        <v>400873.04998999997</v>
      </c>
      <c r="D22" s="753">
        <v>35487461.594849996</v>
      </c>
      <c r="E22" s="753">
        <v>53331.236689999998</v>
      </c>
      <c r="F22" s="753">
        <v>7349248.5935299993</v>
      </c>
      <c r="G22" s="753">
        <v>5149762.0375399999</v>
      </c>
      <c r="H22" s="753">
        <v>24354.647370000002</v>
      </c>
      <c r="I22" s="753">
        <v>735936.22814999998</v>
      </c>
      <c r="J22" s="753">
        <v>1635484.6814999999</v>
      </c>
      <c r="K22" s="753">
        <v>2441300.4604500001</v>
      </c>
      <c r="L22" s="753">
        <v>4274379.9119699998</v>
      </c>
      <c r="M22" s="753">
        <v>72225.614489999993</v>
      </c>
      <c r="N22" s="753">
        <v>7800580.9956200002</v>
      </c>
      <c r="O22" s="753">
        <v>1152162.7145700001</v>
      </c>
      <c r="P22" s="753">
        <v>193948.81362999999</v>
      </c>
      <c r="Q22" s="753">
        <v>2124756.3337099999</v>
      </c>
      <c r="R22" s="753">
        <v>0</v>
      </c>
      <c r="S22" s="753">
        <v>2293553.6282900004</v>
      </c>
      <c r="T22" s="753">
        <v>60951.487470000007</v>
      </c>
      <c r="U22" s="753">
        <v>780867.06562999985</v>
      </c>
      <c r="V22" s="753">
        <v>12827053.646855433</v>
      </c>
      <c r="W22" s="753">
        <v>1410891.8287000002</v>
      </c>
      <c r="X22" s="753">
        <v>459026.71874000004</v>
      </c>
      <c r="Y22" s="1194">
        <v>86728151.289745435</v>
      </c>
      <c r="Z22" s="753">
        <v>0</v>
      </c>
      <c r="AA22" s="1194">
        <v>86728151.289745435</v>
      </c>
    </row>
    <row r="23" spans="1:27" s="249" customFormat="1" ht="51" customHeight="1">
      <c r="A23" s="246" t="s">
        <v>411</v>
      </c>
      <c r="B23" s="247" t="s">
        <v>393</v>
      </c>
      <c r="C23" s="753">
        <v>0</v>
      </c>
      <c r="D23" s="753">
        <v>0</v>
      </c>
      <c r="E23" s="753">
        <v>0</v>
      </c>
      <c r="F23" s="753">
        <v>0</v>
      </c>
      <c r="G23" s="753">
        <v>0</v>
      </c>
      <c r="H23" s="753">
        <v>0</v>
      </c>
      <c r="I23" s="753">
        <v>0</v>
      </c>
      <c r="J23" s="753">
        <v>0</v>
      </c>
      <c r="K23" s="753">
        <v>0</v>
      </c>
      <c r="L23" s="753">
        <v>0</v>
      </c>
      <c r="M23" s="753">
        <v>0</v>
      </c>
      <c r="N23" s="753">
        <v>0</v>
      </c>
      <c r="O23" s="753">
        <v>-8.1899700000000006</v>
      </c>
      <c r="P23" s="753">
        <v>0</v>
      </c>
      <c r="Q23" s="753">
        <v>0</v>
      </c>
      <c r="R23" s="753">
        <v>0</v>
      </c>
      <c r="S23" s="753">
        <v>0</v>
      </c>
      <c r="T23" s="753">
        <v>0</v>
      </c>
      <c r="U23" s="753">
        <v>0</v>
      </c>
      <c r="V23" s="753">
        <v>0</v>
      </c>
      <c r="W23" s="753">
        <v>0</v>
      </c>
      <c r="X23" s="753">
        <v>0</v>
      </c>
      <c r="Y23" s="1194">
        <v>-8.1899700000000006</v>
      </c>
      <c r="Z23" s="753">
        <v>0</v>
      </c>
      <c r="AA23" s="1194">
        <v>-8.1899700000000006</v>
      </c>
    </row>
    <row r="24" spans="1:27" s="14" customFormat="1" ht="51" customHeight="1">
      <c r="A24" s="246" t="s">
        <v>412</v>
      </c>
      <c r="B24" s="247" t="s">
        <v>395</v>
      </c>
      <c r="C24" s="753">
        <v>0</v>
      </c>
      <c r="D24" s="753">
        <v>132951.06819000002</v>
      </c>
      <c r="E24" s="753">
        <v>15906.206399999999</v>
      </c>
      <c r="F24" s="753">
        <v>152757.88609000001</v>
      </c>
      <c r="G24" s="753">
        <v>679802.13310000009</v>
      </c>
      <c r="H24" s="753">
        <v>24354.647370000002</v>
      </c>
      <c r="I24" s="753">
        <v>33776.264889999999</v>
      </c>
      <c r="J24" s="753">
        <v>178175.32724000001</v>
      </c>
      <c r="K24" s="753">
        <v>1152344.5517299999</v>
      </c>
      <c r="L24" s="753">
        <v>9260.9072199999991</v>
      </c>
      <c r="M24" s="753">
        <v>0</v>
      </c>
      <c r="N24" s="753">
        <v>1248199.6440217358</v>
      </c>
      <c r="O24" s="753">
        <v>204049.23432999998</v>
      </c>
      <c r="P24" s="753">
        <v>1814.4044400000002</v>
      </c>
      <c r="Q24" s="753">
        <v>56647.648132465685</v>
      </c>
      <c r="R24" s="753">
        <v>0</v>
      </c>
      <c r="S24" s="753">
        <v>94504.676179999995</v>
      </c>
      <c r="T24" s="753">
        <v>3055.192</v>
      </c>
      <c r="U24" s="753">
        <v>132932.32142999998</v>
      </c>
      <c r="V24" s="753">
        <v>148.43025999999998</v>
      </c>
      <c r="W24" s="753">
        <v>194573.41946999999</v>
      </c>
      <c r="X24" s="753">
        <v>1292.6750099999999</v>
      </c>
      <c r="Y24" s="1194">
        <v>4316546.6375042014</v>
      </c>
      <c r="Z24" s="753">
        <v>0</v>
      </c>
      <c r="AA24" s="1194">
        <v>4316546.6375042014</v>
      </c>
    </row>
    <row r="25" spans="1:27" s="14" customFormat="1" ht="57" customHeight="1">
      <c r="A25" s="262" t="s">
        <v>413</v>
      </c>
      <c r="B25" s="263" t="s">
        <v>397</v>
      </c>
      <c r="C25" s="799">
        <v>400873.04998999997</v>
      </c>
      <c r="D25" s="799">
        <v>35354510.526659995</v>
      </c>
      <c r="E25" s="799">
        <v>37425.030289999995</v>
      </c>
      <c r="F25" s="799">
        <v>7196490.7074399991</v>
      </c>
      <c r="G25" s="799">
        <v>4469959.9044399997</v>
      </c>
      <c r="H25" s="799">
        <v>0</v>
      </c>
      <c r="I25" s="1197">
        <v>702159.96325999999</v>
      </c>
      <c r="J25" s="799">
        <v>1457309.3542599999</v>
      </c>
      <c r="K25" s="799">
        <v>1288955.9087200002</v>
      </c>
      <c r="L25" s="799">
        <v>4265119.0047499994</v>
      </c>
      <c r="M25" s="799">
        <v>72225.614489999993</v>
      </c>
      <c r="N25" s="799">
        <v>6552381.3515982646</v>
      </c>
      <c r="O25" s="799">
        <v>948105.29027000011</v>
      </c>
      <c r="P25" s="799">
        <v>192134.40918999998</v>
      </c>
      <c r="Q25" s="799">
        <v>2068108.6855775341</v>
      </c>
      <c r="R25" s="799">
        <v>0</v>
      </c>
      <c r="S25" s="799">
        <v>2199048.9521100004</v>
      </c>
      <c r="T25" s="799">
        <v>57896.295470000005</v>
      </c>
      <c r="U25" s="799">
        <v>647934.74419999984</v>
      </c>
      <c r="V25" s="799">
        <v>12826905.216595432</v>
      </c>
      <c r="W25" s="799">
        <v>1216318.4092300001</v>
      </c>
      <c r="X25" s="799">
        <v>457734.04373000003</v>
      </c>
      <c r="Y25" s="1195">
        <v>82411596.462271228</v>
      </c>
      <c r="Z25" s="799">
        <v>0</v>
      </c>
      <c r="AA25" s="1195">
        <v>82411596.462271228</v>
      </c>
    </row>
  </sheetData>
  <mergeCells count="6"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9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A45"/>
  <sheetViews>
    <sheetView view="pageBreakPreview" zoomScale="60" zoomScaleNormal="80" workbookViewId="0">
      <pane xSplit="2" ySplit="5" topLeftCell="C15" activePane="bottomRight" state="frozen"/>
      <selection activeCell="A4" sqref="A4:A5"/>
      <selection pane="topRight" activeCell="A4" sqref="A4:A5"/>
      <selection pane="bottomLeft" activeCell="A4" sqref="A4:A5"/>
      <selection pane="bottomRight" activeCell="Y22" sqref="Y22"/>
    </sheetView>
  </sheetViews>
  <sheetFormatPr defaultColWidth="9" defaultRowHeight="24.5"/>
  <cols>
    <col min="1" max="1" width="36.453125" style="13" customWidth="1"/>
    <col min="2" max="2" width="32.90625" style="13" hidden="1" customWidth="1"/>
    <col min="3" max="3" width="12" style="243" bestFit="1" customWidth="1"/>
    <col min="4" max="4" width="14.90625" style="13" bestFit="1" customWidth="1"/>
    <col min="5" max="5" width="12.26953125" style="13" bestFit="1" customWidth="1"/>
    <col min="6" max="6" width="13.26953125" style="13" bestFit="1" customWidth="1"/>
    <col min="7" max="7" width="13.453125" style="13" bestFit="1" customWidth="1"/>
    <col min="8" max="8" width="7.26953125" style="13" bestFit="1" customWidth="1"/>
    <col min="9" max="9" width="11.26953125" style="13" bestFit="1" customWidth="1"/>
    <col min="10" max="10" width="13.26953125" style="71" bestFit="1" customWidth="1"/>
    <col min="11" max="12" width="13" style="13" bestFit="1" customWidth="1"/>
    <col min="13" max="13" width="10.7265625" style="13" bestFit="1" customWidth="1"/>
    <col min="14" max="14" width="14.7265625" style="13" bestFit="1" customWidth="1"/>
    <col min="15" max="15" width="14.26953125" style="13" customWidth="1"/>
    <col min="16" max="16" width="12" style="13" bestFit="1" customWidth="1"/>
    <col min="17" max="17" width="14.453125" style="13" bestFit="1" customWidth="1"/>
    <col min="18" max="18" width="9.90625" style="13" bestFit="1" customWidth="1"/>
    <col min="19" max="19" width="13" style="13" bestFit="1" customWidth="1"/>
    <col min="20" max="20" width="12" style="13" bestFit="1" customWidth="1"/>
    <col min="21" max="21" width="13" style="13" bestFit="1" customWidth="1"/>
    <col min="22" max="22" width="14.7265625" style="13" bestFit="1" customWidth="1"/>
    <col min="23" max="23" width="12.36328125" style="13" bestFit="1" customWidth="1"/>
    <col min="24" max="24" width="12" style="13" bestFit="1" customWidth="1"/>
    <col min="25" max="25" width="15.453125" style="13" bestFit="1" customWidth="1"/>
    <col min="26" max="26" width="5.453125" style="13" bestFit="1" customWidth="1"/>
    <col min="27" max="27" width="15.453125" style="13" bestFit="1" customWidth="1"/>
    <col min="28" max="16384" width="9" style="13"/>
  </cols>
  <sheetData>
    <row r="1" spans="1:27" s="25" customFormat="1" ht="33">
      <c r="A1" s="1474" t="s">
        <v>883</v>
      </c>
      <c r="B1" s="1474"/>
      <c r="C1" s="1474"/>
      <c r="D1" s="1474"/>
      <c r="E1" s="1474"/>
      <c r="F1" s="1474"/>
      <c r="J1" s="70"/>
    </row>
    <row r="2" spans="1:27" s="25" customFormat="1" ht="33">
      <c r="A2" s="1474" t="s">
        <v>884</v>
      </c>
      <c r="B2" s="1474"/>
      <c r="C2" s="1474"/>
      <c r="D2" s="1474"/>
      <c r="E2" s="1474"/>
      <c r="F2" s="1474"/>
      <c r="J2" s="70"/>
    </row>
    <row r="3" spans="1:27" ht="26.5">
      <c r="A3" s="72"/>
      <c r="B3" s="72"/>
      <c r="C3" s="560">
        <v>1000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470" t="s">
        <v>543</v>
      </c>
      <c r="Z3" s="1470"/>
      <c r="AA3" s="1470"/>
    </row>
    <row r="4" spans="1:27" ht="26.5">
      <c r="A4" s="1492" t="s">
        <v>0</v>
      </c>
      <c r="B4" s="1493"/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 ht="25">
      <c r="A5" s="1494"/>
      <c r="B5" s="1495"/>
      <c r="C5" s="241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7" s="14" customFormat="1" ht="51" customHeight="1">
      <c r="A6" s="250" t="s">
        <v>385</v>
      </c>
      <c r="B6" s="251" t="s">
        <v>389</v>
      </c>
      <c r="C6" s="938"/>
      <c r="D6" s="939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  <c r="Y6" s="940"/>
      <c r="Z6" s="939"/>
      <c r="AA6" s="940"/>
    </row>
    <row r="7" spans="1:27" s="14" customFormat="1" ht="51" customHeight="1">
      <c r="A7" s="246" t="s">
        <v>390</v>
      </c>
      <c r="B7" s="247" t="s">
        <v>391</v>
      </c>
      <c r="C7" s="941">
        <v>5775.5005199999996</v>
      </c>
      <c r="D7" s="941">
        <v>386801.37368000002</v>
      </c>
      <c r="E7" s="941">
        <v>13850.476359999999</v>
      </c>
      <c r="F7" s="941">
        <v>113759.12587999999</v>
      </c>
      <c r="G7" s="941">
        <v>35039.33524</v>
      </c>
      <c r="H7" s="941">
        <v>0</v>
      </c>
      <c r="I7" s="941">
        <v>1275.3101200000001</v>
      </c>
      <c r="J7" s="941">
        <v>161813.28471000001</v>
      </c>
      <c r="K7" s="941">
        <v>53499.14228</v>
      </c>
      <c r="L7" s="941">
        <v>69560.215519999998</v>
      </c>
      <c r="M7" s="941">
        <v>367.70024999999998</v>
      </c>
      <c r="N7" s="941">
        <v>121458.63997</v>
      </c>
      <c r="O7" s="941">
        <v>35270.620989999996</v>
      </c>
      <c r="P7" s="941">
        <v>4694.0008200000002</v>
      </c>
      <c r="Q7" s="941">
        <v>5436.9136100000005</v>
      </c>
      <c r="R7" s="941">
        <v>0</v>
      </c>
      <c r="S7" s="941">
        <v>19743.627009999997</v>
      </c>
      <c r="T7" s="941">
        <v>14860.1464</v>
      </c>
      <c r="U7" s="941">
        <v>17946.061229999999</v>
      </c>
      <c r="V7" s="941">
        <v>371365.1266888</v>
      </c>
      <c r="W7" s="941">
        <v>22483.959719999999</v>
      </c>
      <c r="X7" s="941">
        <v>17722.655429999999</v>
      </c>
      <c r="Y7" s="1199">
        <v>1472723.2164288003</v>
      </c>
      <c r="Z7" s="941">
        <v>0</v>
      </c>
      <c r="AA7" s="1199">
        <v>1472723.2164288003</v>
      </c>
    </row>
    <row r="8" spans="1:27" s="249" customFormat="1" ht="51" customHeight="1">
      <c r="A8" s="246" t="s">
        <v>392</v>
      </c>
      <c r="B8" s="247" t="s">
        <v>393</v>
      </c>
      <c r="C8" s="941">
        <v>0</v>
      </c>
      <c r="D8" s="941">
        <v>0</v>
      </c>
      <c r="E8" s="941">
        <v>0</v>
      </c>
      <c r="F8" s="941">
        <v>0</v>
      </c>
      <c r="G8" s="941">
        <v>0</v>
      </c>
      <c r="H8" s="941">
        <v>0</v>
      </c>
      <c r="I8" s="941">
        <v>0</v>
      </c>
      <c r="J8" s="941">
        <v>0</v>
      </c>
      <c r="K8" s="941">
        <v>0</v>
      </c>
      <c r="L8" s="941">
        <v>0</v>
      </c>
      <c r="M8" s="941">
        <v>0</v>
      </c>
      <c r="N8" s="941">
        <v>0</v>
      </c>
      <c r="O8" s="941">
        <v>0</v>
      </c>
      <c r="P8" s="941">
        <v>0</v>
      </c>
      <c r="Q8" s="941">
        <v>0</v>
      </c>
      <c r="R8" s="941">
        <v>0</v>
      </c>
      <c r="S8" s="941">
        <v>0</v>
      </c>
      <c r="T8" s="941">
        <v>0</v>
      </c>
      <c r="U8" s="941">
        <v>0</v>
      </c>
      <c r="V8" s="941">
        <v>0</v>
      </c>
      <c r="W8" s="941">
        <v>0</v>
      </c>
      <c r="X8" s="941">
        <v>0</v>
      </c>
      <c r="Y8" s="1199">
        <v>0</v>
      </c>
      <c r="Z8" s="941">
        <v>0</v>
      </c>
      <c r="AA8" s="1199">
        <v>0</v>
      </c>
    </row>
    <row r="9" spans="1:27" s="249" customFormat="1" ht="51" customHeight="1">
      <c r="A9" s="246" t="s">
        <v>394</v>
      </c>
      <c r="B9" s="247" t="s">
        <v>395</v>
      </c>
      <c r="C9" s="941">
        <v>0</v>
      </c>
      <c r="D9" s="941">
        <v>1670.3073400000001</v>
      </c>
      <c r="E9" s="941">
        <v>3933.5701099999997</v>
      </c>
      <c r="F9" s="941">
        <v>5550.2256500000003</v>
      </c>
      <c r="G9" s="941">
        <v>7319.0920999999998</v>
      </c>
      <c r="H9" s="941">
        <v>0</v>
      </c>
      <c r="I9" s="941">
        <v>1417.28934</v>
      </c>
      <c r="J9" s="941">
        <v>5025.2325499999997</v>
      </c>
      <c r="K9" s="941">
        <v>20671.449619999999</v>
      </c>
      <c r="L9" s="941">
        <v>139.59717999999998</v>
      </c>
      <c r="M9" s="941">
        <v>0</v>
      </c>
      <c r="N9" s="941">
        <v>13741.136351082114</v>
      </c>
      <c r="O9" s="941">
        <v>9489.8259600000001</v>
      </c>
      <c r="P9" s="941">
        <v>39.694879999999998</v>
      </c>
      <c r="Q9" s="941">
        <v>2654.1129100000312</v>
      </c>
      <c r="R9" s="941">
        <v>0</v>
      </c>
      <c r="S9" s="941">
        <v>462.85136999999997</v>
      </c>
      <c r="T9" s="941">
        <v>0</v>
      </c>
      <c r="U9" s="941">
        <v>2190.6633099999999</v>
      </c>
      <c r="V9" s="941">
        <v>78.612359999999995</v>
      </c>
      <c r="W9" s="941">
        <v>13744.827029999999</v>
      </c>
      <c r="X9" s="941">
        <v>0</v>
      </c>
      <c r="Y9" s="1199">
        <v>88128.488061082142</v>
      </c>
      <c r="Z9" s="941">
        <v>0</v>
      </c>
      <c r="AA9" s="1199">
        <v>88128.488061082142</v>
      </c>
    </row>
    <row r="10" spans="1:27" s="249" customFormat="1" ht="51" customHeight="1">
      <c r="A10" s="246" t="s">
        <v>396</v>
      </c>
      <c r="B10" s="247" t="s">
        <v>397</v>
      </c>
      <c r="C10" s="942">
        <v>5775.5005199999996</v>
      </c>
      <c r="D10" s="942">
        <v>385131.06633999996</v>
      </c>
      <c r="E10" s="942">
        <v>9916.90625</v>
      </c>
      <c r="F10" s="942">
        <v>108208.90023</v>
      </c>
      <c r="G10" s="942">
        <v>27720.243140000002</v>
      </c>
      <c r="H10" s="942">
        <v>0</v>
      </c>
      <c r="I10" s="942">
        <v>-141.97921999999997</v>
      </c>
      <c r="J10" s="942">
        <v>156788.05215999999</v>
      </c>
      <c r="K10" s="942">
        <v>32827.692660000001</v>
      </c>
      <c r="L10" s="942">
        <v>69420.618339999986</v>
      </c>
      <c r="M10" s="942">
        <v>367.70024999999998</v>
      </c>
      <c r="N10" s="942">
        <v>107717.50361891788</v>
      </c>
      <c r="O10" s="942">
        <v>25780.795029999994</v>
      </c>
      <c r="P10" s="942">
        <v>4654.3059400000002</v>
      </c>
      <c r="Q10" s="942">
        <v>2782.8006999999689</v>
      </c>
      <c r="R10" s="942">
        <v>0</v>
      </c>
      <c r="S10" s="942">
        <v>19280.775639999996</v>
      </c>
      <c r="T10" s="942">
        <v>14860.1464</v>
      </c>
      <c r="U10" s="942">
        <v>15755.397919999999</v>
      </c>
      <c r="V10" s="942">
        <v>371286.51432879997</v>
      </c>
      <c r="W10" s="942">
        <v>8739.1326900000004</v>
      </c>
      <c r="X10" s="942">
        <v>17722.655429999999</v>
      </c>
      <c r="Y10" s="1200">
        <v>1384594.7283677179</v>
      </c>
      <c r="Z10" s="942">
        <v>0</v>
      </c>
      <c r="AA10" s="1200">
        <v>1384594.7283677179</v>
      </c>
    </row>
    <row r="11" spans="1:27" s="249" customFormat="1" ht="51" customHeight="1">
      <c r="A11" s="260" t="s">
        <v>386</v>
      </c>
      <c r="B11" s="251" t="s">
        <v>398</v>
      </c>
      <c r="C11" s="941">
        <v>0</v>
      </c>
      <c r="D11" s="941">
        <v>0</v>
      </c>
      <c r="E11" s="941">
        <v>0</v>
      </c>
      <c r="F11" s="941">
        <v>0</v>
      </c>
      <c r="G11" s="941">
        <v>0</v>
      </c>
      <c r="H11" s="941">
        <v>0</v>
      </c>
      <c r="I11" s="941">
        <v>0</v>
      </c>
      <c r="J11" s="941">
        <v>0</v>
      </c>
      <c r="K11" s="941">
        <v>0</v>
      </c>
      <c r="L11" s="941">
        <v>0</v>
      </c>
      <c r="M11" s="941">
        <v>0</v>
      </c>
      <c r="N11" s="941">
        <v>0</v>
      </c>
      <c r="O11" s="941">
        <v>0</v>
      </c>
      <c r="P11" s="941">
        <v>0</v>
      </c>
      <c r="Q11" s="941">
        <v>0</v>
      </c>
      <c r="R11" s="941">
        <v>0</v>
      </c>
      <c r="S11" s="941">
        <v>0</v>
      </c>
      <c r="T11" s="941">
        <v>0</v>
      </c>
      <c r="U11" s="941">
        <v>0</v>
      </c>
      <c r="V11" s="941">
        <v>0</v>
      </c>
      <c r="W11" s="941">
        <v>0</v>
      </c>
      <c r="X11" s="941">
        <v>0</v>
      </c>
      <c r="Y11" s="1201"/>
      <c r="Z11" s="941"/>
      <c r="AA11" s="1201"/>
    </row>
    <row r="12" spans="1:27" s="249" customFormat="1" ht="51" customHeight="1">
      <c r="A12" s="246" t="s">
        <v>399</v>
      </c>
      <c r="B12" s="247" t="s">
        <v>391</v>
      </c>
      <c r="C12" s="941">
        <v>14363.845730000001</v>
      </c>
      <c r="D12" s="941">
        <v>3466794.6075200001</v>
      </c>
      <c r="E12" s="941">
        <v>16462.89604</v>
      </c>
      <c r="F12" s="941">
        <v>515515.32938000001</v>
      </c>
      <c r="G12" s="941">
        <v>281828.15414999996</v>
      </c>
      <c r="H12" s="941">
        <v>0</v>
      </c>
      <c r="I12" s="941">
        <v>11573.094929999999</v>
      </c>
      <c r="J12" s="941">
        <v>141633.54616999999</v>
      </c>
      <c r="K12" s="941">
        <v>85768.927329999991</v>
      </c>
      <c r="L12" s="941">
        <v>372402.52097000001</v>
      </c>
      <c r="M12" s="941">
        <v>9367.6138599999995</v>
      </c>
      <c r="N12" s="941">
        <v>1052736.8941299999</v>
      </c>
      <c r="O12" s="941">
        <v>161668.61499999999</v>
      </c>
      <c r="P12" s="941">
        <v>24656.236920000003</v>
      </c>
      <c r="Q12" s="941">
        <v>55447.949770000007</v>
      </c>
      <c r="R12" s="941">
        <v>0</v>
      </c>
      <c r="S12" s="941">
        <v>343131.78000999999</v>
      </c>
      <c r="T12" s="941">
        <v>7125.0966600000002</v>
      </c>
      <c r="U12" s="941">
        <v>113611.57042</v>
      </c>
      <c r="V12" s="941">
        <v>2390890.8168587908</v>
      </c>
      <c r="W12" s="941">
        <v>102083.24423000001</v>
      </c>
      <c r="X12" s="941">
        <v>47978.739909999997</v>
      </c>
      <c r="Y12" s="1199">
        <v>9215041.4799887892</v>
      </c>
      <c r="Z12" s="941">
        <v>0</v>
      </c>
      <c r="AA12" s="1199">
        <v>9215041.4799887892</v>
      </c>
    </row>
    <row r="13" spans="1:27" s="249" customFormat="1" ht="51" customHeight="1">
      <c r="A13" s="246" t="s">
        <v>400</v>
      </c>
      <c r="B13" s="247" t="s">
        <v>393</v>
      </c>
      <c r="C13" s="941">
        <v>0</v>
      </c>
      <c r="D13" s="941">
        <v>0</v>
      </c>
      <c r="E13" s="941">
        <v>0</v>
      </c>
      <c r="F13" s="941">
        <v>0</v>
      </c>
      <c r="G13" s="941">
        <v>0</v>
      </c>
      <c r="H13" s="941">
        <v>0</v>
      </c>
      <c r="I13" s="941">
        <v>0</v>
      </c>
      <c r="J13" s="941">
        <v>0</v>
      </c>
      <c r="K13" s="941">
        <v>0</v>
      </c>
      <c r="L13" s="941">
        <v>0</v>
      </c>
      <c r="M13" s="941">
        <v>0</v>
      </c>
      <c r="N13" s="941">
        <v>0</v>
      </c>
      <c r="O13" s="941">
        <v>-8.1899700000000006</v>
      </c>
      <c r="P13" s="941">
        <v>0</v>
      </c>
      <c r="Q13" s="941">
        <v>0</v>
      </c>
      <c r="R13" s="941">
        <v>0</v>
      </c>
      <c r="S13" s="941">
        <v>0</v>
      </c>
      <c r="T13" s="941">
        <v>0</v>
      </c>
      <c r="U13" s="941">
        <v>0</v>
      </c>
      <c r="V13" s="941">
        <v>0</v>
      </c>
      <c r="W13" s="941">
        <v>0</v>
      </c>
      <c r="X13" s="941">
        <v>0</v>
      </c>
      <c r="Y13" s="1199">
        <v>-8.1899700000000006</v>
      </c>
      <c r="Z13" s="941">
        <v>0</v>
      </c>
      <c r="AA13" s="1199">
        <v>-8.1899700000000006</v>
      </c>
    </row>
    <row r="14" spans="1:27" s="249" customFormat="1" ht="51" customHeight="1">
      <c r="A14" s="246" t="s">
        <v>401</v>
      </c>
      <c r="B14" s="247" t="s">
        <v>395</v>
      </c>
      <c r="C14" s="941">
        <v>0</v>
      </c>
      <c r="D14" s="941">
        <v>26065.500980000001</v>
      </c>
      <c r="E14" s="941">
        <v>5546.9512199999999</v>
      </c>
      <c r="F14" s="941">
        <v>55155.696210000002</v>
      </c>
      <c r="G14" s="941">
        <v>22685.55054</v>
      </c>
      <c r="H14" s="941">
        <v>0</v>
      </c>
      <c r="I14" s="941">
        <v>7097.179149999999</v>
      </c>
      <c r="J14" s="941">
        <v>6523.0373099999997</v>
      </c>
      <c r="K14" s="941">
        <v>61984.697979999997</v>
      </c>
      <c r="L14" s="941">
        <v>0</v>
      </c>
      <c r="M14" s="941">
        <v>0</v>
      </c>
      <c r="N14" s="941">
        <v>53853.539095000036</v>
      </c>
      <c r="O14" s="941">
        <v>8742.7257099999988</v>
      </c>
      <c r="P14" s="941">
        <v>217.98206999999999</v>
      </c>
      <c r="Q14" s="941">
        <v>5324.5918199999633</v>
      </c>
      <c r="R14" s="941">
        <v>0</v>
      </c>
      <c r="S14" s="941">
        <v>5996.1311500000002</v>
      </c>
      <c r="T14" s="941">
        <v>84.005960000000002</v>
      </c>
      <c r="U14" s="941">
        <v>10126.498049999998</v>
      </c>
      <c r="V14" s="941">
        <v>69.817899999999995</v>
      </c>
      <c r="W14" s="941">
        <v>11123.264449999999</v>
      </c>
      <c r="X14" s="941">
        <v>0</v>
      </c>
      <c r="Y14" s="1199">
        <v>280597.16959500004</v>
      </c>
      <c r="Z14" s="941">
        <v>0</v>
      </c>
      <c r="AA14" s="1199">
        <v>280597.16959500004</v>
      </c>
    </row>
    <row r="15" spans="1:27" s="249" customFormat="1" ht="51" customHeight="1">
      <c r="A15" s="246" t="s">
        <v>402</v>
      </c>
      <c r="B15" s="247" t="s">
        <v>397</v>
      </c>
      <c r="C15" s="942">
        <v>14363.845730000001</v>
      </c>
      <c r="D15" s="942">
        <v>3440729.1065400001</v>
      </c>
      <c r="E15" s="942">
        <v>10915.944820000001</v>
      </c>
      <c r="F15" s="942">
        <v>460359.63317000004</v>
      </c>
      <c r="G15" s="942">
        <v>259142.60360999999</v>
      </c>
      <c r="H15" s="942">
        <v>0</v>
      </c>
      <c r="I15" s="942">
        <v>4475.9157800000003</v>
      </c>
      <c r="J15" s="942">
        <v>135110.50886</v>
      </c>
      <c r="K15" s="942">
        <v>23784.229350000001</v>
      </c>
      <c r="L15" s="942">
        <v>372402.52097000001</v>
      </c>
      <c r="M15" s="942">
        <v>9367.6138599999995</v>
      </c>
      <c r="N15" s="942">
        <v>998883.35503500002</v>
      </c>
      <c r="O15" s="942">
        <v>152917.69931999999</v>
      </c>
      <c r="P15" s="942">
        <v>24438.254850000001</v>
      </c>
      <c r="Q15" s="942">
        <v>50123.357950000041</v>
      </c>
      <c r="R15" s="942">
        <v>0</v>
      </c>
      <c r="S15" s="942">
        <v>337135.64886000002</v>
      </c>
      <c r="T15" s="942">
        <v>7041.0906999999997</v>
      </c>
      <c r="U15" s="942">
        <v>103485.07237000001</v>
      </c>
      <c r="V15" s="942">
        <v>2390820.9989587907</v>
      </c>
      <c r="W15" s="942">
        <v>90959.979779999994</v>
      </c>
      <c r="X15" s="942">
        <v>47978.739909999997</v>
      </c>
      <c r="Y15" s="1200">
        <v>8934436.1204237901</v>
      </c>
      <c r="Z15" s="942">
        <v>0</v>
      </c>
      <c r="AA15" s="1200">
        <v>8934436.1204237901</v>
      </c>
    </row>
    <row r="16" spans="1:27" s="249" customFormat="1" ht="51" customHeight="1">
      <c r="A16" s="260" t="s">
        <v>387</v>
      </c>
      <c r="B16" s="251" t="s">
        <v>403</v>
      </c>
      <c r="C16" s="941">
        <v>0</v>
      </c>
      <c r="D16" s="941">
        <v>0</v>
      </c>
      <c r="E16" s="941">
        <v>0</v>
      </c>
      <c r="F16" s="941">
        <v>0</v>
      </c>
      <c r="G16" s="941">
        <v>0</v>
      </c>
      <c r="H16" s="941">
        <v>0</v>
      </c>
      <c r="I16" s="941">
        <v>0</v>
      </c>
      <c r="J16" s="941">
        <v>0</v>
      </c>
      <c r="K16" s="941">
        <v>0</v>
      </c>
      <c r="L16" s="941">
        <v>0</v>
      </c>
      <c r="M16" s="941">
        <v>0</v>
      </c>
      <c r="N16" s="941">
        <v>0</v>
      </c>
      <c r="O16" s="941">
        <v>0</v>
      </c>
      <c r="P16" s="941">
        <v>0</v>
      </c>
      <c r="Q16" s="941">
        <v>0</v>
      </c>
      <c r="R16" s="941">
        <v>0</v>
      </c>
      <c r="S16" s="941">
        <v>0</v>
      </c>
      <c r="T16" s="941">
        <v>0</v>
      </c>
      <c r="U16" s="941">
        <v>0</v>
      </c>
      <c r="V16" s="941">
        <v>0</v>
      </c>
      <c r="W16" s="941">
        <v>0</v>
      </c>
      <c r="X16" s="941">
        <v>0</v>
      </c>
      <c r="Y16" s="1201"/>
      <c r="Z16" s="941"/>
      <c r="AA16" s="1201"/>
    </row>
    <row r="17" spans="1:27" s="249" customFormat="1" ht="51" customHeight="1">
      <c r="A17" s="246" t="s">
        <v>404</v>
      </c>
      <c r="B17" s="247" t="s">
        <v>391</v>
      </c>
      <c r="C17" s="941">
        <v>0</v>
      </c>
      <c r="D17" s="941">
        <v>0</v>
      </c>
      <c r="E17" s="941">
        <v>0</v>
      </c>
      <c r="F17" s="941">
        <v>91439.985000000001</v>
      </c>
      <c r="G17" s="941">
        <v>0</v>
      </c>
      <c r="H17" s="941">
        <v>0</v>
      </c>
      <c r="I17" s="941">
        <v>0</v>
      </c>
      <c r="J17" s="941">
        <v>12202.240800000001</v>
      </c>
      <c r="K17" s="941">
        <v>301777.34000000003</v>
      </c>
      <c r="L17" s="941">
        <v>0</v>
      </c>
      <c r="M17" s="941">
        <v>0</v>
      </c>
      <c r="N17" s="941">
        <v>153923.97665999999</v>
      </c>
      <c r="O17" s="941">
        <v>7066.8319900000006</v>
      </c>
      <c r="P17" s="941">
        <v>0</v>
      </c>
      <c r="Q17" s="941">
        <v>1162443.794</v>
      </c>
      <c r="R17" s="941">
        <v>0</v>
      </c>
      <c r="S17" s="1299">
        <v>-17.773739999999997</v>
      </c>
      <c r="T17" s="941">
        <v>0</v>
      </c>
      <c r="U17" s="941">
        <v>0</v>
      </c>
      <c r="V17" s="941">
        <v>215529.72034</v>
      </c>
      <c r="W17" s="941">
        <v>0</v>
      </c>
      <c r="X17" s="941">
        <v>0</v>
      </c>
      <c r="Y17" s="1199">
        <v>1944366.1150499999</v>
      </c>
      <c r="Z17" s="941">
        <v>0</v>
      </c>
      <c r="AA17" s="1199">
        <v>1944366.1150499999</v>
      </c>
    </row>
    <row r="18" spans="1:27" s="249" customFormat="1" ht="51" customHeight="1">
      <c r="A18" s="246" t="s">
        <v>405</v>
      </c>
      <c r="B18" s="247" t="s">
        <v>393</v>
      </c>
      <c r="C18" s="941">
        <v>0</v>
      </c>
      <c r="D18" s="941">
        <v>0</v>
      </c>
      <c r="E18" s="941">
        <v>0</v>
      </c>
      <c r="F18" s="941">
        <v>0</v>
      </c>
      <c r="G18" s="941">
        <v>0</v>
      </c>
      <c r="H18" s="941">
        <v>0</v>
      </c>
      <c r="I18" s="941">
        <v>0</v>
      </c>
      <c r="J18" s="941">
        <v>0</v>
      </c>
      <c r="K18" s="941">
        <v>0</v>
      </c>
      <c r="L18" s="941">
        <v>0</v>
      </c>
      <c r="M18" s="941">
        <v>0</v>
      </c>
      <c r="N18" s="941">
        <v>0</v>
      </c>
      <c r="O18" s="941">
        <v>0</v>
      </c>
      <c r="P18" s="941">
        <v>0</v>
      </c>
      <c r="Q18" s="941">
        <v>0</v>
      </c>
      <c r="R18" s="941">
        <v>0</v>
      </c>
      <c r="S18" s="941">
        <v>0</v>
      </c>
      <c r="T18" s="941">
        <v>0</v>
      </c>
      <c r="U18" s="941">
        <v>0</v>
      </c>
      <c r="V18" s="941">
        <v>0</v>
      </c>
      <c r="W18" s="941">
        <v>0</v>
      </c>
      <c r="X18" s="941">
        <v>0</v>
      </c>
      <c r="Y18" s="1199">
        <v>0</v>
      </c>
      <c r="Z18" s="941">
        <v>0</v>
      </c>
      <c r="AA18" s="1199">
        <v>0</v>
      </c>
    </row>
    <row r="19" spans="1:27" s="249" customFormat="1" ht="51" customHeight="1">
      <c r="A19" s="246" t="s">
        <v>406</v>
      </c>
      <c r="B19" s="247" t="s">
        <v>395</v>
      </c>
      <c r="C19" s="941">
        <v>0</v>
      </c>
      <c r="D19" s="941">
        <v>0</v>
      </c>
      <c r="E19" s="941">
        <v>0</v>
      </c>
      <c r="F19" s="941">
        <v>0</v>
      </c>
      <c r="G19" s="941">
        <v>0</v>
      </c>
      <c r="H19" s="941">
        <v>0</v>
      </c>
      <c r="I19" s="941">
        <v>0</v>
      </c>
      <c r="J19" s="941">
        <v>31.142189999999999</v>
      </c>
      <c r="K19" s="941">
        <v>2528.29169</v>
      </c>
      <c r="L19" s="941">
        <v>0</v>
      </c>
      <c r="M19" s="941">
        <v>0</v>
      </c>
      <c r="N19" s="941">
        <v>0</v>
      </c>
      <c r="O19" s="941">
        <v>0</v>
      </c>
      <c r="P19" s="941">
        <v>0</v>
      </c>
      <c r="Q19" s="941">
        <v>5799.723037940802</v>
      </c>
      <c r="R19" s="941">
        <v>0</v>
      </c>
      <c r="S19" s="941">
        <v>0</v>
      </c>
      <c r="T19" s="941">
        <v>0</v>
      </c>
      <c r="U19" s="941">
        <v>0</v>
      </c>
      <c r="V19" s="941">
        <v>0</v>
      </c>
      <c r="W19" s="941">
        <v>218.76499999999999</v>
      </c>
      <c r="X19" s="941">
        <v>0</v>
      </c>
      <c r="Y19" s="1199">
        <v>8577.921917940801</v>
      </c>
      <c r="Z19" s="941">
        <v>0</v>
      </c>
      <c r="AA19" s="1199">
        <v>8577.921917940801</v>
      </c>
    </row>
    <row r="20" spans="1:27" s="249" customFormat="1" ht="51" customHeight="1">
      <c r="A20" s="246" t="s">
        <v>407</v>
      </c>
      <c r="B20" s="247" t="s">
        <v>397</v>
      </c>
      <c r="C20" s="942">
        <v>0</v>
      </c>
      <c r="D20" s="942">
        <v>0</v>
      </c>
      <c r="E20" s="942">
        <v>0</v>
      </c>
      <c r="F20" s="942">
        <v>91439.985000000001</v>
      </c>
      <c r="G20" s="942">
        <v>0</v>
      </c>
      <c r="H20" s="942">
        <v>0</v>
      </c>
      <c r="I20" s="942">
        <v>0</v>
      </c>
      <c r="J20" s="942">
        <v>12171.098609999999</v>
      </c>
      <c r="K20" s="942">
        <v>299249.04830999998</v>
      </c>
      <c r="L20" s="942">
        <v>0</v>
      </c>
      <c r="M20" s="942">
        <v>0</v>
      </c>
      <c r="N20" s="942">
        <v>153923.97665999999</v>
      </c>
      <c r="O20" s="942">
        <v>7066.8319900000006</v>
      </c>
      <c r="P20" s="942">
        <v>0</v>
      </c>
      <c r="Q20" s="942">
        <v>1156644.0709620593</v>
      </c>
      <c r="R20" s="942">
        <v>0</v>
      </c>
      <c r="S20" s="1300">
        <v>-17.773739999999997</v>
      </c>
      <c r="T20" s="942">
        <v>0</v>
      </c>
      <c r="U20" s="942">
        <v>0</v>
      </c>
      <c r="V20" s="942">
        <v>215529.72034</v>
      </c>
      <c r="W20" s="1300">
        <v>-218.76499999999999</v>
      </c>
      <c r="X20" s="942">
        <v>0</v>
      </c>
      <c r="Y20" s="1200">
        <v>1935788.1931320594</v>
      </c>
      <c r="Z20" s="942">
        <v>0</v>
      </c>
      <c r="AA20" s="1200">
        <v>1935788.1931320594</v>
      </c>
    </row>
    <row r="21" spans="1:27" s="249" customFormat="1" ht="51" customHeight="1">
      <c r="A21" s="260" t="s">
        <v>408</v>
      </c>
      <c r="B21" s="251" t="s">
        <v>409</v>
      </c>
      <c r="C21" s="941"/>
      <c r="D21" s="941"/>
      <c r="E21" s="941"/>
      <c r="F21" s="941"/>
      <c r="G21" s="941"/>
      <c r="H21" s="941"/>
      <c r="I21" s="941"/>
      <c r="J21" s="941"/>
      <c r="K21" s="941"/>
      <c r="L21" s="941"/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1201"/>
      <c r="Z21" s="941"/>
      <c r="AA21" s="1201"/>
    </row>
    <row r="22" spans="1:27" s="249" customFormat="1" ht="51" customHeight="1">
      <c r="A22" s="246" t="s">
        <v>410</v>
      </c>
      <c r="B22" s="247" t="s">
        <v>391</v>
      </c>
      <c r="C22" s="941">
        <v>20139.346250000002</v>
      </c>
      <c r="D22" s="941">
        <v>3853595.9812000003</v>
      </c>
      <c r="E22" s="941">
        <v>30313.3724</v>
      </c>
      <c r="F22" s="941">
        <v>720714.44025999994</v>
      </c>
      <c r="G22" s="941">
        <v>316867.48938999994</v>
      </c>
      <c r="H22" s="941">
        <v>0</v>
      </c>
      <c r="I22" s="941">
        <v>12848.405049999999</v>
      </c>
      <c r="J22" s="941">
        <v>315649.07168000005</v>
      </c>
      <c r="K22" s="941">
        <v>441045.40961000003</v>
      </c>
      <c r="L22" s="941">
        <v>441962.73649000004</v>
      </c>
      <c r="M22" s="941">
        <v>9735.3141099999993</v>
      </c>
      <c r="N22" s="941">
        <v>1328119.5107599997</v>
      </c>
      <c r="O22" s="941">
        <v>204006.06797999999</v>
      </c>
      <c r="P22" s="941">
        <v>29350.237740000004</v>
      </c>
      <c r="Q22" s="941">
        <v>1223328.65738</v>
      </c>
      <c r="R22" s="941">
        <v>0</v>
      </c>
      <c r="S22" s="941">
        <v>362857.63328000001</v>
      </c>
      <c r="T22" s="941">
        <v>21985.243060000001</v>
      </c>
      <c r="U22" s="941">
        <v>131557.63165</v>
      </c>
      <c r="V22" s="941">
        <v>2977785.6638875906</v>
      </c>
      <c r="W22" s="941">
        <v>124567.20395000001</v>
      </c>
      <c r="X22" s="941">
        <v>65701.395339999988</v>
      </c>
      <c r="Y22" s="1199">
        <v>12632130.811467592</v>
      </c>
      <c r="Z22" s="941">
        <v>0</v>
      </c>
      <c r="AA22" s="1199">
        <v>12632130.811467592</v>
      </c>
    </row>
    <row r="23" spans="1:27" s="249" customFormat="1" ht="51" customHeight="1">
      <c r="A23" s="246" t="s">
        <v>411</v>
      </c>
      <c r="B23" s="247" t="s">
        <v>393</v>
      </c>
      <c r="C23" s="941">
        <v>0</v>
      </c>
      <c r="D23" s="941">
        <v>0</v>
      </c>
      <c r="E23" s="941">
        <v>0</v>
      </c>
      <c r="F23" s="941">
        <v>0</v>
      </c>
      <c r="G23" s="941">
        <v>0</v>
      </c>
      <c r="H23" s="941">
        <v>0</v>
      </c>
      <c r="I23" s="941">
        <v>0</v>
      </c>
      <c r="J23" s="941">
        <v>0</v>
      </c>
      <c r="K23" s="941">
        <v>0</v>
      </c>
      <c r="L23" s="941">
        <v>0</v>
      </c>
      <c r="M23" s="941">
        <v>0</v>
      </c>
      <c r="N23" s="941">
        <v>0</v>
      </c>
      <c r="O23" s="941">
        <v>-8.1899700000000006</v>
      </c>
      <c r="P23" s="941">
        <v>0</v>
      </c>
      <c r="Q23" s="941">
        <v>0</v>
      </c>
      <c r="R23" s="941">
        <v>0</v>
      </c>
      <c r="S23" s="941">
        <v>0</v>
      </c>
      <c r="T23" s="941">
        <v>0</v>
      </c>
      <c r="U23" s="941">
        <v>0</v>
      </c>
      <c r="V23" s="941">
        <v>0</v>
      </c>
      <c r="W23" s="941">
        <v>0</v>
      </c>
      <c r="X23" s="941">
        <v>0</v>
      </c>
      <c r="Y23" s="1199">
        <v>-8.1899700000000006</v>
      </c>
      <c r="Z23" s="941">
        <v>0</v>
      </c>
      <c r="AA23" s="1199">
        <v>-8.1899700000000006</v>
      </c>
    </row>
    <row r="24" spans="1:27" s="14" customFormat="1" ht="51" customHeight="1">
      <c r="A24" s="246" t="s">
        <v>412</v>
      </c>
      <c r="B24" s="247" t="s">
        <v>395</v>
      </c>
      <c r="C24" s="941">
        <v>0</v>
      </c>
      <c r="D24" s="941">
        <v>27735.80832</v>
      </c>
      <c r="E24" s="941">
        <v>9480.5213299999996</v>
      </c>
      <c r="F24" s="941">
        <v>60705.921860000002</v>
      </c>
      <c r="G24" s="941">
        <v>30004.642639999998</v>
      </c>
      <c r="H24" s="941">
        <v>0</v>
      </c>
      <c r="I24" s="941">
        <v>8514.4684899999993</v>
      </c>
      <c r="J24" s="941">
        <v>11579.412050000001</v>
      </c>
      <c r="K24" s="941">
        <v>85184.439289999995</v>
      </c>
      <c r="L24" s="941">
        <v>139.59717999999998</v>
      </c>
      <c r="M24" s="941">
        <v>0</v>
      </c>
      <c r="N24" s="941">
        <v>67594.675446082154</v>
      </c>
      <c r="O24" s="941">
        <v>18232.551670000001</v>
      </c>
      <c r="P24" s="941">
        <v>257.67694999999998</v>
      </c>
      <c r="Q24" s="941">
        <v>13778.427767940797</v>
      </c>
      <c r="R24" s="941">
        <v>0</v>
      </c>
      <c r="S24" s="941">
        <v>6458.9825200000005</v>
      </c>
      <c r="T24" s="941">
        <v>84.005960000000002</v>
      </c>
      <c r="U24" s="941">
        <v>12317.161359999998</v>
      </c>
      <c r="V24" s="941">
        <v>148.43025999999998</v>
      </c>
      <c r="W24" s="941">
        <v>25086.856479999995</v>
      </c>
      <c r="X24" s="941">
        <v>0</v>
      </c>
      <c r="Y24" s="1199">
        <v>377303.57957402302</v>
      </c>
      <c r="Z24" s="941">
        <v>0</v>
      </c>
      <c r="AA24" s="1199">
        <v>377303.57957402302</v>
      </c>
    </row>
    <row r="25" spans="1:27" s="14" customFormat="1" ht="51" customHeight="1">
      <c r="A25" s="262" t="s">
        <v>413</v>
      </c>
      <c r="B25" s="263" t="s">
        <v>397</v>
      </c>
      <c r="C25" s="942">
        <v>20139.346250000002</v>
      </c>
      <c r="D25" s="942">
        <v>3825860.1728800004</v>
      </c>
      <c r="E25" s="942">
        <v>20832.851070000001</v>
      </c>
      <c r="F25" s="942">
        <v>660008.51839999994</v>
      </c>
      <c r="G25" s="942">
        <v>286862.84674999997</v>
      </c>
      <c r="H25" s="942">
        <v>0</v>
      </c>
      <c r="I25" s="1202">
        <v>4333.9365600000001</v>
      </c>
      <c r="J25" s="942">
        <v>304069.65963000007</v>
      </c>
      <c r="K25" s="942">
        <v>355860.97032000002</v>
      </c>
      <c r="L25" s="942">
        <v>441823.13931000006</v>
      </c>
      <c r="M25" s="942">
        <v>9735.3141099999993</v>
      </c>
      <c r="N25" s="942">
        <v>1260524.8353139176</v>
      </c>
      <c r="O25" s="942">
        <v>185765.32633999997</v>
      </c>
      <c r="P25" s="942">
        <v>29092.560790000003</v>
      </c>
      <c r="Q25" s="942">
        <v>1209550.2296120592</v>
      </c>
      <c r="R25" s="942">
        <v>0</v>
      </c>
      <c r="S25" s="942">
        <v>356398.65075999999</v>
      </c>
      <c r="T25" s="942">
        <v>21901.237100000002</v>
      </c>
      <c r="U25" s="942">
        <v>119240.47029</v>
      </c>
      <c r="V25" s="942">
        <v>2977637.2336275908</v>
      </c>
      <c r="W25" s="942">
        <v>99480.347470000008</v>
      </c>
      <c r="X25" s="942">
        <v>65701.395339999988</v>
      </c>
      <c r="Y25" s="1200">
        <v>12254819.041923568</v>
      </c>
      <c r="Z25" s="942">
        <v>0</v>
      </c>
      <c r="AA25" s="1200">
        <v>12254819.041923568</v>
      </c>
    </row>
    <row r="27" spans="1:27"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</row>
    <row r="28" spans="1:27"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</row>
    <row r="29" spans="1:27"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</row>
    <row r="30" spans="1:27"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</row>
    <row r="31" spans="1:27"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</row>
    <row r="32" spans="1:27"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</row>
    <row r="33" spans="4:27"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</row>
    <row r="34" spans="4:27"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</row>
    <row r="35" spans="4:27"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</row>
    <row r="36" spans="4:27"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</row>
    <row r="37" spans="4:27"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</row>
    <row r="38" spans="4:27"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4:27"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4:27"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4:27"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4:27"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4:27"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4:27"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4:27"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7" orientation="landscape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A45"/>
  <sheetViews>
    <sheetView view="pageBreakPreview" zoomScale="60" zoomScaleNormal="80" workbookViewId="0">
      <pane xSplit="2" ySplit="5" topLeftCell="C12" activePane="bottomRight" state="frozen"/>
      <selection activeCell="A4" sqref="A4:A5"/>
      <selection pane="topRight" activeCell="A4" sqref="A4:A5"/>
      <selection pane="bottomLeft" activeCell="A4" sqref="A4:A5"/>
      <selection pane="bottomRight" activeCell="AA23" sqref="AA23"/>
    </sheetView>
  </sheetViews>
  <sheetFormatPr defaultColWidth="9" defaultRowHeight="24.5"/>
  <cols>
    <col min="1" max="1" width="41.08984375" style="13" customWidth="1"/>
    <col min="2" max="2" width="32.90625" style="13" hidden="1" customWidth="1"/>
    <col min="3" max="3" width="12.90625" style="243" bestFit="1" customWidth="1"/>
    <col min="4" max="4" width="16.36328125" style="13" bestFit="1" customWidth="1"/>
    <col min="5" max="5" width="11.7265625" style="13" bestFit="1" customWidth="1"/>
    <col min="6" max="6" width="14.90625" style="13" bestFit="1" customWidth="1"/>
    <col min="7" max="7" width="15.453125" style="13" bestFit="1" customWidth="1"/>
    <col min="8" max="8" width="11.7265625" style="13" bestFit="1" customWidth="1"/>
    <col min="9" max="9" width="12.26953125" style="13" bestFit="1" customWidth="1"/>
    <col min="10" max="10" width="14.453125" style="71" customWidth="1"/>
    <col min="11" max="11" width="14.453125" style="13" bestFit="1" customWidth="1"/>
    <col min="12" max="12" width="14.90625" style="13" bestFit="1" customWidth="1"/>
    <col min="13" max="13" width="12" style="13" bestFit="1" customWidth="1"/>
    <col min="14" max="14" width="14.90625" style="13" bestFit="1" customWidth="1"/>
    <col min="15" max="15" width="14.26953125" style="13" customWidth="1"/>
    <col min="16" max="16" width="13.26953125" style="13" bestFit="1" customWidth="1"/>
    <col min="17" max="17" width="13.453125" style="13" bestFit="1" customWidth="1"/>
    <col min="18" max="18" width="7.6328125" style="13" customWidth="1"/>
    <col min="19" max="19" width="13.26953125" style="13" bestFit="1" customWidth="1"/>
    <col min="20" max="20" width="13.08984375" style="13" customWidth="1"/>
    <col min="21" max="21" width="13" style="13" bestFit="1" customWidth="1"/>
    <col min="22" max="22" width="15.453125" style="13" bestFit="1" customWidth="1"/>
    <col min="23" max="23" width="14.90625" style="13" bestFit="1" customWidth="1"/>
    <col min="24" max="24" width="13" style="13" bestFit="1" customWidth="1"/>
    <col min="25" max="25" width="15.7265625" style="13" bestFit="1" customWidth="1"/>
    <col min="26" max="26" width="6.90625" style="13" customWidth="1"/>
    <col min="27" max="27" width="15.7265625" style="13" bestFit="1" customWidth="1"/>
    <col min="28" max="16384" width="9" style="13"/>
  </cols>
  <sheetData>
    <row r="1" spans="1:27" s="25" customFormat="1" ht="33">
      <c r="A1" s="1474" t="s">
        <v>885</v>
      </c>
      <c r="B1" s="1474"/>
      <c r="C1" s="1474"/>
      <c r="D1" s="1474"/>
      <c r="E1" s="1474"/>
      <c r="F1" s="1474"/>
      <c r="J1" s="70"/>
    </row>
    <row r="2" spans="1:27" s="25" customFormat="1" ht="33">
      <c r="A2" s="1474" t="s">
        <v>886</v>
      </c>
      <c r="B2" s="1474"/>
      <c r="C2" s="1474"/>
      <c r="D2" s="1474"/>
      <c r="E2" s="1474"/>
      <c r="F2" s="1474"/>
      <c r="J2" s="70"/>
    </row>
    <row r="3" spans="1:27" ht="26.5">
      <c r="A3" s="72"/>
      <c r="B3" s="72"/>
      <c r="C3" s="561">
        <v>1000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470" t="s">
        <v>543</v>
      </c>
      <c r="Z3" s="1470"/>
      <c r="AA3" s="1470"/>
    </row>
    <row r="4" spans="1:27" ht="26.5">
      <c r="A4" s="1492" t="s">
        <v>0</v>
      </c>
      <c r="B4" s="1493"/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 ht="25">
      <c r="A5" s="1494"/>
      <c r="B5" s="1495"/>
      <c r="C5" s="241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7" ht="51" customHeight="1">
      <c r="A6" s="76" t="s">
        <v>693</v>
      </c>
      <c r="B6" s="77" t="s">
        <v>389</v>
      </c>
      <c r="C6" s="242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244"/>
      <c r="Z6" s="78"/>
      <c r="AA6" s="244"/>
    </row>
    <row r="7" spans="1:27" ht="59.25" customHeight="1">
      <c r="A7" s="79" t="s">
        <v>390</v>
      </c>
      <c r="B7" s="80" t="s">
        <v>391</v>
      </c>
      <c r="C7" s="1188">
        <v>79208.763000000006</v>
      </c>
      <c r="D7" s="1188">
        <v>5705730.7213599999</v>
      </c>
      <c r="E7" s="1188">
        <v>7641.4328299999997</v>
      </c>
      <c r="F7" s="1188">
        <v>1273901.7743299999</v>
      </c>
      <c r="G7" s="1188">
        <v>595593.77583000006</v>
      </c>
      <c r="H7" s="1188">
        <v>0</v>
      </c>
      <c r="I7" s="1188">
        <v>4464.0366399999994</v>
      </c>
      <c r="J7" s="1188">
        <v>379200.27167000005</v>
      </c>
      <c r="K7" s="1188">
        <v>449471.24755999999</v>
      </c>
      <c r="L7" s="1188">
        <v>1510683.83024</v>
      </c>
      <c r="M7" s="1188">
        <v>7250.3303299999998</v>
      </c>
      <c r="N7" s="1188">
        <v>1034447.8266699999</v>
      </c>
      <c r="O7" s="1188">
        <v>259611.27168999999</v>
      </c>
      <c r="P7" s="1188">
        <v>25288.018319999996</v>
      </c>
      <c r="Q7" s="1188">
        <v>167469.38412</v>
      </c>
      <c r="R7" s="1188">
        <v>0</v>
      </c>
      <c r="S7" s="1188">
        <v>95307.601039999994</v>
      </c>
      <c r="T7" s="1188">
        <v>25226.735780000003</v>
      </c>
      <c r="U7" s="1188">
        <v>135443.38234000001</v>
      </c>
      <c r="V7" s="1188">
        <v>1653248.21316337</v>
      </c>
      <c r="W7" s="1188">
        <v>251002.10111000002</v>
      </c>
      <c r="X7" s="1188">
        <v>96087.898409999994</v>
      </c>
      <c r="Y7" s="1189">
        <v>13756278.616433369</v>
      </c>
      <c r="Z7" s="941">
        <v>0</v>
      </c>
      <c r="AA7" s="1189">
        <v>13756278.616433369</v>
      </c>
    </row>
    <row r="8" spans="1:27" s="159" customFormat="1" ht="59.25" customHeight="1">
      <c r="A8" s="79" t="s">
        <v>392</v>
      </c>
      <c r="B8" s="80" t="s">
        <v>393</v>
      </c>
      <c r="C8" s="1188">
        <v>0</v>
      </c>
      <c r="D8" s="1188">
        <v>0</v>
      </c>
      <c r="E8" s="1188">
        <v>0</v>
      </c>
      <c r="F8" s="1188">
        <v>0</v>
      </c>
      <c r="G8" s="1188">
        <v>0</v>
      </c>
      <c r="H8" s="1188">
        <v>0</v>
      </c>
      <c r="I8" s="1188">
        <v>0</v>
      </c>
      <c r="J8" s="1188">
        <v>0</v>
      </c>
      <c r="K8" s="1188">
        <v>0</v>
      </c>
      <c r="L8" s="1188">
        <v>0</v>
      </c>
      <c r="M8" s="1188">
        <v>0</v>
      </c>
      <c r="N8" s="1188">
        <v>0</v>
      </c>
      <c r="O8" s="1188">
        <v>0</v>
      </c>
      <c r="P8" s="1188">
        <v>0</v>
      </c>
      <c r="Q8" s="1188">
        <v>0</v>
      </c>
      <c r="R8" s="1188">
        <v>0</v>
      </c>
      <c r="S8" s="1188">
        <v>0</v>
      </c>
      <c r="T8" s="1188">
        <v>0</v>
      </c>
      <c r="U8" s="1188">
        <v>0</v>
      </c>
      <c r="V8" s="1188">
        <v>0</v>
      </c>
      <c r="W8" s="1188">
        <v>0</v>
      </c>
      <c r="X8" s="1188">
        <v>0</v>
      </c>
      <c r="Y8" s="1189">
        <v>0</v>
      </c>
      <c r="Z8" s="941">
        <v>0</v>
      </c>
      <c r="AA8" s="1189">
        <v>0</v>
      </c>
    </row>
    <row r="9" spans="1:27" s="159" customFormat="1" ht="59.25" customHeight="1">
      <c r="A9" s="79" t="s">
        <v>394</v>
      </c>
      <c r="B9" s="80" t="s">
        <v>395</v>
      </c>
      <c r="C9" s="1188">
        <v>0</v>
      </c>
      <c r="D9" s="1188">
        <v>8914.2259700000013</v>
      </c>
      <c r="E9" s="1188">
        <v>1412.49182</v>
      </c>
      <c r="F9" s="1188">
        <v>0</v>
      </c>
      <c r="G9" s="1188">
        <v>237995.51183999999</v>
      </c>
      <c r="H9" s="1188">
        <v>0</v>
      </c>
      <c r="I9" s="1188">
        <v>722.00549999999998</v>
      </c>
      <c r="J9" s="1188">
        <v>99331.585269999996</v>
      </c>
      <c r="K9" s="1188">
        <v>280202.65638999996</v>
      </c>
      <c r="L9" s="1188">
        <v>9121.3100399999985</v>
      </c>
      <c r="M9" s="1188">
        <v>0</v>
      </c>
      <c r="N9" s="1188">
        <v>222689.43450443432</v>
      </c>
      <c r="O9" s="1188">
        <v>54557.83131999999</v>
      </c>
      <c r="P9" s="1188">
        <v>79.411619999999999</v>
      </c>
      <c r="Q9" s="1188">
        <v>24891.404044950999</v>
      </c>
      <c r="R9" s="1188">
        <v>0</v>
      </c>
      <c r="S9" s="1188">
        <v>0</v>
      </c>
      <c r="T9" s="1188">
        <v>595.62658999999996</v>
      </c>
      <c r="U9" s="1188">
        <v>11736.55343</v>
      </c>
      <c r="V9" s="1188">
        <v>0</v>
      </c>
      <c r="W9" s="1188">
        <v>40853.07789</v>
      </c>
      <c r="X9" s="1188">
        <v>88.066939999999974</v>
      </c>
      <c r="Y9" s="1189">
        <v>993191.19316938531</v>
      </c>
      <c r="Z9" s="941">
        <v>0</v>
      </c>
      <c r="AA9" s="1189">
        <v>993191.19316938531</v>
      </c>
    </row>
    <row r="10" spans="1:27" s="249" customFormat="1" ht="51" customHeight="1">
      <c r="A10" s="246" t="s">
        <v>396</v>
      </c>
      <c r="B10" s="247" t="s">
        <v>397</v>
      </c>
      <c r="C10" s="942">
        <v>79208.763000000006</v>
      </c>
      <c r="D10" s="942">
        <v>5696816.4953900008</v>
      </c>
      <c r="E10" s="942">
        <v>6228.9410099999996</v>
      </c>
      <c r="F10" s="942">
        <v>1273901.7743299999</v>
      </c>
      <c r="G10" s="942">
        <v>357598.26399000001</v>
      </c>
      <c r="H10" s="942">
        <v>0</v>
      </c>
      <c r="I10" s="942">
        <v>3742.0311399999996</v>
      </c>
      <c r="J10" s="942">
        <v>279868.68639999995</v>
      </c>
      <c r="K10" s="942">
        <v>169268.59117</v>
      </c>
      <c r="L10" s="942">
        <v>1501562.5202000001</v>
      </c>
      <c r="M10" s="942">
        <v>7250.3303299999998</v>
      </c>
      <c r="N10" s="942">
        <v>811758.39216556551</v>
      </c>
      <c r="O10" s="942">
        <v>205053.44037</v>
      </c>
      <c r="P10" s="942">
        <v>25208.606699999997</v>
      </c>
      <c r="Q10" s="942">
        <v>142577.98007504901</v>
      </c>
      <c r="R10" s="942">
        <v>0</v>
      </c>
      <c r="S10" s="942">
        <v>95307.601039999994</v>
      </c>
      <c r="T10" s="942">
        <v>24631.109190000003</v>
      </c>
      <c r="U10" s="942">
        <v>123706.82891</v>
      </c>
      <c r="V10" s="942">
        <v>1653248.21316337</v>
      </c>
      <c r="W10" s="942">
        <v>210149.02322000003</v>
      </c>
      <c r="X10" s="942">
        <v>95999.831470000005</v>
      </c>
      <c r="Y10" s="1200">
        <v>12763087.423263988</v>
      </c>
      <c r="Z10" s="942">
        <v>0</v>
      </c>
      <c r="AA10" s="1200">
        <v>12763087.423263988</v>
      </c>
    </row>
    <row r="11" spans="1:27" s="159" customFormat="1" ht="51" customHeight="1">
      <c r="A11" s="81" t="s">
        <v>694</v>
      </c>
      <c r="B11" s="77" t="s">
        <v>398</v>
      </c>
      <c r="C11" s="1188">
        <v>0</v>
      </c>
      <c r="D11" s="1188">
        <v>0</v>
      </c>
      <c r="E11" s="1188">
        <v>0</v>
      </c>
      <c r="F11" s="1188">
        <v>0</v>
      </c>
      <c r="G11" s="1188">
        <v>0</v>
      </c>
      <c r="H11" s="1188">
        <v>0</v>
      </c>
      <c r="I11" s="1188">
        <v>0</v>
      </c>
      <c r="J11" s="1188">
        <v>0</v>
      </c>
      <c r="K11" s="1188">
        <v>0</v>
      </c>
      <c r="L11" s="1188">
        <v>0</v>
      </c>
      <c r="M11" s="1188">
        <v>0</v>
      </c>
      <c r="N11" s="1188">
        <v>0</v>
      </c>
      <c r="O11" s="1188">
        <v>0</v>
      </c>
      <c r="P11" s="1188">
        <v>0</v>
      </c>
      <c r="Q11" s="1188">
        <v>0</v>
      </c>
      <c r="R11" s="1188">
        <v>0</v>
      </c>
      <c r="S11" s="1188">
        <v>0</v>
      </c>
      <c r="T11" s="1188">
        <v>0</v>
      </c>
      <c r="U11" s="1188">
        <v>0</v>
      </c>
      <c r="V11" s="1188">
        <v>0</v>
      </c>
      <c r="W11" s="1188">
        <v>0</v>
      </c>
      <c r="X11" s="1188">
        <v>0</v>
      </c>
      <c r="Y11" s="1192"/>
      <c r="Z11" s="941"/>
      <c r="AA11" s="1192"/>
    </row>
    <row r="12" spans="1:27" s="159" customFormat="1" ht="59.25" customHeight="1">
      <c r="A12" s="79" t="s">
        <v>399</v>
      </c>
      <c r="B12" s="80" t="s">
        <v>391</v>
      </c>
      <c r="C12" s="1188">
        <v>217990.79631999999</v>
      </c>
      <c r="D12" s="1188">
        <v>25928134.89229</v>
      </c>
      <c r="E12" s="1188">
        <v>13331.58149</v>
      </c>
      <c r="F12" s="1188">
        <v>4989266.8542399993</v>
      </c>
      <c r="G12" s="1188">
        <v>2268750.75006</v>
      </c>
      <c r="H12" s="1188">
        <v>24354.647370000002</v>
      </c>
      <c r="I12" s="1188">
        <v>49454.538609999996</v>
      </c>
      <c r="J12" s="1188">
        <v>699533.90613999998</v>
      </c>
      <c r="K12" s="1188">
        <v>1157631.4566800001</v>
      </c>
      <c r="L12" s="1188">
        <v>2321733.3452399997</v>
      </c>
      <c r="M12" s="1188">
        <v>48765.573899999996</v>
      </c>
      <c r="N12" s="1188">
        <v>3789630.2470999998</v>
      </c>
      <c r="O12" s="1188">
        <v>688545.37489999994</v>
      </c>
      <c r="P12" s="1188">
        <v>121069.72674999999</v>
      </c>
      <c r="Q12" s="1188">
        <v>324063.54927999998</v>
      </c>
      <c r="R12" s="1188">
        <v>0</v>
      </c>
      <c r="S12" s="1188">
        <v>383862.66080000001</v>
      </c>
      <c r="T12" s="1188">
        <v>13014.36687</v>
      </c>
      <c r="U12" s="1188">
        <v>466162.54863999999</v>
      </c>
      <c r="V12" s="1188">
        <v>7328721.2798350723</v>
      </c>
      <c r="W12" s="1188">
        <v>1035322.52364</v>
      </c>
      <c r="X12" s="1188">
        <v>229691.74813000002</v>
      </c>
      <c r="Y12" s="1189">
        <v>52099032.368285075</v>
      </c>
      <c r="Z12" s="941">
        <v>0</v>
      </c>
      <c r="AA12" s="1189">
        <v>52099032.368285075</v>
      </c>
    </row>
    <row r="13" spans="1:27" s="159" customFormat="1" ht="59.25" customHeight="1">
      <c r="A13" s="79" t="s">
        <v>400</v>
      </c>
      <c r="B13" s="80" t="s">
        <v>393</v>
      </c>
      <c r="C13" s="1188">
        <v>0</v>
      </c>
      <c r="D13" s="1188">
        <v>0</v>
      </c>
      <c r="E13" s="1188">
        <v>0</v>
      </c>
      <c r="F13" s="1188">
        <v>0</v>
      </c>
      <c r="G13" s="1188">
        <v>0</v>
      </c>
      <c r="H13" s="1188">
        <v>0</v>
      </c>
      <c r="I13" s="1188">
        <v>0</v>
      </c>
      <c r="J13" s="1188">
        <v>0</v>
      </c>
      <c r="K13" s="1188">
        <v>0</v>
      </c>
      <c r="L13" s="1188">
        <v>0</v>
      </c>
      <c r="M13" s="1188">
        <v>0</v>
      </c>
      <c r="N13" s="1188">
        <v>0</v>
      </c>
      <c r="O13" s="1188">
        <v>0</v>
      </c>
      <c r="P13" s="1188">
        <v>0</v>
      </c>
      <c r="Q13" s="1188">
        <v>0</v>
      </c>
      <c r="R13" s="1188">
        <v>0</v>
      </c>
      <c r="S13" s="1188">
        <v>0</v>
      </c>
      <c r="T13" s="1188">
        <v>0</v>
      </c>
      <c r="U13" s="1188">
        <v>0</v>
      </c>
      <c r="V13" s="1188">
        <v>0</v>
      </c>
      <c r="W13" s="1188">
        <v>0</v>
      </c>
      <c r="X13" s="1188">
        <v>0</v>
      </c>
      <c r="Y13" s="1189">
        <v>0</v>
      </c>
      <c r="Z13" s="941">
        <v>0</v>
      </c>
      <c r="AA13" s="1189">
        <v>0</v>
      </c>
    </row>
    <row r="14" spans="1:27" s="159" customFormat="1" ht="59.25" customHeight="1">
      <c r="A14" s="79" t="s">
        <v>401</v>
      </c>
      <c r="B14" s="80" t="s">
        <v>395</v>
      </c>
      <c r="C14" s="1188">
        <v>0</v>
      </c>
      <c r="D14" s="1188">
        <v>96301.033900000009</v>
      </c>
      <c r="E14" s="1188">
        <v>4183.8452900000002</v>
      </c>
      <c r="F14" s="1188">
        <v>92051.964229999998</v>
      </c>
      <c r="G14" s="1188">
        <v>409009.88966000004</v>
      </c>
      <c r="H14" s="1188">
        <v>24354.647370000002</v>
      </c>
      <c r="I14" s="1188">
        <v>7867.7891300000001</v>
      </c>
      <c r="J14" s="1188">
        <v>56249.024819999999</v>
      </c>
      <c r="K14" s="1188">
        <v>768157.05678999994</v>
      </c>
      <c r="L14" s="1188">
        <v>0</v>
      </c>
      <c r="M14" s="1188">
        <v>0</v>
      </c>
      <c r="N14" s="1188">
        <v>794999.28337841248</v>
      </c>
      <c r="O14" s="1188">
        <v>131258.85133999999</v>
      </c>
      <c r="P14" s="1188">
        <v>1477.45919</v>
      </c>
      <c r="Q14" s="1188">
        <v>9482.9400368853967</v>
      </c>
      <c r="R14" s="1188">
        <v>0</v>
      </c>
      <c r="S14" s="1188">
        <v>0</v>
      </c>
      <c r="T14" s="1188">
        <v>2375.5594500000002</v>
      </c>
      <c r="U14" s="1188">
        <v>95197.68213999999</v>
      </c>
      <c r="V14" s="1188">
        <v>0</v>
      </c>
      <c r="W14" s="1188">
        <v>128633.48509999999</v>
      </c>
      <c r="X14" s="1188">
        <v>0</v>
      </c>
      <c r="Y14" s="1189">
        <v>2621600.5118252984</v>
      </c>
      <c r="Z14" s="941">
        <v>0</v>
      </c>
      <c r="AA14" s="1189">
        <v>2621600.5118252984</v>
      </c>
    </row>
    <row r="15" spans="1:27" s="249" customFormat="1" ht="51" customHeight="1">
      <c r="A15" s="246" t="s">
        <v>402</v>
      </c>
      <c r="B15" s="247" t="s">
        <v>397</v>
      </c>
      <c r="C15" s="942">
        <v>217990.79631999999</v>
      </c>
      <c r="D15" s="942">
        <v>25831833.85839</v>
      </c>
      <c r="E15" s="942">
        <v>9147.7361999999994</v>
      </c>
      <c r="F15" s="942">
        <v>4897214.8900100002</v>
      </c>
      <c r="G15" s="942">
        <v>1859740.8603999999</v>
      </c>
      <c r="H15" s="942">
        <v>0</v>
      </c>
      <c r="I15" s="942">
        <v>41586.749479999999</v>
      </c>
      <c r="J15" s="942">
        <v>643284.88132000004</v>
      </c>
      <c r="K15" s="942">
        <v>389474.39989</v>
      </c>
      <c r="L15" s="942">
        <v>2321733.3452399997</v>
      </c>
      <c r="M15" s="942">
        <v>48765.573899999996</v>
      </c>
      <c r="N15" s="942">
        <v>2994630.9637215873</v>
      </c>
      <c r="O15" s="942">
        <v>557286.52355999989</v>
      </c>
      <c r="P15" s="942">
        <v>119592.26755999999</v>
      </c>
      <c r="Q15" s="942">
        <v>314580.6092431146</v>
      </c>
      <c r="R15" s="942">
        <v>0</v>
      </c>
      <c r="S15" s="942">
        <v>383862.66080000001</v>
      </c>
      <c r="T15" s="942">
        <v>10638.807419999997</v>
      </c>
      <c r="U15" s="942">
        <v>370964.8665</v>
      </c>
      <c r="V15" s="942">
        <v>7328721.2798350723</v>
      </c>
      <c r="W15" s="942">
        <v>906689.03853999998</v>
      </c>
      <c r="X15" s="942">
        <v>229691.74813000002</v>
      </c>
      <c r="Y15" s="1200">
        <v>49477431.856459774</v>
      </c>
      <c r="Z15" s="942">
        <v>0</v>
      </c>
      <c r="AA15" s="1200">
        <v>49477431.856459774</v>
      </c>
    </row>
    <row r="16" spans="1:27" s="159" customFormat="1" ht="51" customHeight="1">
      <c r="A16" s="81" t="s">
        <v>695</v>
      </c>
      <c r="B16" s="77" t="s">
        <v>403</v>
      </c>
      <c r="C16" s="1188">
        <v>0</v>
      </c>
      <c r="D16" s="1188">
        <v>0</v>
      </c>
      <c r="E16" s="1188">
        <v>0</v>
      </c>
      <c r="F16" s="1188">
        <v>0</v>
      </c>
      <c r="G16" s="1188">
        <v>0</v>
      </c>
      <c r="H16" s="1188">
        <v>0</v>
      </c>
      <c r="I16" s="1188">
        <v>0</v>
      </c>
      <c r="J16" s="1188">
        <v>0</v>
      </c>
      <c r="K16" s="1188">
        <v>0</v>
      </c>
      <c r="L16" s="1188">
        <v>0</v>
      </c>
      <c r="M16" s="1188">
        <v>0</v>
      </c>
      <c r="N16" s="1188">
        <v>0</v>
      </c>
      <c r="O16" s="1188">
        <v>0</v>
      </c>
      <c r="P16" s="1188">
        <v>0</v>
      </c>
      <c r="Q16" s="1188">
        <v>0</v>
      </c>
      <c r="R16" s="1188">
        <v>0</v>
      </c>
      <c r="S16" s="1188">
        <v>0</v>
      </c>
      <c r="T16" s="1188">
        <v>0</v>
      </c>
      <c r="U16" s="1188">
        <v>0</v>
      </c>
      <c r="V16" s="1188">
        <v>0</v>
      </c>
      <c r="W16" s="1188">
        <v>0</v>
      </c>
      <c r="X16" s="1188">
        <v>0</v>
      </c>
      <c r="Y16" s="1192"/>
      <c r="Z16" s="941"/>
      <c r="AA16" s="1192"/>
    </row>
    <row r="17" spans="1:27" s="159" customFormat="1" ht="59.25" customHeight="1">
      <c r="A17" s="79" t="s">
        <v>404</v>
      </c>
      <c r="B17" s="80" t="s">
        <v>391</v>
      </c>
      <c r="C17" s="1188">
        <v>0</v>
      </c>
      <c r="D17" s="1188">
        <v>0</v>
      </c>
      <c r="E17" s="1188">
        <v>0</v>
      </c>
      <c r="F17" s="1188">
        <v>4858.21</v>
      </c>
      <c r="G17" s="1188">
        <v>0</v>
      </c>
      <c r="H17" s="1188">
        <v>0</v>
      </c>
      <c r="I17" s="1188">
        <v>0</v>
      </c>
      <c r="J17" s="1188">
        <v>8013.0151799999994</v>
      </c>
      <c r="K17" s="1188">
        <v>0</v>
      </c>
      <c r="L17" s="1188">
        <v>0</v>
      </c>
      <c r="M17" s="1188">
        <v>0</v>
      </c>
      <c r="N17" s="1188">
        <v>0</v>
      </c>
      <c r="O17" s="1188">
        <v>0</v>
      </c>
      <c r="P17" s="1188">
        <v>0</v>
      </c>
      <c r="Q17" s="1188">
        <v>409894.74293000001</v>
      </c>
      <c r="R17" s="1188">
        <v>0</v>
      </c>
      <c r="S17" s="1188">
        <v>0</v>
      </c>
      <c r="T17" s="1188">
        <v>0</v>
      </c>
      <c r="U17" s="1188">
        <v>0</v>
      </c>
      <c r="V17" s="1188">
        <v>0</v>
      </c>
      <c r="W17" s="1188">
        <v>0</v>
      </c>
      <c r="X17" s="1188">
        <v>0</v>
      </c>
      <c r="Y17" s="1189">
        <v>422765.96811000002</v>
      </c>
      <c r="Z17" s="941">
        <v>0</v>
      </c>
      <c r="AA17" s="1189">
        <v>422765.96811000002</v>
      </c>
    </row>
    <row r="18" spans="1:27" s="159" customFormat="1" ht="59.25" customHeight="1">
      <c r="A18" s="79" t="s">
        <v>405</v>
      </c>
      <c r="B18" s="80" t="s">
        <v>393</v>
      </c>
      <c r="C18" s="1188">
        <v>0</v>
      </c>
      <c r="D18" s="1188">
        <v>0</v>
      </c>
      <c r="E18" s="1188">
        <v>0</v>
      </c>
      <c r="F18" s="1188">
        <v>0</v>
      </c>
      <c r="G18" s="1188">
        <v>0</v>
      </c>
      <c r="H18" s="1188">
        <v>0</v>
      </c>
      <c r="I18" s="1188">
        <v>0</v>
      </c>
      <c r="J18" s="1188">
        <v>0</v>
      </c>
      <c r="K18" s="1188">
        <v>0</v>
      </c>
      <c r="L18" s="1188">
        <v>0</v>
      </c>
      <c r="M18" s="1188">
        <v>0</v>
      </c>
      <c r="N18" s="1188">
        <v>0</v>
      </c>
      <c r="O18" s="1188">
        <v>0</v>
      </c>
      <c r="P18" s="1188">
        <v>0</v>
      </c>
      <c r="Q18" s="1188">
        <v>0</v>
      </c>
      <c r="R18" s="1188">
        <v>0</v>
      </c>
      <c r="S18" s="1188">
        <v>0</v>
      </c>
      <c r="T18" s="1188">
        <v>0</v>
      </c>
      <c r="U18" s="1188">
        <v>0</v>
      </c>
      <c r="V18" s="1188">
        <v>0</v>
      </c>
      <c r="W18" s="1188">
        <v>0</v>
      </c>
      <c r="X18" s="1188">
        <v>0</v>
      </c>
      <c r="Y18" s="1189">
        <v>0</v>
      </c>
      <c r="Z18" s="941">
        <v>0</v>
      </c>
      <c r="AA18" s="1189">
        <v>0</v>
      </c>
    </row>
    <row r="19" spans="1:27" s="159" customFormat="1" ht="59.25" customHeight="1">
      <c r="A19" s="79" t="s">
        <v>406</v>
      </c>
      <c r="B19" s="80" t="s">
        <v>395</v>
      </c>
      <c r="C19" s="1188">
        <v>0</v>
      </c>
      <c r="D19" s="1188">
        <v>0</v>
      </c>
      <c r="E19" s="1188">
        <v>0</v>
      </c>
      <c r="F19" s="1188">
        <v>0</v>
      </c>
      <c r="G19" s="1188">
        <v>0</v>
      </c>
      <c r="H19" s="1188">
        <v>0</v>
      </c>
      <c r="I19" s="1188">
        <v>0</v>
      </c>
      <c r="J19" s="1188">
        <v>0</v>
      </c>
      <c r="K19" s="1188">
        <v>0</v>
      </c>
      <c r="L19" s="1188">
        <v>0</v>
      </c>
      <c r="M19" s="1188">
        <v>0</v>
      </c>
      <c r="N19" s="1188">
        <v>0</v>
      </c>
      <c r="O19" s="1188">
        <v>0</v>
      </c>
      <c r="P19" s="1188">
        <v>0</v>
      </c>
      <c r="Q19" s="1188">
        <v>8494.8762826884904</v>
      </c>
      <c r="R19" s="1188">
        <v>0</v>
      </c>
      <c r="S19" s="1188">
        <v>0</v>
      </c>
      <c r="T19" s="1188">
        <v>0</v>
      </c>
      <c r="U19" s="1188">
        <v>0</v>
      </c>
      <c r="V19" s="1188">
        <v>0</v>
      </c>
      <c r="W19" s="1188">
        <v>0</v>
      </c>
      <c r="X19" s="1188">
        <v>0</v>
      </c>
      <c r="Y19" s="1189">
        <v>8494.8762826884904</v>
      </c>
      <c r="Z19" s="941">
        <v>0</v>
      </c>
      <c r="AA19" s="1189">
        <v>8494.8762826884904</v>
      </c>
    </row>
    <row r="20" spans="1:27" s="159" customFormat="1" ht="51" customHeight="1">
      <c r="A20" s="79" t="s">
        <v>407</v>
      </c>
      <c r="B20" s="80" t="s">
        <v>397</v>
      </c>
      <c r="C20" s="1190">
        <v>0</v>
      </c>
      <c r="D20" s="1190">
        <v>0</v>
      </c>
      <c r="E20" s="1190">
        <v>0</v>
      </c>
      <c r="F20" s="1190">
        <v>4858.21</v>
      </c>
      <c r="G20" s="1190">
        <v>0</v>
      </c>
      <c r="H20" s="1190">
        <v>0</v>
      </c>
      <c r="I20" s="1190">
        <v>0</v>
      </c>
      <c r="J20" s="1190">
        <v>8013.0151799999994</v>
      </c>
      <c r="K20" s="1190">
        <v>0</v>
      </c>
      <c r="L20" s="1190">
        <v>0</v>
      </c>
      <c r="M20" s="1190">
        <v>0</v>
      </c>
      <c r="N20" s="1190">
        <v>0</v>
      </c>
      <c r="O20" s="1190">
        <v>0</v>
      </c>
      <c r="P20" s="1190">
        <v>0</v>
      </c>
      <c r="Q20" s="1190">
        <v>401399.86664731149</v>
      </c>
      <c r="R20" s="1190">
        <v>0</v>
      </c>
      <c r="S20" s="1190">
        <v>0</v>
      </c>
      <c r="T20" s="1190">
        <v>0</v>
      </c>
      <c r="U20" s="1190">
        <v>0</v>
      </c>
      <c r="V20" s="1190">
        <v>0</v>
      </c>
      <c r="W20" s="1190">
        <v>0</v>
      </c>
      <c r="X20" s="1190">
        <v>0</v>
      </c>
      <c r="Y20" s="1191">
        <v>414271.09182731149</v>
      </c>
      <c r="Z20" s="942">
        <v>0</v>
      </c>
      <c r="AA20" s="1191">
        <v>414271.09182731149</v>
      </c>
    </row>
    <row r="21" spans="1:27" s="159" customFormat="1" ht="51" customHeight="1">
      <c r="A21" s="81" t="s">
        <v>408</v>
      </c>
      <c r="B21" s="77" t="s">
        <v>409</v>
      </c>
      <c r="C21" s="1188"/>
      <c r="D21" s="1188"/>
      <c r="E21" s="1188"/>
      <c r="F21" s="1188"/>
      <c r="G21" s="1188"/>
      <c r="H21" s="1188"/>
      <c r="I21" s="1188"/>
      <c r="J21" s="1188"/>
      <c r="K21" s="1188"/>
      <c r="L21" s="1188"/>
      <c r="M21" s="1188"/>
      <c r="N21" s="1188"/>
      <c r="O21" s="1188"/>
      <c r="P21" s="1188"/>
      <c r="Q21" s="1188"/>
      <c r="R21" s="1188"/>
      <c r="S21" s="1188"/>
      <c r="T21" s="1188"/>
      <c r="U21" s="1188"/>
      <c r="V21" s="1188"/>
      <c r="W21" s="1188"/>
      <c r="X21" s="1188"/>
      <c r="Y21" s="1192"/>
      <c r="Z21" s="1188"/>
      <c r="AA21" s="1192"/>
    </row>
    <row r="22" spans="1:27" s="159" customFormat="1" ht="59.25" customHeight="1">
      <c r="A22" s="79" t="s">
        <v>410</v>
      </c>
      <c r="B22" s="80" t="s">
        <v>391</v>
      </c>
      <c r="C22" s="1188">
        <v>297199.55932</v>
      </c>
      <c r="D22" s="1188">
        <v>31633865.613650002</v>
      </c>
      <c r="E22" s="1188">
        <v>20973.014320000002</v>
      </c>
      <c r="F22" s="1188">
        <v>6268026.8385699997</v>
      </c>
      <c r="G22" s="1188">
        <v>2864344.5258900002</v>
      </c>
      <c r="H22" s="1188">
        <v>24354.647370000002</v>
      </c>
      <c r="I22" s="1188">
        <v>53918.575249999994</v>
      </c>
      <c r="J22" s="1188">
        <v>1086747.1929900001</v>
      </c>
      <c r="K22" s="1188">
        <v>1607102.7042400001</v>
      </c>
      <c r="L22" s="1188">
        <v>3832417.1754799997</v>
      </c>
      <c r="M22" s="1188">
        <v>56015.904229999993</v>
      </c>
      <c r="N22" s="1188">
        <v>4824078.0737699997</v>
      </c>
      <c r="O22" s="1188">
        <v>948156.6465899999</v>
      </c>
      <c r="P22" s="1188">
        <v>146357.74506999998</v>
      </c>
      <c r="Q22" s="1188">
        <v>901427.67632999993</v>
      </c>
      <c r="R22" s="1188">
        <v>0</v>
      </c>
      <c r="S22" s="1188">
        <v>479170.26183999999</v>
      </c>
      <c r="T22" s="1188">
        <v>38241.102650000001</v>
      </c>
      <c r="U22" s="1188">
        <v>601605.93097999995</v>
      </c>
      <c r="V22" s="1188">
        <v>8981969.4929984417</v>
      </c>
      <c r="W22" s="1188">
        <v>1286324.62475</v>
      </c>
      <c r="X22" s="1188">
        <v>325779.64653999999</v>
      </c>
      <c r="Y22" s="1189">
        <v>66278076.952828459</v>
      </c>
      <c r="Z22" s="1188">
        <v>0</v>
      </c>
      <c r="AA22" s="1189">
        <v>66278076.952828459</v>
      </c>
    </row>
    <row r="23" spans="1:27" s="159" customFormat="1" ht="59.25" customHeight="1">
      <c r="A23" s="79" t="s">
        <v>411</v>
      </c>
      <c r="B23" s="80" t="s">
        <v>393</v>
      </c>
      <c r="C23" s="1188">
        <v>0</v>
      </c>
      <c r="D23" s="1188">
        <v>0</v>
      </c>
      <c r="E23" s="1188">
        <v>0</v>
      </c>
      <c r="F23" s="1188">
        <v>0</v>
      </c>
      <c r="G23" s="1188">
        <v>0</v>
      </c>
      <c r="H23" s="1188">
        <v>0</v>
      </c>
      <c r="I23" s="1188">
        <v>0</v>
      </c>
      <c r="J23" s="1188">
        <v>0</v>
      </c>
      <c r="K23" s="1188">
        <v>0</v>
      </c>
      <c r="L23" s="1188">
        <v>0</v>
      </c>
      <c r="M23" s="1188">
        <v>0</v>
      </c>
      <c r="N23" s="1188">
        <v>0</v>
      </c>
      <c r="O23" s="1188">
        <v>0</v>
      </c>
      <c r="P23" s="1188">
        <v>0</v>
      </c>
      <c r="Q23" s="1188">
        <v>0</v>
      </c>
      <c r="R23" s="1188">
        <v>0</v>
      </c>
      <c r="S23" s="1188">
        <v>0</v>
      </c>
      <c r="T23" s="1188">
        <v>0</v>
      </c>
      <c r="U23" s="1188">
        <v>0</v>
      </c>
      <c r="V23" s="1188">
        <v>0</v>
      </c>
      <c r="W23" s="1188">
        <v>0</v>
      </c>
      <c r="X23" s="1188">
        <v>0</v>
      </c>
      <c r="Y23" s="1189">
        <v>0</v>
      </c>
      <c r="Z23" s="1188">
        <v>0</v>
      </c>
      <c r="AA23" s="1189">
        <v>0</v>
      </c>
    </row>
    <row r="24" spans="1:27" ht="59.25" customHeight="1">
      <c r="A24" s="79" t="s">
        <v>412</v>
      </c>
      <c r="B24" s="80" t="s">
        <v>395</v>
      </c>
      <c r="C24" s="1188">
        <v>0</v>
      </c>
      <c r="D24" s="1188">
        <v>105215.25987000001</v>
      </c>
      <c r="E24" s="1188">
        <v>5596.3371100000004</v>
      </c>
      <c r="F24" s="1188">
        <v>92051.964229999998</v>
      </c>
      <c r="G24" s="1188">
        <v>647005.40150000004</v>
      </c>
      <c r="H24" s="1188">
        <v>24354.647370000002</v>
      </c>
      <c r="I24" s="1188">
        <v>8589.7946300000003</v>
      </c>
      <c r="J24" s="1188">
        <v>155580.61009</v>
      </c>
      <c r="K24" s="1188">
        <v>1048359.71318</v>
      </c>
      <c r="L24" s="1188">
        <v>9121.3100399999985</v>
      </c>
      <c r="M24" s="1188">
        <v>0</v>
      </c>
      <c r="N24" s="1188">
        <v>1017688.7178828468</v>
      </c>
      <c r="O24" s="1188">
        <v>185816.68265999999</v>
      </c>
      <c r="P24" s="1188">
        <v>1556.8708100000001</v>
      </c>
      <c r="Q24" s="1188">
        <v>42869.220364524888</v>
      </c>
      <c r="R24" s="1188">
        <v>0</v>
      </c>
      <c r="S24" s="1188">
        <v>0</v>
      </c>
      <c r="T24" s="1188">
        <v>2971.18604</v>
      </c>
      <c r="U24" s="1188">
        <v>106934.23556999999</v>
      </c>
      <c r="V24" s="1188">
        <v>0</v>
      </c>
      <c r="W24" s="1188">
        <v>169486.56299000001</v>
      </c>
      <c r="X24" s="1188">
        <v>88.066939999999974</v>
      </c>
      <c r="Y24" s="1189">
        <v>3623286.5812773718</v>
      </c>
      <c r="Z24" s="1188">
        <v>0</v>
      </c>
      <c r="AA24" s="1189">
        <v>3623286.5812773718</v>
      </c>
    </row>
    <row r="25" spans="1:27" ht="51" customHeight="1">
      <c r="A25" s="82" t="s">
        <v>413</v>
      </c>
      <c r="B25" s="83" t="s">
        <v>397</v>
      </c>
      <c r="C25" s="1190">
        <v>297199.55932</v>
      </c>
      <c r="D25" s="1190">
        <v>31528650.353780001</v>
      </c>
      <c r="E25" s="1190">
        <v>15376.677210000002</v>
      </c>
      <c r="F25" s="1190">
        <v>6175974.8743399996</v>
      </c>
      <c r="G25" s="1190">
        <v>2217339.12439</v>
      </c>
      <c r="H25" s="1190">
        <v>0</v>
      </c>
      <c r="I25" s="1193">
        <v>45328.78061999999</v>
      </c>
      <c r="J25" s="1190">
        <v>931166.58290000015</v>
      </c>
      <c r="K25" s="1190">
        <v>558742.99106000015</v>
      </c>
      <c r="L25" s="1190">
        <v>3823295.8654399998</v>
      </c>
      <c r="M25" s="1190">
        <v>56015.904229999993</v>
      </c>
      <c r="N25" s="1190">
        <v>3806389.3558871527</v>
      </c>
      <c r="O25" s="1190">
        <v>762339.96392999985</v>
      </c>
      <c r="P25" s="1190">
        <v>144800.87425999998</v>
      </c>
      <c r="Q25" s="1190">
        <v>858558.45596547506</v>
      </c>
      <c r="R25" s="1190">
        <v>0</v>
      </c>
      <c r="S25" s="1190">
        <v>479170.26183999999</v>
      </c>
      <c r="T25" s="1190">
        <v>35269.91661</v>
      </c>
      <c r="U25" s="1190">
        <v>494671.69540999993</v>
      </c>
      <c r="V25" s="1190">
        <v>8981969.4929984417</v>
      </c>
      <c r="W25" s="1190">
        <v>1116838.06176</v>
      </c>
      <c r="X25" s="1190">
        <v>325691.5796</v>
      </c>
      <c r="Y25" s="1191">
        <v>62654790.371551082</v>
      </c>
      <c r="Z25" s="1190">
        <v>0</v>
      </c>
      <c r="AA25" s="1191">
        <v>62654790.371551082</v>
      </c>
    </row>
    <row r="27" spans="1:27"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</row>
    <row r="28" spans="1:27"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</row>
    <row r="29" spans="1:27"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</row>
    <row r="30" spans="1:27"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</row>
    <row r="31" spans="1:27"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</row>
    <row r="32" spans="1:27"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</row>
    <row r="33" spans="4:27"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</row>
    <row r="34" spans="4:27"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</row>
    <row r="35" spans="4:27"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</row>
    <row r="36" spans="4:27"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</row>
    <row r="37" spans="4:27"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</row>
    <row r="38" spans="4:27"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4:27"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4:27"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4:27"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4:27"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4:27"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4:27"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4:27"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4" orientation="landscape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A45"/>
  <sheetViews>
    <sheetView view="pageBreakPreview" zoomScale="60" zoomScaleNormal="80" workbookViewId="0">
      <pane xSplit="2" ySplit="5" topLeftCell="L12" activePane="bottomRight" state="frozen"/>
      <selection activeCell="A4" sqref="A4:A5"/>
      <selection pane="topRight" activeCell="A4" sqref="A4:A5"/>
      <selection pane="bottomLeft" activeCell="A4" sqref="A4:A5"/>
      <selection pane="bottomRight" activeCell="AA25" sqref="AA25"/>
    </sheetView>
  </sheetViews>
  <sheetFormatPr defaultColWidth="9" defaultRowHeight="24.5"/>
  <cols>
    <col min="1" max="1" width="35.453125" style="13" customWidth="1"/>
    <col min="2" max="2" width="32.90625" style="13" hidden="1" customWidth="1"/>
    <col min="3" max="3" width="12.6328125" style="243" bestFit="1" customWidth="1"/>
    <col min="4" max="4" width="7.6328125" style="13" customWidth="1"/>
    <col min="5" max="5" width="11.453125" style="13" bestFit="1" customWidth="1"/>
    <col min="6" max="6" width="13.90625" style="13" bestFit="1" customWidth="1"/>
    <col min="7" max="7" width="15.453125" style="13" bestFit="1" customWidth="1"/>
    <col min="8" max="8" width="7.6328125" style="13" customWidth="1"/>
    <col min="9" max="9" width="13.90625" style="13" bestFit="1" customWidth="1"/>
    <col min="10" max="10" width="13.90625" style="71" bestFit="1" customWidth="1"/>
    <col min="11" max="11" width="13.90625" style="13" bestFit="1" customWidth="1"/>
    <col min="12" max="12" width="8" style="13" customWidth="1"/>
    <col min="13" max="13" width="11.453125" style="13" bestFit="1" customWidth="1"/>
    <col min="14" max="14" width="15" style="13" customWidth="1"/>
    <col min="15" max="15" width="8" style="13" customWidth="1"/>
    <col min="16" max="16" width="12.6328125" style="13" customWidth="1"/>
    <col min="17" max="18" width="8" style="13" customWidth="1"/>
    <col min="19" max="19" width="15" style="13" customWidth="1"/>
    <col min="20" max="20" width="10.6328125" style="13" customWidth="1"/>
    <col min="21" max="21" width="13" style="13" customWidth="1"/>
    <col min="22" max="22" width="13.90625" style="13" customWidth="1"/>
    <col min="23" max="23" width="7.6328125" style="13" customWidth="1"/>
    <col min="24" max="24" width="12.6328125" style="13" bestFit="1" customWidth="1"/>
    <col min="25" max="25" width="15.453125" style="13" bestFit="1" customWidth="1"/>
    <col min="26" max="26" width="7.90625" style="13" customWidth="1"/>
    <col min="27" max="27" width="15.453125" style="13" bestFit="1" customWidth="1"/>
    <col min="28" max="16384" width="9" style="13"/>
  </cols>
  <sheetData>
    <row r="1" spans="1:27" s="25" customFormat="1" ht="33">
      <c r="A1" s="1474" t="s">
        <v>887</v>
      </c>
      <c r="B1" s="1474"/>
      <c r="C1" s="1474"/>
      <c r="D1" s="1474"/>
      <c r="E1" s="1474"/>
      <c r="F1" s="1474"/>
      <c r="G1" s="1474"/>
      <c r="J1" s="70"/>
    </row>
    <row r="2" spans="1:27" s="25" customFormat="1" ht="33">
      <c r="A2" s="1474" t="s">
        <v>888</v>
      </c>
      <c r="B2" s="1474"/>
      <c r="C2" s="1474"/>
      <c r="D2" s="1474"/>
      <c r="E2" s="1474"/>
      <c r="F2" s="1474"/>
      <c r="G2" s="1474"/>
      <c r="J2" s="70"/>
    </row>
    <row r="3" spans="1:27" ht="26.5">
      <c r="A3" s="72"/>
      <c r="B3" s="72"/>
      <c r="C3" s="561">
        <v>1000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470" t="s">
        <v>543</v>
      </c>
      <c r="Z3" s="1470"/>
      <c r="AA3" s="1470"/>
    </row>
    <row r="4" spans="1:27" ht="26.5">
      <c r="A4" s="1492" t="s">
        <v>0</v>
      </c>
      <c r="B4" s="1493"/>
      <c r="C4" s="1485" t="s">
        <v>384</v>
      </c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6" t="s">
        <v>272</v>
      </c>
      <c r="Z4" s="1369" t="s">
        <v>388</v>
      </c>
      <c r="AA4" s="1486" t="s">
        <v>414</v>
      </c>
    </row>
    <row r="5" spans="1:27" ht="25">
      <c r="A5" s="1494"/>
      <c r="B5" s="1495"/>
      <c r="C5" s="241" t="s">
        <v>814</v>
      </c>
      <c r="D5" s="74" t="s">
        <v>169</v>
      </c>
      <c r="E5" s="74" t="s">
        <v>288</v>
      </c>
      <c r="F5" s="74" t="s">
        <v>171</v>
      </c>
      <c r="G5" s="74" t="s">
        <v>172</v>
      </c>
      <c r="H5" s="74" t="s">
        <v>173</v>
      </c>
      <c r="I5" s="74" t="s">
        <v>174</v>
      </c>
      <c r="J5" s="74" t="s">
        <v>175</v>
      </c>
      <c r="K5" s="74" t="s">
        <v>176</v>
      </c>
      <c r="L5" s="74" t="s">
        <v>177</v>
      </c>
      <c r="M5" s="74" t="s">
        <v>178</v>
      </c>
      <c r="N5" s="74" t="s">
        <v>179</v>
      </c>
      <c r="O5" s="74" t="s">
        <v>180</v>
      </c>
      <c r="P5" s="75" t="s">
        <v>181</v>
      </c>
      <c r="Q5" s="74" t="s">
        <v>182</v>
      </c>
      <c r="R5" s="74" t="s">
        <v>183</v>
      </c>
      <c r="S5" s="74" t="s">
        <v>184</v>
      </c>
      <c r="T5" s="74" t="s">
        <v>811</v>
      </c>
      <c r="U5" s="74" t="s">
        <v>185</v>
      </c>
      <c r="V5" s="74" t="s">
        <v>186</v>
      </c>
      <c r="W5" s="74" t="s">
        <v>187</v>
      </c>
      <c r="X5" s="74" t="s">
        <v>188</v>
      </c>
      <c r="Y5" s="1487"/>
      <c r="Z5" s="1488"/>
      <c r="AA5" s="1489"/>
    </row>
    <row r="6" spans="1:27" s="14" customFormat="1" ht="51" customHeight="1">
      <c r="A6" s="1016" t="s">
        <v>385</v>
      </c>
      <c r="B6" s="251" t="s">
        <v>389</v>
      </c>
      <c r="C6" s="786"/>
      <c r="D6" s="934"/>
      <c r="E6" s="934"/>
      <c r="F6" s="934"/>
      <c r="G6" s="934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4"/>
      <c r="V6" s="934"/>
      <c r="W6" s="934"/>
      <c r="X6" s="934"/>
      <c r="Y6" s="935"/>
      <c r="Z6" s="934"/>
      <c r="AA6" s="935"/>
    </row>
    <row r="7" spans="1:27" s="14" customFormat="1" ht="45" customHeight="1">
      <c r="A7" s="1017" t="s">
        <v>390</v>
      </c>
      <c r="B7" s="247" t="s">
        <v>391</v>
      </c>
      <c r="C7" s="753">
        <v>19352.497190000002</v>
      </c>
      <c r="D7" s="753">
        <v>0</v>
      </c>
      <c r="E7" s="753">
        <v>604.0261999999999</v>
      </c>
      <c r="F7" s="753">
        <v>18658.24496</v>
      </c>
      <c r="G7" s="753">
        <v>2569.2663000000002</v>
      </c>
      <c r="H7" s="753">
        <v>0</v>
      </c>
      <c r="I7" s="753">
        <v>420.79290000000003</v>
      </c>
      <c r="J7" s="753">
        <v>46152.024829999995</v>
      </c>
      <c r="K7" s="753">
        <v>12300.684090000001</v>
      </c>
      <c r="L7" s="753">
        <v>0</v>
      </c>
      <c r="M7" s="753">
        <v>517.53525999999999</v>
      </c>
      <c r="N7" s="753">
        <v>160975.43351999999</v>
      </c>
      <c r="O7" s="753">
        <v>0</v>
      </c>
      <c r="P7" s="753">
        <v>3624.5992099999999</v>
      </c>
      <c r="Q7" s="753">
        <v>0</v>
      </c>
      <c r="R7" s="753">
        <v>0</v>
      </c>
      <c r="S7" s="753">
        <v>81621.343699999998</v>
      </c>
      <c r="T7" s="753">
        <v>6.99803</v>
      </c>
      <c r="U7" s="753">
        <v>4999.7219999999998</v>
      </c>
      <c r="V7" s="753">
        <v>161947.4535334</v>
      </c>
      <c r="W7" s="753">
        <v>0</v>
      </c>
      <c r="X7" s="753">
        <v>22475.68591</v>
      </c>
      <c r="Y7" s="1194">
        <v>536226.30763340008</v>
      </c>
      <c r="Z7" s="941">
        <v>0</v>
      </c>
      <c r="AA7" s="1194">
        <v>536226.30763340008</v>
      </c>
    </row>
    <row r="8" spans="1:27" s="249" customFormat="1" ht="45" customHeight="1">
      <c r="A8" s="1017" t="s">
        <v>392</v>
      </c>
      <c r="B8" s="247" t="s">
        <v>393</v>
      </c>
      <c r="C8" s="753">
        <v>0</v>
      </c>
      <c r="D8" s="753">
        <v>0</v>
      </c>
      <c r="E8" s="753">
        <v>0</v>
      </c>
      <c r="F8" s="753">
        <v>0</v>
      </c>
      <c r="G8" s="753">
        <v>0</v>
      </c>
      <c r="H8" s="753">
        <v>0</v>
      </c>
      <c r="I8" s="753">
        <v>0</v>
      </c>
      <c r="J8" s="753">
        <v>0</v>
      </c>
      <c r="K8" s="753">
        <v>0</v>
      </c>
      <c r="L8" s="753">
        <v>0</v>
      </c>
      <c r="M8" s="753">
        <v>0</v>
      </c>
      <c r="N8" s="753">
        <v>0</v>
      </c>
      <c r="O8" s="753">
        <v>0</v>
      </c>
      <c r="P8" s="753">
        <v>0</v>
      </c>
      <c r="Q8" s="753">
        <v>0</v>
      </c>
      <c r="R8" s="753">
        <v>0</v>
      </c>
      <c r="S8" s="753">
        <v>0</v>
      </c>
      <c r="T8" s="753">
        <v>0</v>
      </c>
      <c r="U8" s="753">
        <v>0</v>
      </c>
      <c r="V8" s="753">
        <v>0</v>
      </c>
      <c r="W8" s="753">
        <v>0</v>
      </c>
      <c r="X8" s="753">
        <v>0</v>
      </c>
      <c r="Y8" s="1194">
        <v>0</v>
      </c>
      <c r="Z8" s="941">
        <v>0</v>
      </c>
      <c r="AA8" s="1194">
        <v>0</v>
      </c>
    </row>
    <row r="9" spans="1:27" s="249" customFormat="1" ht="45" customHeight="1">
      <c r="A9" s="1017" t="s">
        <v>394</v>
      </c>
      <c r="B9" s="247" t="s">
        <v>395</v>
      </c>
      <c r="C9" s="753">
        <v>0</v>
      </c>
      <c r="D9" s="753">
        <v>0</v>
      </c>
      <c r="E9" s="753">
        <v>200.94104000000002</v>
      </c>
      <c r="F9" s="753">
        <v>0</v>
      </c>
      <c r="G9" s="753">
        <v>1348.0116</v>
      </c>
      <c r="H9" s="753">
        <v>0</v>
      </c>
      <c r="I9" s="753">
        <v>286.72622999999999</v>
      </c>
      <c r="J9" s="1273">
        <v>-13.84215</v>
      </c>
      <c r="K9" s="753">
        <v>5723.7910599999996</v>
      </c>
      <c r="L9" s="753">
        <v>0</v>
      </c>
      <c r="M9" s="753">
        <v>0</v>
      </c>
      <c r="N9" s="753">
        <v>89495.311681163686</v>
      </c>
      <c r="O9" s="753">
        <v>0</v>
      </c>
      <c r="P9" s="753">
        <v>0</v>
      </c>
      <c r="Q9" s="753">
        <v>0</v>
      </c>
      <c r="R9" s="753">
        <v>0</v>
      </c>
      <c r="S9" s="753">
        <v>13270.778400000001</v>
      </c>
      <c r="T9" s="753">
        <v>0</v>
      </c>
      <c r="U9" s="753">
        <v>1087.2231299999999</v>
      </c>
      <c r="V9" s="753">
        <v>0</v>
      </c>
      <c r="W9" s="753">
        <v>0</v>
      </c>
      <c r="X9" s="753">
        <v>1204.60807</v>
      </c>
      <c r="Y9" s="1194">
        <v>112603.54906116368</v>
      </c>
      <c r="Z9" s="941">
        <v>0</v>
      </c>
      <c r="AA9" s="1194">
        <v>112603.54906116368</v>
      </c>
    </row>
    <row r="10" spans="1:27" s="249" customFormat="1" ht="45" customHeight="1">
      <c r="A10" s="1017" t="s">
        <v>396</v>
      </c>
      <c r="B10" s="247" t="s">
        <v>397</v>
      </c>
      <c r="C10" s="799">
        <v>19352.497190000002</v>
      </c>
      <c r="D10" s="799">
        <v>0</v>
      </c>
      <c r="E10" s="799">
        <v>403.08515999999997</v>
      </c>
      <c r="F10" s="799">
        <v>18658.24496</v>
      </c>
      <c r="G10" s="799">
        <v>1221.2547000000002</v>
      </c>
      <c r="H10" s="799">
        <v>0</v>
      </c>
      <c r="I10" s="799">
        <v>134.06667000000004</v>
      </c>
      <c r="J10" s="799">
        <v>46165.866979999999</v>
      </c>
      <c r="K10" s="799">
        <v>6576.8930300000002</v>
      </c>
      <c r="L10" s="799">
        <v>0</v>
      </c>
      <c r="M10" s="799">
        <v>517.53525999999999</v>
      </c>
      <c r="N10" s="799">
        <v>71480.12183883629</v>
      </c>
      <c r="O10" s="799">
        <v>0</v>
      </c>
      <c r="P10" s="799">
        <v>3624.5992099999999</v>
      </c>
      <c r="Q10" s="799">
        <v>0</v>
      </c>
      <c r="R10" s="799">
        <v>0</v>
      </c>
      <c r="S10" s="799">
        <v>68350.565300000002</v>
      </c>
      <c r="T10" s="799">
        <v>6.99803</v>
      </c>
      <c r="U10" s="799">
        <v>3912.4988699999999</v>
      </c>
      <c r="V10" s="799">
        <v>161947.4535334</v>
      </c>
      <c r="W10" s="799">
        <v>0</v>
      </c>
      <c r="X10" s="799">
        <v>21271.077839999998</v>
      </c>
      <c r="Y10" s="1195">
        <v>423622.75857223629</v>
      </c>
      <c r="Z10" s="942">
        <v>0</v>
      </c>
      <c r="AA10" s="1195">
        <v>423622.75857223629</v>
      </c>
    </row>
    <row r="11" spans="1:27" s="249" customFormat="1" ht="51" customHeight="1">
      <c r="A11" s="1018" t="s">
        <v>386</v>
      </c>
      <c r="B11" s="251" t="s">
        <v>398</v>
      </c>
      <c r="C11" s="753">
        <v>0</v>
      </c>
      <c r="D11" s="753">
        <v>0</v>
      </c>
      <c r="E11" s="753">
        <v>0</v>
      </c>
      <c r="F11" s="753">
        <v>0</v>
      </c>
      <c r="G11" s="753">
        <v>0</v>
      </c>
      <c r="H11" s="753">
        <v>0</v>
      </c>
      <c r="I11" s="753">
        <v>0</v>
      </c>
      <c r="J11" s="753">
        <v>0</v>
      </c>
      <c r="K11" s="753">
        <v>0</v>
      </c>
      <c r="L11" s="753">
        <v>0</v>
      </c>
      <c r="M11" s="753">
        <v>0</v>
      </c>
      <c r="N11" s="753">
        <v>0</v>
      </c>
      <c r="O11" s="753">
        <v>0</v>
      </c>
      <c r="P11" s="753">
        <v>0</v>
      </c>
      <c r="Q11" s="753">
        <v>0</v>
      </c>
      <c r="R11" s="753">
        <v>0</v>
      </c>
      <c r="S11" s="753">
        <v>0</v>
      </c>
      <c r="T11" s="753">
        <v>0</v>
      </c>
      <c r="U11" s="753">
        <v>0</v>
      </c>
      <c r="V11" s="753">
        <v>0</v>
      </c>
      <c r="W11" s="753">
        <v>0</v>
      </c>
      <c r="X11" s="753">
        <v>0</v>
      </c>
      <c r="Y11" s="1196"/>
      <c r="Z11" s="941"/>
      <c r="AA11" s="1196"/>
    </row>
    <row r="12" spans="1:27" s="249" customFormat="1" ht="45" customHeight="1">
      <c r="A12" s="1017" t="s">
        <v>399</v>
      </c>
      <c r="B12" s="247" t="s">
        <v>391</v>
      </c>
      <c r="C12" s="753">
        <v>64181.647229999995</v>
      </c>
      <c r="D12" s="753">
        <v>0</v>
      </c>
      <c r="E12" s="753">
        <v>1440.82377</v>
      </c>
      <c r="F12" s="753">
        <v>341849.06974000001</v>
      </c>
      <c r="G12" s="753">
        <v>1965980.75596</v>
      </c>
      <c r="H12" s="753">
        <v>0</v>
      </c>
      <c r="I12" s="753">
        <v>3387.9246899999998</v>
      </c>
      <c r="J12" s="753">
        <v>186936.39199999999</v>
      </c>
      <c r="K12" s="753">
        <v>15578.44651</v>
      </c>
      <c r="L12" s="753">
        <v>0</v>
      </c>
      <c r="M12" s="753">
        <v>5956.8608899999999</v>
      </c>
      <c r="N12" s="753">
        <v>1025119.3691399998</v>
      </c>
      <c r="O12" s="753">
        <v>0</v>
      </c>
      <c r="P12" s="753">
        <v>14616.231609999999</v>
      </c>
      <c r="Q12" s="753">
        <v>0</v>
      </c>
      <c r="R12" s="753">
        <v>0</v>
      </c>
      <c r="S12" s="753">
        <v>396423.29753000004</v>
      </c>
      <c r="T12" s="753">
        <v>718.14373000000001</v>
      </c>
      <c r="U12" s="753">
        <v>42703.781000000003</v>
      </c>
      <c r="V12" s="753">
        <v>705350.65577599988</v>
      </c>
      <c r="W12" s="753">
        <v>0</v>
      </c>
      <c r="X12" s="753">
        <v>45069.990949999999</v>
      </c>
      <c r="Y12" s="1194">
        <v>4815313.3905259995</v>
      </c>
      <c r="Z12" s="941">
        <v>0</v>
      </c>
      <c r="AA12" s="1194">
        <v>4815313.3905259995</v>
      </c>
    </row>
    <row r="13" spans="1:27" s="249" customFormat="1" ht="45" customHeight="1">
      <c r="A13" s="1017" t="s">
        <v>400</v>
      </c>
      <c r="B13" s="247" t="s">
        <v>393</v>
      </c>
      <c r="C13" s="753">
        <v>0</v>
      </c>
      <c r="D13" s="753">
        <v>0</v>
      </c>
      <c r="E13" s="753">
        <v>0</v>
      </c>
      <c r="F13" s="753">
        <v>0</v>
      </c>
      <c r="G13" s="753">
        <v>0</v>
      </c>
      <c r="H13" s="753">
        <v>0</v>
      </c>
      <c r="I13" s="753">
        <v>0</v>
      </c>
      <c r="J13" s="753">
        <v>0</v>
      </c>
      <c r="K13" s="753">
        <v>0</v>
      </c>
      <c r="L13" s="753">
        <v>0</v>
      </c>
      <c r="M13" s="753">
        <v>0</v>
      </c>
      <c r="N13" s="753">
        <v>0</v>
      </c>
      <c r="O13" s="753">
        <v>0</v>
      </c>
      <c r="P13" s="753">
        <v>0</v>
      </c>
      <c r="Q13" s="753">
        <v>0</v>
      </c>
      <c r="R13" s="753">
        <v>0</v>
      </c>
      <c r="S13" s="753">
        <v>0</v>
      </c>
      <c r="T13" s="753">
        <v>0</v>
      </c>
      <c r="U13" s="753">
        <v>0</v>
      </c>
      <c r="V13" s="753">
        <v>0</v>
      </c>
      <c r="W13" s="753">
        <v>0</v>
      </c>
      <c r="X13" s="753">
        <v>0</v>
      </c>
      <c r="Y13" s="1194">
        <v>0</v>
      </c>
      <c r="Z13" s="941">
        <v>0</v>
      </c>
      <c r="AA13" s="1194">
        <v>0</v>
      </c>
    </row>
    <row r="14" spans="1:27" s="249" customFormat="1" ht="45" customHeight="1">
      <c r="A14" s="1017" t="s">
        <v>401</v>
      </c>
      <c r="B14" s="247" t="s">
        <v>395</v>
      </c>
      <c r="C14" s="753">
        <v>0</v>
      </c>
      <c r="D14" s="753">
        <v>0</v>
      </c>
      <c r="E14" s="753">
        <v>628.40692000000001</v>
      </c>
      <c r="F14" s="753">
        <v>0</v>
      </c>
      <c r="G14" s="753">
        <v>1444.07736</v>
      </c>
      <c r="H14" s="753">
        <v>0</v>
      </c>
      <c r="I14" s="753">
        <v>1670.87988</v>
      </c>
      <c r="J14" s="753">
        <v>11008.088730000001</v>
      </c>
      <c r="K14" s="753">
        <v>11138.527609999999</v>
      </c>
      <c r="L14" s="753">
        <v>0</v>
      </c>
      <c r="M14" s="753">
        <v>0</v>
      </c>
      <c r="N14" s="753">
        <v>73420.939011643044</v>
      </c>
      <c r="O14" s="753">
        <v>0</v>
      </c>
      <c r="P14" s="753">
        <v>-0.14332</v>
      </c>
      <c r="Q14" s="753">
        <v>0</v>
      </c>
      <c r="R14" s="753">
        <v>0</v>
      </c>
      <c r="S14" s="753">
        <v>74774.915259999994</v>
      </c>
      <c r="T14" s="753">
        <v>0</v>
      </c>
      <c r="U14" s="753">
        <v>12593.701370000001</v>
      </c>
      <c r="V14" s="753">
        <v>0</v>
      </c>
      <c r="W14" s="753">
        <v>0</v>
      </c>
      <c r="X14" s="753">
        <v>0</v>
      </c>
      <c r="Y14" s="1194">
        <v>186679.39282164301</v>
      </c>
      <c r="Z14" s="941">
        <v>0</v>
      </c>
      <c r="AA14" s="1194">
        <v>186679.39282164301</v>
      </c>
    </row>
    <row r="15" spans="1:27" s="249" customFormat="1" ht="45" customHeight="1">
      <c r="A15" s="1017" t="s">
        <v>402</v>
      </c>
      <c r="B15" s="247" t="s">
        <v>397</v>
      </c>
      <c r="C15" s="799">
        <v>64181.647229999995</v>
      </c>
      <c r="D15" s="799">
        <v>0</v>
      </c>
      <c r="E15" s="799">
        <v>812.41684999999995</v>
      </c>
      <c r="F15" s="799">
        <v>341849.06974000001</v>
      </c>
      <c r="G15" s="799">
        <v>1964536.6786000002</v>
      </c>
      <c r="H15" s="799">
        <v>0</v>
      </c>
      <c r="I15" s="799">
        <v>1717.0448100000001</v>
      </c>
      <c r="J15" s="799">
        <v>175928.30327</v>
      </c>
      <c r="K15" s="799">
        <v>4439.9189000000006</v>
      </c>
      <c r="L15" s="799">
        <v>0</v>
      </c>
      <c r="M15" s="799">
        <v>5956.8608899999999</v>
      </c>
      <c r="N15" s="799">
        <v>951698.43012835679</v>
      </c>
      <c r="O15" s="799">
        <v>0</v>
      </c>
      <c r="P15" s="799">
        <v>14616.37493</v>
      </c>
      <c r="Q15" s="799">
        <v>0</v>
      </c>
      <c r="R15" s="799">
        <v>0</v>
      </c>
      <c r="S15" s="799">
        <v>321648.38227000006</v>
      </c>
      <c r="T15" s="799">
        <v>718.14373000000001</v>
      </c>
      <c r="U15" s="799">
        <v>30110.07963</v>
      </c>
      <c r="V15" s="799">
        <v>705350.65577599988</v>
      </c>
      <c r="W15" s="799">
        <v>0</v>
      </c>
      <c r="X15" s="799">
        <v>45069.990949999999</v>
      </c>
      <c r="Y15" s="1195">
        <v>4628633.9977043569</v>
      </c>
      <c r="Z15" s="942">
        <v>0</v>
      </c>
      <c r="AA15" s="1195">
        <v>4628633.9977043569</v>
      </c>
    </row>
    <row r="16" spans="1:27" s="249" customFormat="1" ht="78.75" customHeight="1">
      <c r="A16" s="1019" t="s">
        <v>750</v>
      </c>
      <c r="B16" s="251" t="s">
        <v>403</v>
      </c>
      <c r="C16" s="753">
        <v>0</v>
      </c>
      <c r="D16" s="753">
        <v>0</v>
      </c>
      <c r="E16" s="753">
        <v>0</v>
      </c>
      <c r="F16" s="753">
        <v>0</v>
      </c>
      <c r="G16" s="753">
        <v>0</v>
      </c>
      <c r="H16" s="753">
        <v>0</v>
      </c>
      <c r="I16" s="753">
        <v>0</v>
      </c>
      <c r="J16" s="753">
        <v>0</v>
      </c>
      <c r="K16" s="753">
        <v>0</v>
      </c>
      <c r="L16" s="753">
        <v>0</v>
      </c>
      <c r="M16" s="753">
        <v>0</v>
      </c>
      <c r="N16" s="753">
        <v>0</v>
      </c>
      <c r="O16" s="753">
        <v>0</v>
      </c>
      <c r="P16" s="753">
        <v>0</v>
      </c>
      <c r="Q16" s="753">
        <v>0</v>
      </c>
      <c r="R16" s="753">
        <v>0</v>
      </c>
      <c r="S16" s="753">
        <v>0</v>
      </c>
      <c r="T16" s="753">
        <v>0</v>
      </c>
      <c r="U16" s="753">
        <v>0</v>
      </c>
      <c r="V16" s="753">
        <v>0</v>
      </c>
      <c r="W16" s="753">
        <v>0</v>
      </c>
      <c r="X16" s="753">
        <v>0</v>
      </c>
      <c r="Y16" s="1196"/>
      <c r="Z16" s="941"/>
      <c r="AA16" s="1196"/>
    </row>
    <row r="17" spans="1:27" s="249" customFormat="1" ht="45" customHeight="1">
      <c r="A17" s="1017" t="s">
        <v>404</v>
      </c>
      <c r="B17" s="247" t="s">
        <v>391</v>
      </c>
      <c r="C17" s="753">
        <v>0</v>
      </c>
      <c r="D17" s="753">
        <v>0</v>
      </c>
      <c r="E17" s="753">
        <v>0</v>
      </c>
      <c r="F17" s="753">
        <v>0</v>
      </c>
      <c r="G17" s="753">
        <v>0</v>
      </c>
      <c r="H17" s="753">
        <v>0</v>
      </c>
      <c r="I17" s="753">
        <v>665360.53026000003</v>
      </c>
      <c r="J17" s="753">
        <v>0</v>
      </c>
      <c r="K17" s="753">
        <v>365273.21600000001</v>
      </c>
      <c r="L17" s="753">
        <v>0</v>
      </c>
      <c r="M17" s="753">
        <v>0</v>
      </c>
      <c r="N17" s="753">
        <v>462288.60842999996</v>
      </c>
      <c r="O17" s="753">
        <v>0</v>
      </c>
      <c r="P17" s="753">
        <v>0</v>
      </c>
      <c r="Q17" s="753">
        <v>0</v>
      </c>
      <c r="R17" s="753">
        <v>0</v>
      </c>
      <c r="S17" s="753">
        <v>973481.09193999995</v>
      </c>
      <c r="T17" s="753">
        <v>0</v>
      </c>
      <c r="U17" s="753">
        <v>0</v>
      </c>
      <c r="V17" s="753">
        <v>0.38066</v>
      </c>
      <c r="W17" s="753">
        <v>0</v>
      </c>
      <c r="X17" s="753">
        <v>0</v>
      </c>
      <c r="Y17" s="1194">
        <v>2466403.8272899999</v>
      </c>
      <c r="Z17" s="941">
        <v>0</v>
      </c>
      <c r="AA17" s="1194">
        <v>2466403.8272899999</v>
      </c>
    </row>
    <row r="18" spans="1:27" s="249" customFormat="1" ht="45" customHeight="1">
      <c r="A18" s="1017" t="s">
        <v>405</v>
      </c>
      <c r="B18" s="247" t="s">
        <v>393</v>
      </c>
      <c r="C18" s="753">
        <v>0</v>
      </c>
      <c r="D18" s="753">
        <v>0</v>
      </c>
      <c r="E18" s="753">
        <v>0</v>
      </c>
      <c r="F18" s="753">
        <v>0</v>
      </c>
      <c r="G18" s="753">
        <v>0</v>
      </c>
      <c r="H18" s="753">
        <v>0</v>
      </c>
      <c r="I18" s="753">
        <v>0</v>
      </c>
      <c r="J18" s="753">
        <v>0</v>
      </c>
      <c r="K18" s="753">
        <v>0</v>
      </c>
      <c r="L18" s="753">
        <v>0</v>
      </c>
      <c r="M18" s="753">
        <v>0</v>
      </c>
      <c r="N18" s="753">
        <v>0</v>
      </c>
      <c r="O18" s="753">
        <v>0</v>
      </c>
      <c r="P18" s="753">
        <v>0</v>
      </c>
      <c r="Q18" s="753">
        <v>0</v>
      </c>
      <c r="R18" s="753">
        <v>0</v>
      </c>
      <c r="S18" s="753">
        <v>0</v>
      </c>
      <c r="T18" s="753">
        <v>0</v>
      </c>
      <c r="U18" s="753">
        <v>0</v>
      </c>
      <c r="V18" s="753">
        <v>0</v>
      </c>
      <c r="W18" s="753">
        <v>0</v>
      </c>
      <c r="X18" s="753">
        <v>0</v>
      </c>
      <c r="Y18" s="1194">
        <v>0</v>
      </c>
      <c r="Z18" s="941">
        <v>0</v>
      </c>
      <c r="AA18" s="1194">
        <v>0</v>
      </c>
    </row>
    <row r="19" spans="1:27" s="249" customFormat="1" ht="45" customHeight="1">
      <c r="A19" s="1017" t="s">
        <v>406</v>
      </c>
      <c r="B19" s="247" t="s">
        <v>395</v>
      </c>
      <c r="C19" s="753">
        <v>0</v>
      </c>
      <c r="D19" s="753">
        <v>0</v>
      </c>
      <c r="E19" s="753">
        <v>0</v>
      </c>
      <c r="F19" s="753">
        <v>0</v>
      </c>
      <c r="G19" s="753">
        <v>0</v>
      </c>
      <c r="H19" s="753">
        <v>0</v>
      </c>
      <c r="I19" s="753">
        <v>14714.39566</v>
      </c>
      <c r="J19" s="753">
        <v>21.058520000000001</v>
      </c>
      <c r="K19" s="753">
        <v>1938.08059</v>
      </c>
      <c r="L19" s="753">
        <v>0</v>
      </c>
      <c r="M19" s="753">
        <v>0</v>
      </c>
      <c r="N19" s="753">
        <v>0</v>
      </c>
      <c r="O19" s="753">
        <v>0</v>
      </c>
      <c r="P19" s="753">
        <v>0</v>
      </c>
      <c r="Q19" s="753">
        <v>0</v>
      </c>
      <c r="R19" s="753">
        <v>0</v>
      </c>
      <c r="S19" s="753">
        <v>0</v>
      </c>
      <c r="T19" s="753">
        <v>0</v>
      </c>
      <c r="U19" s="753">
        <v>0</v>
      </c>
      <c r="V19" s="753">
        <v>0</v>
      </c>
      <c r="W19" s="753">
        <v>0</v>
      </c>
      <c r="X19" s="753">
        <v>0</v>
      </c>
      <c r="Y19" s="1194">
        <v>16673.534770000002</v>
      </c>
      <c r="Z19" s="941">
        <v>0</v>
      </c>
      <c r="AA19" s="1194">
        <v>16673.534770000002</v>
      </c>
    </row>
    <row r="20" spans="1:27" s="249" customFormat="1" ht="45" customHeight="1">
      <c r="A20" s="1017" t="s">
        <v>407</v>
      </c>
      <c r="B20" s="247" t="s">
        <v>397</v>
      </c>
      <c r="C20" s="799">
        <v>0</v>
      </c>
      <c r="D20" s="799">
        <v>0</v>
      </c>
      <c r="E20" s="799">
        <v>0</v>
      </c>
      <c r="F20" s="799">
        <v>0</v>
      </c>
      <c r="G20" s="799">
        <v>0</v>
      </c>
      <c r="H20" s="799">
        <v>0</v>
      </c>
      <c r="I20" s="799">
        <v>650646.13459999999</v>
      </c>
      <c r="J20" s="1274">
        <v>-21.058520000000001</v>
      </c>
      <c r="K20" s="799">
        <v>363335.13541000005</v>
      </c>
      <c r="L20" s="799">
        <v>0</v>
      </c>
      <c r="M20" s="799">
        <v>0</v>
      </c>
      <c r="N20" s="799">
        <v>462288.60842999996</v>
      </c>
      <c r="O20" s="799">
        <v>0</v>
      </c>
      <c r="P20" s="799">
        <v>0</v>
      </c>
      <c r="Q20" s="799">
        <v>0</v>
      </c>
      <c r="R20" s="799">
        <v>0</v>
      </c>
      <c r="S20" s="799">
        <v>973481.09193999995</v>
      </c>
      <c r="T20" s="799">
        <v>0</v>
      </c>
      <c r="U20" s="799">
        <v>0</v>
      </c>
      <c r="V20" s="799">
        <v>0.38066</v>
      </c>
      <c r="W20" s="799">
        <v>0</v>
      </c>
      <c r="X20" s="799">
        <v>0</v>
      </c>
      <c r="Y20" s="1195">
        <v>2449730.2925200001</v>
      </c>
      <c r="Z20" s="942">
        <v>0</v>
      </c>
      <c r="AA20" s="1195">
        <v>2449730.2925200001</v>
      </c>
    </row>
    <row r="21" spans="1:27" s="249" customFormat="1" ht="51" customHeight="1">
      <c r="A21" s="1018" t="s">
        <v>408</v>
      </c>
      <c r="B21" s="251" t="s">
        <v>409</v>
      </c>
      <c r="C21" s="753"/>
      <c r="D21" s="753"/>
      <c r="E21" s="753"/>
      <c r="F21" s="753"/>
      <c r="G21" s="753"/>
      <c r="H21" s="753"/>
      <c r="I21" s="753"/>
      <c r="J21" s="753"/>
      <c r="K21" s="753"/>
      <c r="L21" s="753"/>
      <c r="M21" s="753"/>
      <c r="N21" s="753"/>
      <c r="O21" s="753"/>
      <c r="P21" s="753"/>
      <c r="Q21" s="753"/>
      <c r="R21" s="753"/>
      <c r="S21" s="753"/>
      <c r="T21" s="753"/>
      <c r="U21" s="753"/>
      <c r="V21" s="753"/>
      <c r="W21" s="753"/>
      <c r="X21" s="753"/>
      <c r="Y21" s="1196"/>
      <c r="Z21" s="753"/>
      <c r="AA21" s="1196"/>
    </row>
    <row r="22" spans="1:27" s="249" customFormat="1" ht="45" customHeight="1">
      <c r="A22" s="1017" t="s">
        <v>410</v>
      </c>
      <c r="B22" s="247" t="s">
        <v>391</v>
      </c>
      <c r="C22" s="753">
        <v>83534.144419999997</v>
      </c>
      <c r="D22" s="753">
        <v>0</v>
      </c>
      <c r="E22" s="753">
        <v>2044.8499699999998</v>
      </c>
      <c r="F22" s="753">
        <v>360507.31469999999</v>
      </c>
      <c r="G22" s="753">
        <v>1968550.02226</v>
      </c>
      <c r="H22" s="753">
        <v>0</v>
      </c>
      <c r="I22" s="753">
        <v>669169.24785000004</v>
      </c>
      <c r="J22" s="753">
        <v>233088.41683</v>
      </c>
      <c r="K22" s="753">
        <v>393152.34659999999</v>
      </c>
      <c r="L22" s="753">
        <v>0</v>
      </c>
      <c r="M22" s="753">
        <v>6474.3961499999996</v>
      </c>
      <c r="N22" s="753">
        <v>1648383.4110899998</v>
      </c>
      <c r="O22" s="753">
        <v>0</v>
      </c>
      <c r="P22" s="753">
        <v>18240.830819999999</v>
      </c>
      <c r="Q22" s="753">
        <v>0</v>
      </c>
      <c r="R22" s="753">
        <v>0</v>
      </c>
      <c r="S22" s="753">
        <v>1451525.7331699999</v>
      </c>
      <c r="T22" s="753">
        <v>725.14175999999998</v>
      </c>
      <c r="U22" s="753">
        <v>47703.503000000004</v>
      </c>
      <c r="V22" s="753">
        <v>867298.48996939987</v>
      </c>
      <c r="W22" s="753">
        <v>0</v>
      </c>
      <c r="X22" s="753">
        <v>67545.676860000007</v>
      </c>
      <c r="Y22" s="1194">
        <v>7817943.5254493989</v>
      </c>
      <c r="Z22" s="753">
        <v>0</v>
      </c>
      <c r="AA22" s="1194">
        <v>7817943.5254493989</v>
      </c>
    </row>
    <row r="23" spans="1:27" s="249" customFormat="1" ht="45" customHeight="1">
      <c r="A23" s="1017" t="s">
        <v>411</v>
      </c>
      <c r="B23" s="247" t="s">
        <v>393</v>
      </c>
      <c r="C23" s="753">
        <v>0</v>
      </c>
      <c r="D23" s="753">
        <v>0</v>
      </c>
      <c r="E23" s="753">
        <v>0</v>
      </c>
      <c r="F23" s="753">
        <v>0</v>
      </c>
      <c r="G23" s="753">
        <v>0</v>
      </c>
      <c r="H23" s="753">
        <v>0</v>
      </c>
      <c r="I23" s="753">
        <v>0</v>
      </c>
      <c r="J23" s="753">
        <v>0</v>
      </c>
      <c r="K23" s="753">
        <v>0</v>
      </c>
      <c r="L23" s="753">
        <v>0</v>
      </c>
      <c r="M23" s="753">
        <v>0</v>
      </c>
      <c r="N23" s="753">
        <v>0</v>
      </c>
      <c r="O23" s="753">
        <v>0</v>
      </c>
      <c r="P23" s="753">
        <v>0</v>
      </c>
      <c r="Q23" s="753">
        <v>0</v>
      </c>
      <c r="R23" s="753">
        <v>0</v>
      </c>
      <c r="S23" s="753">
        <v>0</v>
      </c>
      <c r="T23" s="753">
        <v>0</v>
      </c>
      <c r="U23" s="753">
        <v>0</v>
      </c>
      <c r="V23" s="753">
        <v>0</v>
      </c>
      <c r="W23" s="753">
        <v>0</v>
      </c>
      <c r="X23" s="753">
        <v>0</v>
      </c>
      <c r="Y23" s="1194">
        <v>0</v>
      </c>
      <c r="Z23" s="753">
        <v>0</v>
      </c>
      <c r="AA23" s="1194">
        <v>0</v>
      </c>
    </row>
    <row r="24" spans="1:27" s="14" customFormat="1" ht="45" customHeight="1">
      <c r="A24" s="1017" t="s">
        <v>412</v>
      </c>
      <c r="B24" s="247" t="s">
        <v>395</v>
      </c>
      <c r="C24" s="753">
        <v>0</v>
      </c>
      <c r="D24" s="753">
        <v>0</v>
      </c>
      <c r="E24" s="753">
        <v>829.34796000000006</v>
      </c>
      <c r="F24" s="753">
        <v>0</v>
      </c>
      <c r="G24" s="753">
        <v>2792.08896</v>
      </c>
      <c r="H24" s="753">
        <v>0</v>
      </c>
      <c r="I24" s="753">
        <v>16672.001769999999</v>
      </c>
      <c r="J24" s="753">
        <v>11015.305100000001</v>
      </c>
      <c r="K24" s="753">
        <v>18800.399260000002</v>
      </c>
      <c r="L24" s="753">
        <v>0</v>
      </c>
      <c r="M24" s="753">
        <v>0</v>
      </c>
      <c r="N24" s="753">
        <v>162916.25069280673</v>
      </c>
      <c r="O24" s="753">
        <v>0</v>
      </c>
      <c r="P24" s="753">
        <v>-0.14332</v>
      </c>
      <c r="Q24" s="753">
        <v>0</v>
      </c>
      <c r="R24" s="753">
        <v>0</v>
      </c>
      <c r="S24" s="753">
        <v>88045.69365999999</v>
      </c>
      <c r="T24" s="753">
        <v>0</v>
      </c>
      <c r="U24" s="753">
        <v>13680.924500000001</v>
      </c>
      <c r="V24" s="753">
        <v>0</v>
      </c>
      <c r="W24" s="753">
        <v>0</v>
      </c>
      <c r="X24" s="753">
        <v>1204.60807</v>
      </c>
      <c r="Y24" s="1194">
        <v>315956.47665280674</v>
      </c>
      <c r="Z24" s="753">
        <v>0</v>
      </c>
      <c r="AA24" s="1194">
        <v>315956.47665280674</v>
      </c>
    </row>
    <row r="25" spans="1:27" s="14" customFormat="1" ht="45" customHeight="1">
      <c r="A25" s="1020" t="s">
        <v>413</v>
      </c>
      <c r="B25" s="263" t="s">
        <v>397</v>
      </c>
      <c r="C25" s="799">
        <v>83534.144419999997</v>
      </c>
      <c r="D25" s="799">
        <v>0</v>
      </c>
      <c r="E25" s="799">
        <v>1215.5020099999997</v>
      </c>
      <c r="F25" s="799">
        <v>360507.31469999999</v>
      </c>
      <c r="G25" s="799">
        <v>1965757.9332999999</v>
      </c>
      <c r="H25" s="799">
        <v>0</v>
      </c>
      <c r="I25" s="1197">
        <v>652497.24608000007</v>
      </c>
      <c r="J25" s="799">
        <v>222073.11173</v>
      </c>
      <c r="K25" s="799">
        <v>374351.94734000001</v>
      </c>
      <c r="L25" s="799">
        <v>0</v>
      </c>
      <c r="M25" s="799">
        <v>6474.3961499999996</v>
      </c>
      <c r="N25" s="799">
        <v>1485467.1603971932</v>
      </c>
      <c r="O25" s="799">
        <v>0</v>
      </c>
      <c r="P25" s="799">
        <v>18240.974139999998</v>
      </c>
      <c r="Q25" s="799">
        <v>0</v>
      </c>
      <c r="R25" s="799">
        <v>0</v>
      </c>
      <c r="S25" s="799">
        <v>1363480.03951</v>
      </c>
      <c r="T25" s="799">
        <v>725.14175999999998</v>
      </c>
      <c r="U25" s="799">
        <v>34022.578500000003</v>
      </c>
      <c r="V25" s="799">
        <v>867298.48996939987</v>
      </c>
      <c r="W25" s="799">
        <v>0</v>
      </c>
      <c r="X25" s="799">
        <v>66341.068790000005</v>
      </c>
      <c r="Y25" s="1195">
        <v>7501987.0487965913</v>
      </c>
      <c r="Z25" s="799">
        <v>0</v>
      </c>
      <c r="AA25" s="1195">
        <v>7501987.0487965913</v>
      </c>
    </row>
    <row r="27" spans="1:27"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</row>
    <row r="28" spans="1:27"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</row>
    <row r="29" spans="1:27"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</row>
    <row r="30" spans="1:27"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</row>
    <row r="31" spans="1:27"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</row>
    <row r="32" spans="1:27"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</row>
    <row r="33" spans="4:27"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</row>
    <row r="34" spans="4:27"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</row>
    <row r="35" spans="4:27"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</row>
    <row r="36" spans="4:27"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</row>
    <row r="37" spans="4:27"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</row>
    <row r="38" spans="4:27"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4:27"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4:27"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4:27"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4:27"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4:27"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4:27"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4:27"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</sheetData>
  <mergeCells count="8">
    <mergeCell ref="A2:G2"/>
    <mergeCell ref="A1:G1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43" orientation="landscape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N42"/>
  <sheetViews>
    <sheetView zoomScale="90" zoomScaleNormal="90" workbookViewId="0">
      <selection activeCell="C36" sqref="C36"/>
    </sheetView>
  </sheetViews>
  <sheetFormatPr defaultColWidth="9" defaultRowHeight="16.5"/>
  <cols>
    <col min="1" max="2" width="9.6328125" style="109" customWidth="1"/>
    <col min="3" max="3" width="12.6328125" style="109" customWidth="1"/>
    <col min="4" max="5" width="11.26953125" style="109" customWidth="1"/>
    <col min="6" max="7" width="11.36328125" style="109" customWidth="1"/>
    <col min="8" max="9" width="16.453125" style="109" customWidth="1"/>
    <col min="10" max="12" width="11.26953125" style="109" customWidth="1"/>
    <col min="13" max="13" width="14.453125" style="109" customWidth="1"/>
    <col min="14" max="14" width="8.36328125" style="109" bestFit="1" customWidth="1"/>
    <col min="15" max="16384" width="9" style="109"/>
  </cols>
  <sheetData>
    <row r="1" spans="1:14" ht="32.5">
      <c r="A1" s="1496" t="s">
        <v>889</v>
      </c>
      <c r="B1" s="1496"/>
      <c r="C1" s="1496"/>
      <c r="D1" s="1496"/>
      <c r="E1" s="1496"/>
      <c r="F1" s="1496"/>
      <c r="G1" s="1496"/>
      <c r="H1" s="1496"/>
      <c r="I1" s="1496"/>
      <c r="J1" s="1496"/>
      <c r="K1" s="1496"/>
      <c r="L1" s="1496"/>
      <c r="M1" s="1496"/>
      <c r="N1" s="43"/>
    </row>
    <row r="2" spans="1:14" ht="32.5">
      <c r="A2" s="1496" t="s">
        <v>890</v>
      </c>
      <c r="B2" s="1496"/>
      <c r="C2" s="1496"/>
      <c r="D2" s="1496"/>
      <c r="E2" s="1496"/>
      <c r="F2" s="1496"/>
      <c r="G2" s="1496"/>
      <c r="H2" s="1496"/>
      <c r="I2" s="1496"/>
      <c r="J2" s="1496"/>
      <c r="K2" s="1496"/>
      <c r="L2" s="1496"/>
      <c r="M2" s="1496"/>
      <c r="N2" s="43"/>
    </row>
    <row r="3" spans="1:14" ht="28.5">
      <c r="A3" s="93"/>
      <c r="B3" s="94"/>
      <c r="C3" s="286">
        <v>1000</v>
      </c>
      <c r="D3" s="94"/>
      <c r="E3" s="94"/>
      <c r="F3" s="94"/>
      <c r="G3" s="94"/>
      <c r="H3" s="94"/>
      <c r="I3" s="94"/>
      <c r="J3" s="1497" t="s">
        <v>271</v>
      </c>
      <c r="K3" s="1497"/>
      <c r="L3" s="1497"/>
      <c r="M3" s="1497"/>
      <c r="N3" s="1497"/>
    </row>
    <row r="4" spans="1:14" ht="48" customHeight="1">
      <c r="A4" s="1504" t="s">
        <v>420</v>
      </c>
      <c r="B4" s="1505"/>
      <c r="C4" s="1498" t="s">
        <v>569</v>
      </c>
      <c r="D4" s="1499"/>
      <c r="E4" s="1499"/>
      <c r="F4" s="1499"/>
      <c r="G4" s="1499"/>
      <c r="H4" s="1499"/>
      <c r="I4" s="1499"/>
      <c r="J4" s="1499"/>
      <c r="K4" s="1499"/>
      <c r="L4" s="1500"/>
      <c r="M4" s="1501" t="s">
        <v>272</v>
      </c>
      <c r="N4" s="1513" t="s">
        <v>415</v>
      </c>
    </row>
    <row r="5" spans="1:14" ht="48" customHeight="1">
      <c r="A5" s="1506"/>
      <c r="B5" s="1507"/>
      <c r="C5" s="1498" t="s">
        <v>559</v>
      </c>
      <c r="D5" s="1499"/>
      <c r="E5" s="1499"/>
      <c r="F5" s="1499"/>
      <c r="G5" s="1499"/>
      <c r="H5" s="1499"/>
      <c r="I5" s="1500"/>
      <c r="J5" s="1510" t="s">
        <v>560</v>
      </c>
      <c r="K5" s="1511"/>
      <c r="L5" s="1512"/>
      <c r="M5" s="1502"/>
      <c r="N5" s="1514"/>
    </row>
    <row r="6" spans="1:14" ht="125">
      <c r="A6" s="1508"/>
      <c r="B6" s="1509"/>
      <c r="C6" s="273" t="s">
        <v>416</v>
      </c>
      <c r="D6" s="265" t="s">
        <v>417</v>
      </c>
      <c r="E6" s="265" t="s">
        <v>418</v>
      </c>
      <c r="F6" s="265" t="s">
        <v>421</v>
      </c>
      <c r="G6" s="265" t="s">
        <v>422</v>
      </c>
      <c r="H6" s="265" t="s">
        <v>423</v>
      </c>
      <c r="I6" s="265" t="s">
        <v>419</v>
      </c>
      <c r="J6" s="275" t="s">
        <v>563</v>
      </c>
      <c r="K6" s="275" t="s">
        <v>564</v>
      </c>
      <c r="L6" s="275" t="s">
        <v>565</v>
      </c>
      <c r="M6" s="1503"/>
      <c r="N6" s="1515"/>
    </row>
    <row r="7" spans="1:14" ht="25" hidden="1">
      <c r="A7" s="48">
        <v>2527</v>
      </c>
      <c r="B7" s="49" t="s">
        <v>306</v>
      </c>
      <c r="C7" s="95">
        <v>3415.2249999999999</v>
      </c>
      <c r="D7" s="95">
        <v>2028.0729999999999</v>
      </c>
      <c r="E7" s="95">
        <v>72.992999999999995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288">
        <v>1563.481</v>
      </c>
      <c r="N7" s="52"/>
    </row>
    <row r="8" spans="1:14" ht="25" hidden="1">
      <c r="A8" s="48">
        <v>2528</v>
      </c>
      <c r="B8" s="49" t="s">
        <v>307</v>
      </c>
      <c r="C8" s="95">
        <v>4096.7939999999999</v>
      </c>
      <c r="D8" s="95">
        <v>2045.0240000000001</v>
      </c>
      <c r="E8" s="95">
        <v>91.143000000000001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289">
        <v>1561.04</v>
      </c>
      <c r="N8" s="52">
        <v>12.991881682819125</v>
      </c>
    </row>
    <row r="9" spans="1:14" ht="25" hidden="1">
      <c r="A9" s="48">
        <v>2529</v>
      </c>
      <c r="B9" s="49" t="s">
        <v>308</v>
      </c>
      <c r="C9" s="95">
        <v>4697.5289999999995</v>
      </c>
      <c r="D9" s="95">
        <v>2190.4499999999998</v>
      </c>
      <c r="E9" s="95">
        <v>101.904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290">
        <v>1828.915</v>
      </c>
      <c r="N9" s="96">
        <v>12.143859074362883</v>
      </c>
    </row>
    <row r="10" spans="1:14" ht="25" hidden="1">
      <c r="A10" s="48">
        <v>2530</v>
      </c>
      <c r="B10" s="49" t="s">
        <v>309</v>
      </c>
      <c r="C10" s="95">
        <v>5979.6920000000009</v>
      </c>
      <c r="D10" s="95">
        <v>2541.8309999999997</v>
      </c>
      <c r="E10" s="95">
        <v>132.80000000000001</v>
      </c>
      <c r="F10" s="110">
        <v>0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274">
        <v>2614.567</v>
      </c>
      <c r="N10" s="96">
        <v>23.812129616475708</v>
      </c>
    </row>
    <row r="11" spans="1:14" ht="25" hidden="1">
      <c r="A11" s="48">
        <v>2531</v>
      </c>
      <c r="B11" s="49" t="s">
        <v>310</v>
      </c>
      <c r="C11" s="95">
        <v>7917.1239999999998</v>
      </c>
      <c r="D11" s="95">
        <v>2921.1410000000001</v>
      </c>
      <c r="E11" s="95">
        <v>172.47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274">
        <v>3523.902</v>
      </c>
      <c r="N11" s="96">
        <v>27.228149446236273</v>
      </c>
    </row>
    <row r="12" spans="1:14" ht="25" hidden="1">
      <c r="A12" s="48">
        <v>2532</v>
      </c>
      <c r="B12" s="49" t="s">
        <v>311</v>
      </c>
      <c r="C12" s="95">
        <v>10867.098</v>
      </c>
      <c r="D12" s="95">
        <v>3337.2470000000003</v>
      </c>
      <c r="E12" s="95">
        <v>217.78800000000001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0</v>
      </c>
      <c r="M12" s="274">
        <v>4852.8450000000003</v>
      </c>
      <c r="N12" s="96">
        <v>30.982473013836071</v>
      </c>
    </row>
    <row r="13" spans="1:14" ht="25" hidden="1">
      <c r="A13" s="48">
        <v>2533</v>
      </c>
      <c r="B13" s="49" t="s">
        <v>312</v>
      </c>
      <c r="C13" s="95">
        <v>14957.272000000001</v>
      </c>
      <c r="D13" s="95">
        <v>4132.482</v>
      </c>
      <c r="E13" s="95">
        <v>325.64100000000002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274">
        <v>6642.2820000000002</v>
      </c>
      <c r="N13" s="96">
        <v>34.622215729115787</v>
      </c>
    </row>
    <row r="14" spans="1:14" ht="25" hidden="1">
      <c r="A14" s="48">
        <v>2534</v>
      </c>
      <c r="B14" s="49" t="s">
        <v>313</v>
      </c>
      <c r="C14" s="95">
        <v>19271.543000000001</v>
      </c>
      <c r="D14" s="95">
        <v>3700.06</v>
      </c>
      <c r="E14" s="95">
        <v>409.77199999999999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274">
        <v>7305.4740000000002</v>
      </c>
      <c r="N14" s="96">
        <v>20.426985904742104</v>
      </c>
    </row>
    <row r="15" spans="1:14" ht="25" hidden="1">
      <c r="A15" s="48">
        <v>2535</v>
      </c>
      <c r="B15" s="49" t="s">
        <v>314</v>
      </c>
      <c r="C15" s="95">
        <v>23762.649000000001</v>
      </c>
      <c r="D15" s="95">
        <v>4174.6040000000003</v>
      </c>
      <c r="E15" s="95">
        <v>578.33300000000008</v>
      </c>
      <c r="F15" s="110">
        <v>0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274">
        <v>8198.2160000000003</v>
      </c>
      <c r="N15" s="96">
        <v>21.958550341885346</v>
      </c>
    </row>
    <row r="16" spans="1:14" ht="25" hidden="1">
      <c r="A16" s="48">
        <v>2536</v>
      </c>
      <c r="B16" s="49" t="s">
        <v>315</v>
      </c>
      <c r="C16" s="95">
        <v>28195.282999999999</v>
      </c>
      <c r="D16" s="95">
        <v>4665.5789999999997</v>
      </c>
      <c r="E16" s="95">
        <v>842.1389999999999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274">
        <v>9110.4589999999989</v>
      </c>
      <c r="N16" s="96">
        <v>18.191507619727698</v>
      </c>
    </row>
    <row r="17" spans="1:14" ht="25" hidden="1">
      <c r="A17" s="48">
        <v>2537</v>
      </c>
      <c r="B17" s="49" t="s">
        <v>316</v>
      </c>
      <c r="C17" s="95">
        <v>33526.078000000001</v>
      </c>
      <c r="D17" s="95">
        <v>5247.7880000000005</v>
      </c>
      <c r="E17" s="95">
        <v>1109.17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274">
        <v>10543.962</v>
      </c>
      <c r="N17" s="96">
        <v>18.336749893577714</v>
      </c>
    </row>
    <row r="18" spans="1:14" ht="25" hidden="1">
      <c r="A18" s="48">
        <v>2538</v>
      </c>
      <c r="B18" s="49" t="s">
        <v>317</v>
      </c>
      <c r="C18" s="95">
        <v>39516.552000000003</v>
      </c>
      <c r="D18" s="95">
        <v>6007.6679999999997</v>
      </c>
      <c r="E18" s="95">
        <v>1466.9480000000001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274">
        <v>12543.849</v>
      </c>
      <c r="N18" s="96">
        <v>17.822444610284926</v>
      </c>
    </row>
    <row r="19" spans="1:14" ht="25" hidden="1">
      <c r="A19" s="48">
        <v>2539</v>
      </c>
      <c r="B19" s="49" t="s">
        <v>318</v>
      </c>
      <c r="C19" s="95">
        <v>46077.278999999995</v>
      </c>
      <c r="D19" s="95">
        <v>6737.3269999999993</v>
      </c>
      <c r="E19" s="95">
        <v>1756.383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274">
        <v>14616.698999999999</v>
      </c>
      <c r="N19" s="96">
        <v>16.130309848863508</v>
      </c>
    </row>
    <row r="20" spans="1:14" ht="25" hidden="1">
      <c r="A20" s="48">
        <v>2540</v>
      </c>
      <c r="B20" s="49" t="s">
        <v>319</v>
      </c>
      <c r="C20" s="95">
        <v>47973.647000000004</v>
      </c>
      <c r="D20" s="95">
        <v>7120.4839999999995</v>
      </c>
      <c r="E20" s="95">
        <v>2118.808</v>
      </c>
      <c r="F20" s="110">
        <v>0</v>
      </c>
      <c r="G20" s="110">
        <v>0</v>
      </c>
      <c r="H20" s="110">
        <v>0</v>
      </c>
      <c r="I20" s="110">
        <v>0</v>
      </c>
      <c r="J20" s="110">
        <v>0</v>
      </c>
      <c r="K20" s="110">
        <v>0</v>
      </c>
      <c r="L20" s="110">
        <v>0</v>
      </c>
      <c r="M20" s="274">
        <v>12671.138999999999</v>
      </c>
      <c r="N20" s="96">
        <v>4.8413086301221426</v>
      </c>
    </row>
    <row r="21" spans="1:14" ht="25" hidden="1">
      <c r="A21" s="48">
        <v>2541</v>
      </c>
      <c r="B21" s="49" t="s">
        <v>320</v>
      </c>
      <c r="C21" s="95">
        <v>45983.281999999999</v>
      </c>
      <c r="D21" s="95">
        <v>6910.5469999999996</v>
      </c>
      <c r="E21" s="95">
        <v>1918.6280000000002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274">
        <v>9771.4149999999991</v>
      </c>
      <c r="N21" s="96">
        <v>-4.1956977599070795</v>
      </c>
    </row>
    <row r="22" spans="1:14" ht="25" hidden="1">
      <c r="A22" s="48">
        <v>2542</v>
      </c>
      <c r="B22" s="49" t="s">
        <v>321</v>
      </c>
      <c r="C22" s="95">
        <v>51513.724000000002</v>
      </c>
      <c r="D22" s="95">
        <v>6919.8780000000006</v>
      </c>
      <c r="E22" s="95">
        <v>2317.6959999999999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274">
        <v>13525.031999999999</v>
      </c>
      <c r="N22" s="97">
        <v>10.83483814637246</v>
      </c>
    </row>
    <row r="23" spans="1:14" ht="25" hidden="1">
      <c r="A23" s="48">
        <v>2543</v>
      </c>
      <c r="B23" s="49" t="s">
        <v>322</v>
      </c>
      <c r="C23" s="95">
        <v>63531</v>
      </c>
      <c r="D23" s="95">
        <v>7163</v>
      </c>
      <c r="E23" s="95">
        <v>2657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274">
        <v>17202</v>
      </c>
      <c r="N23" s="97">
        <v>20.739807073751749</v>
      </c>
    </row>
    <row r="24" spans="1:14" ht="25" hidden="1">
      <c r="A24" s="48">
        <v>2544</v>
      </c>
      <c r="B24" s="49" t="s">
        <v>323</v>
      </c>
      <c r="C24" s="50">
        <v>80474</v>
      </c>
      <c r="D24" s="50">
        <v>7452</v>
      </c>
      <c r="E24" s="50">
        <v>3699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274">
        <v>20929</v>
      </c>
      <c r="N24" s="97">
        <v>24.913089119439409</v>
      </c>
    </row>
    <row r="25" spans="1:14" ht="25" hidden="1">
      <c r="A25" s="48">
        <v>2546</v>
      </c>
      <c r="B25" s="49" t="s">
        <v>324</v>
      </c>
      <c r="C25" s="50">
        <v>115670.48497147999</v>
      </c>
      <c r="D25" s="50">
        <v>8016.4504412599999</v>
      </c>
      <c r="E25" s="50">
        <v>6289.9226221599993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274">
        <v>29524.979268050003</v>
      </c>
      <c r="N25" s="97">
        <v>41.857416682019078</v>
      </c>
    </row>
    <row r="26" spans="1:14" ht="25" hidden="1">
      <c r="A26" s="48">
        <v>2547</v>
      </c>
      <c r="B26" s="49" t="s">
        <v>325</v>
      </c>
      <c r="C26" s="50">
        <v>127828.65482430131</v>
      </c>
      <c r="D26" s="50">
        <v>8317.2142904700013</v>
      </c>
      <c r="E26" s="50">
        <v>8720.5965694099996</v>
      </c>
      <c r="F26" s="110">
        <v>0</v>
      </c>
      <c r="G26" s="110">
        <v>0</v>
      </c>
      <c r="H26" s="110">
        <v>0</v>
      </c>
      <c r="I26" s="110">
        <v>2332.388891188672</v>
      </c>
      <c r="J26" s="110">
        <v>0</v>
      </c>
      <c r="K26" s="110">
        <v>0</v>
      </c>
      <c r="L26" s="110">
        <v>0</v>
      </c>
      <c r="M26" s="281">
        <v>147198.85457536997</v>
      </c>
      <c r="N26" s="282">
        <v>13.2500483554124</v>
      </c>
    </row>
    <row r="27" spans="1:14" ht="25" hidden="1">
      <c r="A27" s="48">
        <v>2548</v>
      </c>
      <c r="B27" s="49" t="s">
        <v>326</v>
      </c>
      <c r="C27" s="50">
        <v>139997.36696425002</v>
      </c>
      <c r="D27" s="50">
        <v>8459.3903138700007</v>
      </c>
      <c r="E27" s="50">
        <v>11952.546410134521</v>
      </c>
      <c r="F27" s="110">
        <v>0</v>
      </c>
      <c r="G27" s="110">
        <v>0</v>
      </c>
      <c r="H27" s="110">
        <v>0</v>
      </c>
      <c r="I27" s="110">
        <v>2691.2367023500001</v>
      </c>
      <c r="J27" s="110">
        <v>0</v>
      </c>
      <c r="K27" s="110">
        <v>0</v>
      </c>
      <c r="L27" s="110">
        <v>0</v>
      </c>
      <c r="M27" s="281">
        <v>163100.54039060455</v>
      </c>
      <c r="N27" s="282">
        <v>10.802859751257417</v>
      </c>
    </row>
    <row r="28" spans="1:14" ht="25" hidden="1">
      <c r="A28" s="48">
        <v>2549</v>
      </c>
      <c r="B28" s="49" t="s">
        <v>327</v>
      </c>
      <c r="C28" s="50">
        <v>143555.82325538094</v>
      </c>
      <c r="D28" s="50">
        <v>8581.18161865</v>
      </c>
      <c r="E28" s="50">
        <v>14002.501191442585</v>
      </c>
      <c r="F28" s="110">
        <v>0</v>
      </c>
      <c r="G28" s="110">
        <v>0</v>
      </c>
      <c r="H28" s="110">
        <v>0</v>
      </c>
      <c r="I28" s="110">
        <v>3220.6795610600002</v>
      </c>
      <c r="J28" s="110">
        <v>0</v>
      </c>
      <c r="K28" s="110">
        <v>0</v>
      </c>
      <c r="L28" s="110">
        <v>0</v>
      </c>
      <c r="M28" s="281">
        <v>169360.18562653355</v>
      </c>
      <c r="N28" s="282">
        <v>3.8379058836579958</v>
      </c>
    </row>
    <row r="29" spans="1:14" ht="25" hidden="1">
      <c r="A29" s="48">
        <v>2550</v>
      </c>
      <c r="B29" s="49" t="s">
        <v>328</v>
      </c>
      <c r="C29" s="50">
        <v>167579.93521230991</v>
      </c>
      <c r="D29" s="50">
        <v>8711.4234975200015</v>
      </c>
      <c r="E29" s="50">
        <v>17708.271397290002</v>
      </c>
      <c r="F29" s="110">
        <v>0</v>
      </c>
      <c r="G29" s="110">
        <v>0</v>
      </c>
      <c r="H29" s="110">
        <v>0</v>
      </c>
      <c r="I29" s="110">
        <v>3623.85449092</v>
      </c>
      <c r="J29" s="110">
        <v>0</v>
      </c>
      <c r="K29" s="110">
        <v>0</v>
      </c>
      <c r="L29" s="110">
        <v>0</v>
      </c>
      <c r="M29" s="281">
        <v>197623.48459803991</v>
      </c>
      <c r="N29" s="282">
        <v>16.688278220142884</v>
      </c>
    </row>
    <row r="30" spans="1:14" ht="25" hidden="1">
      <c r="A30" s="48">
        <v>2551</v>
      </c>
      <c r="B30" s="49" t="s">
        <v>329</v>
      </c>
      <c r="C30" s="50">
        <v>182011.08103289257</v>
      </c>
      <c r="D30" s="50">
        <v>9104.1402978000006</v>
      </c>
      <c r="E30" s="50">
        <v>22159.808586320003</v>
      </c>
      <c r="F30" s="110">
        <v>0</v>
      </c>
      <c r="G30" s="110">
        <v>0</v>
      </c>
      <c r="H30" s="110">
        <v>0</v>
      </c>
      <c r="I30" s="110">
        <v>3946.3161061199994</v>
      </c>
      <c r="J30" s="110">
        <v>0</v>
      </c>
      <c r="K30" s="110">
        <v>0</v>
      </c>
      <c r="L30" s="110">
        <v>0</v>
      </c>
      <c r="M30" s="281">
        <v>217221.34602313259</v>
      </c>
      <c r="N30" s="282">
        <v>9.916767465645151</v>
      </c>
    </row>
    <row r="31" spans="1:14" ht="25" hidden="1">
      <c r="A31" s="278">
        <v>2552</v>
      </c>
      <c r="B31" s="279" t="s">
        <v>330</v>
      </c>
      <c r="C31" s="280">
        <v>212010.17726581235</v>
      </c>
      <c r="D31" s="280">
        <v>9067.0721020599995</v>
      </c>
      <c r="E31" s="280">
        <v>28997.273578059965</v>
      </c>
      <c r="F31" s="1011">
        <v>0</v>
      </c>
      <c r="G31" s="1011">
        <v>0</v>
      </c>
      <c r="H31" s="1011">
        <v>0</v>
      </c>
      <c r="I31" s="292">
        <v>4055.8101102799992</v>
      </c>
      <c r="J31" s="1011">
        <v>0</v>
      </c>
      <c r="K31" s="1011">
        <v>0</v>
      </c>
      <c r="L31" s="1011">
        <v>0</v>
      </c>
      <c r="M31" s="1014">
        <v>254130.33305621232</v>
      </c>
      <c r="N31" s="1142">
        <v>28.593184951224593</v>
      </c>
    </row>
    <row r="32" spans="1:14" ht="25" hidden="1">
      <c r="A32" s="98">
        <v>2553</v>
      </c>
      <c r="B32" s="99" t="s">
        <v>331</v>
      </c>
      <c r="C32" s="100">
        <v>244576.10913903758</v>
      </c>
      <c r="D32" s="100">
        <v>9001.1913244999996</v>
      </c>
      <c r="E32" s="100">
        <v>33651.942234844224</v>
      </c>
      <c r="F32" s="1011">
        <v>0</v>
      </c>
      <c r="G32" s="1011">
        <v>0</v>
      </c>
      <c r="H32" s="1011">
        <v>0</v>
      </c>
      <c r="I32" s="291">
        <v>4149.445802227694</v>
      </c>
      <c r="J32" s="1011">
        <v>0</v>
      </c>
      <c r="K32" s="1011">
        <v>0</v>
      </c>
      <c r="L32" s="1011">
        <v>0</v>
      </c>
      <c r="M32" s="1015">
        <v>291378.68850060948</v>
      </c>
      <c r="N32" s="1143">
        <v>14.657185939373093</v>
      </c>
    </row>
    <row r="33" spans="1:14" ht="36" customHeight="1">
      <c r="A33" s="98">
        <v>2554</v>
      </c>
      <c r="B33" s="101" t="s">
        <v>332</v>
      </c>
      <c r="C33" s="100">
        <v>277313</v>
      </c>
      <c r="D33" s="100">
        <v>8535</v>
      </c>
      <c r="E33" s="100">
        <v>33331</v>
      </c>
      <c r="F33" s="1011">
        <v>0</v>
      </c>
      <c r="G33" s="1011">
        <v>0</v>
      </c>
      <c r="H33" s="1011">
        <v>0</v>
      </c>
      <c r="I33" s="291">
        <v>4576</v>
      </c>
      <c r="J33" s="1011">
        <v>0</v>
      </c>
      <c r="K33" s="1011">
        <v>0</v>
      </c>
      <c r="L33" s="1011">
        <v>0</v>
      </c>
      <c r="M33" s="257">
        <v>323755</v>
      </c>
      <c r="N33" s="1143">
        <v>11.11142055927086</v>
      </c>
    </row>
    <row r="34" spans="1:14" ht="36" customHeight="1">
      <c r="A34" s="98">
        <v>2555</v>
      </c>
      <c r="B34" s="101" t="s">
        <v>333</v>
      </c>
      <c r="C34" s="100">
        <v>326866</v>
      </c>
      <c r="D34" s="100">
        <v>8292</v>
      </c>
      <c r="E34" s="100">
        <v>43993</v>
      </c>
      <c r="F34" s="1011">
        <v>0</v>
      </c>
      <c r="G34" s="1011">
        <v>0</v>
      </c>
      <c r="H34" s="1011">
        <v>0</v>
      </c>
      <c r="I34" s="291">
        <v>5063</v>
      </c>
      <c r="J34" s="1011">
        <v>0</v>
      </c>
      <c r="K34" s="1011">
        <v>0</v>
      </c>
      <c r="L34" s="1011">
        <v>0</v>
      </c>
      <c r="M34" s="257">
        <v>384214</v>
      </c>
      <c r="N34" s="1143">
        <v>18.674306188321417</v>
      </c>
    </row>
    <row r="35" spans="1:14" ht="36" customHeight="1">
      <c r="A35" s="98">
        <v>2556</v>
      </c>
      <c r="B35" s="101" t="s">
        <v>334</v>
      </c>
      <c r="C35" s="100">
        <v>368610.85533726687</v>
      </c>
      <c r="D35" s="100">
        <v>7912.9066101400003</v>
      </c>
      <c r="E35" s="100">
        <v>52662.704677927992</v>
      </c>
      <c r="F35" s="1011">
        <v>0</v>
      </c>
      <c r="G35" s="1011">
        <v>0</v>
      </c>
      <c r="H35" s="1011">
        <v>0</v>
      </c>
      <c r="I35" s="291">
        <v>5299.973672760003</v>
      </c>
      <c r="J35" s="1011">
        <v>0</v>
      </c>
      <c r="K35" s="1011">
        <v>0</v>
      </c>
      <c r="L35" s="1011">
        <v>0</v>
      </c>
      <c r="M35" s="257">
        <v>434486.44029809488</v>
      </c>
      <c r="N35" s="1143">
        <v>13.084489450695413</v>
      </c>
    </row>
    <row r="36" spans="1:14" ht="36" customHeight="1">
      <c r="A36" s="98">
        <v>2557</v>
      </c>
      <c r="B36" s="101" t="s">
        <v>335</v>
      </c>
      <c r="C36" s="100">
        <v>425982.28967813594</v>
      </c>
      <c r="D36" s="100">
        <v>7727.0309603000014</v>
      </c>
      <c r="E36" s="100">
        <v>52510.330300413654</v>
      </c>
      <c r="F36" s="1011">
        <v>0</v>
      </c>
      <c r="G36" s="1011">
        <v>0</v>
      </c>
      <c r="H36" s="1011">
        <v>0</v>
      </c>
      <c r="I36" s="291">
        <v>5490.2019873623003</v>
      </c>
      <c r="J36" s="1011">
        <v>0</v>
      </c>
      <c r="K36" s="1011">
        <v>0</v>
      </c>
      <c r="L36" s="1011">
        <v>0</v>
      </c>
      <c r="M36" s="257">
        <v>491709.8529262119</v>
      </c>
      <c r="N36" s="1143">
        <v>13.170356384161691</v>
      </c>
    </row>
    <row r="37" spans="1:14" ht="36" customHeight="1">
      <c r="A37" s="98">
        <v>2558</v>
      </c>
      <c r="B37" s="101" t="s">
        <v>338</v>
      </c>
      <c r="C37" s="256">
        <v>389794.12204576773</v>
      </c>
      <c r="D37" s="256">
        <v>7118.2080459620001</v>
      </c>
      <c r="E37" s="256">
        <v>37881.021959637299</v>
      </c>
      <c r="F37" s="291">
        <v>6572.6641463300002</v>
      </c>
      <c r="G37" s="291">
        <v>6239.6725582428389</v>
      </c>
      <c r="H37" s="291">
        <v>2081.2191921499998</v>
      </c>
      <c r="I37" s="291">
        <v>5440.5496625192727</v>
      </c>
      <c r="J37" s="291">
        <v>13757.351590671693</v>
      </c>
      <c r="K37" s="291">
        <v>55004.196246593943</v>
      </c>
      <c r="L37" s="291">
        <v>5902.5714893365111</v>
      </c>
      <c r="M37" s="257">
        <v>529791.57693721121</v>
      </c>
      <c r="N37" s="1143">
        <v>7.7447551201936191</v>
      </c>
    </row>
    <row r="38" spans="1:14" ht="36" customHeight="1">
      <c r="A38" s="98">
        <v>2559</v>
      </c>
      <c r="B38" s="101" t="s">
        <v>807</v>
      </c>
      <c r="C38" s="256">
        <v>412679.54210877174</v>
      </c>
      <c r="D38" s="256">
        <v>6715.2822578780006</v>
      </c>
      <c r="E38" s="256">
        <v>39039.819823977203</v>
      </c>
      <c r="F38" s="256">
        <v>8667.7911008400006</v>
      </c>
      <c r="G38" s="256">
        <v>7034.9536277758889</v>
      </c>
      <c r="H38" s="256">
        <v>2114.5778331199999</v>
      </c>
      <c r="I38" s="256">
        <v>5059.1713699579786</v>
      </c>
      <c r="J38" s="256">
        <v>14234.723769127006</v>
      </c>
      <c r="K38" s="256">
        <v>59191.955726590502</v>
      </c>
      <c r="L38" s="256">
        <v>5771.1234248241281</v>
      </c>
      <c r="M38" s="257">
        <v>560508.94104286237</v>
      </c>
      <c r="N38" s="1143">
        <v>5.7980091497928168</v>
      </c>
    </row>
    <row r="39" spans="1:14" ht="36" customHeight="1">
      <c r="A39" s="103">
        <v>2560</v>
      </c>
      <c r="B39" s="1136" t="s">
        <v>836</v>
      </c>
      <c r="C39" s="1137">
        <v>427747.81523459259</v>
      </c>
      <c r="D39" s="1137">
        <v>6466.5031631640004</v>
      </c>
      <c r="E39" s="1137">
        <v>42773.348404713674</v>
      </c>
      <c r="F39" s="1137">
        <v>9927.0069718700015</v>
      </c>
      <c r="G39" s="1137">
        <v>15315.549589362567</v>
      </c>
      <c r="H39" s="1137">
        <v>1891.2216083599999</v>
      </c>
      <c r="I39" s="1137">
        <v>4877.9839491126922</v>
      </c>
      <c r="J39" s="1137">
        <v>12254.819041923567</v>
      </c>
      <c r="K39" s="1137">
        <v>62654.790371551069</v>
      </c>
      <c r="L39" s="1137">
        <v>7501.9870487965936</v>
      </c>
      <c r="M39" s="1360">
        <v>591411.02538344683</v>
      </c>
      <c r="N39" s="1144">
        <v>20.276423558304518</v>
      </c>
    </row>
    <row r="40" spans="1:14" ht="24">
      <c r="A40" s="55"/>
      <c r="B40" s="106"/>
      <c r="C40" s="51"/>
      <c r="D40" s="51"/>
      <c r="E40" s="51"/>
      <c r="F40" s="51"/>
      <c r="G40" s="51"/>
      <c r="H40" s="51"/>
      <c r="I40" s="51"/>
      <c r="J40" s="54"/>
      <c r="K40" s="54"/>
      <c r="L40" s="54"/>
      <c r="M40" s="54"/>
      <c r="N40" s="107"/>
    </row>
    <row r="41" spans="1:14" ht="24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58"/>
    </row>
    <row r="42" spans="1:14" ht="24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</row>
  </sheetData>
  <mergeCells count="9">
    <mergeCell ref="A2:M2"/>
    <mergeCell ref="A1:M1"/>
    <mergeCell ref="J3:N3"/>
    <mergeCell ref="C4:L4"/>
    <mergeCell ref="M4:M6"/>
    <mergeCell ref="A4:B6"/>
    <mergeCell ref="C5:I5"/>
    <mergeCell ref="J5:L5"/>
    <mergeCell ref="N4:N6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"/>
  <sheetViews>
    <sheetView topLeftCell="A31" workbookViewId="0">
      <selection activeCell="C47" sqref="C47"/>
    </sheetView>
  </sheetViews>
  <sheetFormatPr defaultColWidth="9" defaultRowHeight="25"/>
  <cols>
    <col min="1" max="1" width="5.6328125" style="255" customWidth="1"/>
    <col min="2" max="2" width="76.7265625" style="516" customWidth="1"/>
    <col min="3" max="3" width="9.90625" style="255" customWidth="1"/>
    <col min="4" max="16384" width="9" style="255"/>
  </cols>
  <sheetData>
    <row r="1" spans="1:3" s="1044" customFormat="1" ht="36" customHeight="1">
      <c r="A1" s="1361" t="s">
        <v>923</v>
      </c>
      <c r="B1" s="1361"/>
      <c r="C1" s="961"/>
    </row>
    <row r="2" spans="1:3" s="1044" customFormat="1" ht="36" customHeight="1">
      <c r="A2" s="1366" t="s">
        <v>924</v>
      </c>
      <c r="B2" s="1366"/>
      <c r="C2" s="1045"/>
    </row>
    <row r="3" spans="1:3" ht="36" customHeight="1">
      <c r="A3" s="1086" t="s">
        <v>771</v>
      </c>
      <c r="B3" s="1092" t="s">
        <v>769</v>
      </c>
      <c r="C3" s="1087" t="s">
        <v>767</v>
      </c>
    </row>
    <row r="4" spans="1:3" s="547" customFormat="1" ht="24" customHeight="1">
      <c r="A4" s="1096">
        <v>1</v>
      </c>
      <c r="B4" s="1097" t="s">
        <v>925</v>
      </c>
      <c r="C4" s="1098">
        <v>7</v>
      </c>
    </row>
    <row r="5" spans="1:3" ht="24" customHeight="1">
      <c r="A5" s="552">
        <v>2</v>
      </c>
      <c r="B5" s="1068" t="s">
        <v>926</v>
      </c>
      <c r="C5" s="1056">
        <v>8</v>
      </c>
    </row>
    <row r="6" spans="1:3" ht="24" customHeight="1">
      <c r="A6" s="1078">
        <v>3</v>
      </c>
      <c r="B6" s="1079" t="s">
        <v>830</v>
      </c>
      <c r="C6" s="1056">
        <v>9</v>
      </c>
    </row>
    <row r="7" spans="1:3" ht="24" customHeight="1">
      <c r="A7" s="552">
        <v>4</v>
      </c>
      <c r="B7" s="1079" t="s">
        <v>834</v>
      </c>
      <c r="C7" s="1056">
        <v>10</v>
      </c>
    </row>
    <row r="8" spans="1:3" s="547" customFormat="1" ht="24" customHeight="1">
      <c r="A8" s="1078">
        <v>5</v>
      </c>
      <c r="B8" s="1079" t="s">
        <v>927</v>
      </c>
      <c r="C8" s="1093">
        <v>11</v>
      </c>
    </row>
    <row r="9" spans="1:3" s="547" customFormat="1" ht="24" customHeight="1">
      <c r="A9" s="552">
        <v>6</v>
      </c>
      <c r="B9" s="1079" t="s">
        <v>928</v>
      </c>
      <c r="C9" s="1082">
        <v>12</v>
      </c>
    </row>
    <row r="10" spans="1:3" ht="24" customHeight="1">
      <c r="A10" s="1078">
        <v>7</v>
      </c>
      <c r="B10" s="1079" t="s">
        <v>346</v>
      </c>
      <c r="C10" s="1080">
        <v>13</v>
      </c>
    </row>
    <row r="11" spans="1:3" ht="24" customHeight="1">
      <c r="A11" s="552">
        <v>8</v>
      </c>
      <c r="B11" s="1079" t="s">
        <v>843</v>
      </c>
      <c r="C11" s="1080">
        <v>13</v>
      </c>
    </row>
    <row r="12" spans="1:3" ht="24" customHeight="1">
      <c r="A12" s="1078">
        <v>9</v>
      </c>
      <c r="B12" s="1079" t="s">
        <v>929</v>
      </c>
      <c r="C12" s="1080">
        <v>14</v>
      </c>
    </row>
    <row r="13" spans="1:3" s="547" customFormat="1" ht="24" customHeight="1">
      <c r="A13" s="552">
        <v>10</v>
      </c>
      <c r="B13" s="1079" t="s">
        <v>930</v>
      </c>
      <c r="C13" s="1080">
        <v>15</v>
      </c>
    </row>
    <row r="14" spans="1:3" ht="24" customHeight="1">
      <c r="A14" s="1078">
        <v>11</v>
      </c>
      <c r="B14" s="1079" t="s">
        <v>931</v>
      </c>
      <c r="C14" s="1080">
        <v>16</v>
      </c>
    </row>
    <row r="15" spans="1:3" ht="24" customHeight="1">
      <c r="A15" s="552">
        <v>12</v>
      </c>
      <c r="B15" s="1068" t="s">
        <v>351</v>
      </c>
      <c r="C15" s="1080">
        <v>17</v>
      </c>
    </row>
    <row r="16" spans="1:3" ht="24" customHeight="1">
      <c r="A16" s="1078">
        <v>13</v>
      </c>
      <c r="B16" s="1068" t="s">
        <v>932</v>
      </c>
      <c r="C16" s="1080">
        <v>18</v>
      </c>
    </row>
    <row r="17" spans="1:3" s="547" customFormat="1" ht="24" customHeight="1">
      <c r="A17" s="552">
        <v>14</v>
      </c>
      <c r="B17" s="1068" t="s">
        <v>933</v>
      </c>
      <c r="C17" s="1080">
        <v>19</v>
      </c>
    </row>
    <row r="18" spans="1:3" ht="24" customHeight="1">
      <c r="A18" s="1078">
        <v>15</v>
      </c>
      <c r="B18" s="1079" t="s">
        <v>857</v>
      </c>
      <c r="C18" s="1080">
        <v>20</v>
      </c>
    </row>
    <row r="19" spans="1:3" ht="24" customHeight="1">
      <c r="A19" s="552">
        <v>16</v>
      </c>
      <c r="B19" s="1079" t="s">
        <v>934</v>
      </c>
      <c r="C19" s="1080">
        <v>21</v>
      </c>
    </row>
    <row r="20" spans="1:3" ht="24" customHeight="1">
      <c r="A20" s="1078">
        <v>17</v>
      </c>
      <c r="B20" s="1079" t="s">
        <v>935</v>
      </c>
      <c r="C20" s="1080">
        <v>22</v>
      </c>
    </row>
    <row r="21" spans="1:3" ht="24" customHeight="1">
      <c r="A21" s="552">
        <v>18</v>
      </c>
      <c r="B21" s="1079" t="s">
        <v>861</v>
      </c>
      <c r="C21" s="1080">
        <v>23</v>
      </c>
    </row>
    <row r="22" spans="1:3" ht="24" customHeight="1">
      <c r="A22" s="1078">
        <v>19</v>
      </c>
      <c r="B22" s="1079" t="s">
        <v>863</v>
      </c>
      <c r="C22" s="1080">
        <v>24</v>
      </c>
    </row>
    <row r="23" spans="1:3" ht="24" customHeight="1">
      <c r="A23" s="552">
        <v>20</v>
      </c>
      <c r="B23" s="1081" t="s">
        <v>865</v>
      </c>
      <c r="C23" s="1080">
        <v>25</v>
      </c>
    </row>
    <row r="24" spans="1:3" ht="24" customHeight="1">
      <c r="A24" s="1078">
        <v>21</v>
      </c>
      <c r="B24" s="1081" t="s">
        <v>867</v>
      </c>
      <c r="C24" s="1080">
        <v>26</v>
      </c>
    </row>
    <row r="25" spans="1:3" ht="24" customHeight="1">
      <c r="A25" s="552">
        <v>22</v>
      </c>
      <c r="B25" s="1081" t="s">
        <v>869</v>
      </c>
      <c r="C25" s="1080">
        <v>27</v>
      </c>
    </row>
    <row r="26" spans="1:3" ht="24" customHeight="1">
      <c r="A26" s="1078">
        <v>23</v>
      </c>
      <c r="B26" s="1081" t="s">
        <v>871</v>
      </c>
      <c r="C26" s="1080">
        <v>28</v>
      </c>
    </row>
    <row r="27" spans="1:3" ht="24" customHeight="1">
      <c r="A27" s="1078">
        <v>24</v>
      </c>
      <c r="B27" s="1081" t="s">
        <v>873</v>
      </c>
      <c r="C27" s="1080">
        <v>29</v>
      </c>
    </row>
    <row r="28" spans="1:3" ht="24" customHeight="1">
      <c r="A28" s="1078">
        <v>25</v>
      </c>
      <c r="B28" s="1081" t="s">
        <v>875</v>
      </c>
      <c r="C28" s="1080">
        <v>30</v>
      </c>
    </row>
    <row r="29" spans="1:3" ht="24" customHeight="1">
      <c r="A29" s="1091">
        <v>26</v>
      </c>
      <c r="B29" s="1085" t="s">
        <v>877</v>
      </c>
      <c r="C29" s="1089">
        <v>31</v>
      </c>
    </row>
    <row r="30" spans="1:3" ht="24" customHeight="1">
      <c r="A30" s="1078">
        <v>27</v>
      </c>
      <c r="B30" s="1081" t="s">
        <v>879</v>
      </c>
      <c r="C30" s="1080">
        <v>32</v>
      </c>
    </row>
    <row r="31" spans="1:3" ht="24" customHeight="1">
      <c r="A31" s="1078">
        <v>28</v>
      </c>
      <c r="B31" s="1081" t="s">
        <v>881</v>
      </c>
      <c r="C31" s="1080">
        <v>33</v>
      </c>
    </row>
    <row r="32" spans="1:3" ht="24" customHeight="1">
      <c r="A32" s="1078">
        <v>29</v>
      </c>
      <c r="B32" s="1081" t="s">
        <v>883</v>
      </c>
      <c r="C32" s="1080">
        <v>34</v>
      </c>
    </row>
    <row r="33" spans="1:3" s="547" customFormat="1" ht="24" customHeight="1">
      <c r="A33" s="1078">
        <v>30</v>
      </c>
      <c r="B33" s="1081" t="s">
        <v>885</v>
      </c>
      <c r="C33" s="1080">
        <v>35</v>
      </c>
    </row>
    <row r="34" spans="1:3" ht="24" customHeight="1">
      <c r="A34" s="1078">
        <v>31</v>
      </c>
      <c r="B34" s="1081" t="s">
        <v>887</v>
      </c>
      <c r="C34" s="1080">
        <v>36</v>
      </c>
    </row>
    <row r="35" spans="1:3" ht="24" customHeight="1">
      <c r="A35" s="1078">
        <v>32</v>
      </c>
      <c r="B35" s="1081" t="s">
        <v>889</v>
      </c>
      <c r="C35" s="1080">
        <v>37</v>
      </c>
    </row>
    <row r="36" spans="1:3" ht="24" customHeight="1">
      <c r="A36" s="1078">
        <v>33</v>
      </c>
      <c r="B36" s="1081" t="s">
        <v>891</v>
      </c>
      <c r="C36" s="1080">
        <v>38</v>
      </c>
    </row>
    <row r="37" spans="1:3" s="547" customFormat="1" ht="24" customHeight="1">
      <c r="A37" s="1078">
        <v>34</v>
      </c>
      <c r="B37" s="1081" t="s">
        <v>893</v>
      </c>
      <c r="C37" s="1080">
        <v>39</v>
      </c>
    </row>
    <row r="38" spans="1:3" ht="24" customHeight="1">
      <c r="A38" s="1078">
        <v>35</v>
      </c>
      <c r="B38" s="1081" t="s">
        <v>936</v>
      </c>
      <c r="C38" s="1090">
        <v>40</v>
      </c>
    </row>
    <row r="39" spans="1:3" ht="24" customHeight="1">
      <c r="A39" s="1078">
        <v>36</v>
      </c>
      <c r="B39" s="1081" t="s">
        <v>895</v>
      </c>
      <c r="C39" s="1080">
        <v>41</v>
      </c>
    </row>
    <row r="40" spans="1:3" s="547" customFormat="1" ht="24" customHeight="1">
      <c r="A40" s="1078">
        <v>37</v>
      </c>
      <c r="B40" s="1081" t="s">
        <v>900</v>
      </c>
      <c r="C40" s="1080">
        <v>42</v>
      </c>
    </row>
    <row r="41" spans="1:3" ht="24" customHeight="1">
      <c r="A41" s="1078">
        <v>38</v>
      </c>
      <c r="B41" s="1081" t="s">
        <v>902</v>
      </c>
      <c r="C41" s="1090">
        <v>44</v>
      </c>
    </row>
    <row r="42" spans="1:3" ht="24" customHeight="1">
      <c r="A42" s="1078">
        <v>39</v>
      </c>
      <c r="B42" s="1081" t="s">
        <v>904</v>
      </c>
      <c r="C42" s="1080">
        <v>46</v>
      </c>
    </row>
    <row r="43" spans="1:3" ht="24" customHeight="1">
      <c r="A43" s="1078">
        <v>40</v>
      </c>
      <c r="B43" s="1081" t="s">
        <v>906</v>
      </c>
      <c r="C43" s="1090">
        <v>48</v>
      </c>
    </row>
    <row r="44" spans="1:3" s="547" customFormat="1" ht="24" customHeight="1">
      <c r="A44" s="1078">
        <v>41</v>
      </c>
      <c r="B44" s="1081" t="s">
        <v>937</v>
      </c>
      <c r="C44" s="1080">
        <v>50</v>
      </c>
    </row>
    <row r="45" spans="1:3" ht="24" customHeight="1">
      <c r="A45" s="1078">
        <v>42</v>
      </c>
      <c r="B45" s="1081" t="s">
        <v>913</v>
      </c>
      <c r="C45" s="1090">
        <v>52</v>
      </c>
    </row>
    <row r="46" spans="1:3" ht="24" customHeight="1">
      <c r="A46" s="1078">
        <v>43</v>
      </c>
      <c r="B46" s="1081" t="s">
        <v>915</v>
      </c>
      <c r="C46" s="1080">
        <v>52</v>
      </c>
    </row>
    <row r="47" spans="1:3" ht="24" customHeight="1">
      <c r="A47" s="1078">
        <v>44</v>
      </c>
      <c r="B47" s="1081" t="s">
        <v>938</v>
      </c>
      <c r="C47" s="1090">
        <v>53</v>
      </c>
    </row>
    <row r="48" spans="1:3" s="547" customFormat="1" ht="24" customHeight="1">
      <c r="A48" s="1078">
        <v>45</v>
      </c>
      <c r="B48" s="1088" t="s">
        <v>919</v>
      </c>
      <c r="C48" s="1080">
        <v>54</v>
      </c>
    </row>
    <row r="49" spans="1:3" ht="24" customHeight="1">
      <c r="A49" s="1078">
        <v>46</v>
      </c>
      <c r="B49" s="1088" t="s">
        <v>921</v>
      </c>
      <c r="C49" s="1090">
        <v>54</v>
      </c>
    </row>
    <row r="50" spans="1:3" ht="24" customHeight="1">
      <c r="A50" s="1091">
        <v>47</v>
      </c>
      <c r="B50" s="1116" t="s">
        <v>804</v>
      </c>
      <c r="C50" s="1089">
        <v>55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M42"/>
  <sheetViews>
    <sheetView zoomScale="90" zoomScaleNormal="90" workbookViewId="0">
      <selection activeCell="C36" sqref="C36"/>
    </sheetView>
  </sheetViews>
  <sheetFormatPr defaultColWidth="9" defaultRowHeight="16.5"/>
  <cols>
    <col min="1" max="2" width="9.6328125" style="109" customWidth="1"/>
    <col min="3" max="3" width="14.6328125" style="109" bestFit="1" customWidth="1"/>
    <col min="4" max="5" width="11.26953125" style="109" customWidth="1"/>
    <col min="6" max="7" width="11.36328125" style="109" customWidth="1"/>
    <col min="8" max="9" width="16.453125" style="109" customWidth="1"/>
    <col min="10" max="12" width="11.26953125" style="109" customWidth="1"/>
    <col min="13" max="13" width="14.453125" style="109" customWidth="1"/>
    <col min="14" max="16384" width="9" style="109"/>
  </cols>
  <sheetData>
    <row r="1" spans="1:13" ht="32.5">
      <c r="A1" s="1496" t="s">
        <v>891</v>
      </c>
      <c r="B1" s="1496"/>
      <c r="C1" s="1496"/>
      <c r="D1" s="1496"/>
      <c r="E1" s="1496"/>
      <c r="F1" s="1496"/>
      <c r="G1" s="1496"/>
      <c r="H1" s="1496"/>
      <c r="I1" s="1496"/>
      <c r="J1" s="1496"/>
      <c r="K1" s="1496"/>
      <c r="L1" s="1496"/>
      <c r="M1" s="1496"/>
    </row>
    <row r="2" spans="1:13" ht="32.5">
      <c r="A2" s="1496" t="s">
        <v>892</v>
      </c>
      <c r="B2" s="1496"/>
      <c r="C2" s="1496"/>
      <c r="D2" s="1496"/>
      <c r="E2" s="1496"/>
      <c r="F2" s="1496"/>
      <c r="G2" s="1496"/>
      <c r="H2" s="1496"/>
      <c r="I2" s="1496"/>
      <c r="J2" s="1496"/>
      <c r="K2" s="1496"/>
      <c r="L2" s="1496"/>
      <c r="M2" s="1496"/>
    </row>
    <row r="3" spans="1:13" ht="28.5">
      <c r="A3" s="93"/>
      <c r="B3" s="94"/>
      <c r="C3" s="286">
        <v>1000</v>
      </c>
      <c r="D3" s="94"/>
      <c r="E3" s="94"/>
      <c r="F3" s="94"/>
      <c r="G3" s="94"/>
      <c r="H3" s="94"/>
      <c r="I3" s="1497" t="s">
        <v>271</v>
      </c>
      <c r="J3" s="1497"/>
      <c r="K3" s="1497"/>
      <c r="L3" s="1497"/>
      <c r="M3" s="1497"/>
    </row>
    <row r="4" spans="1:13" ht="48" customHeight="1">
      <c r="A4" s="1504" t="s">
        <v>420</v>
      </c>
      <c r="B4" s="1505"/>
      <c r="C4" s="1498" t="s">
        <v>568</v>
      </c>
      <c r="D4" s="1499"/>
      <c r="E4" s="1499"/>
      <c r="F4" s="1499"/>
      <c r="G4" s="1499"/>
      <c r="H4" s="1499"/>
      <c r="I4" s="1499"/>
      <c r="J4" s="1499"/>
      <c r="K4" s="1499"/>
      <c r="L4" s="1499"/>
      <c r="M4" s="1500"/>
    </row>
    <row r="5" spans="1:13" ht="48" customHeight="1">
      <c r="A5" s="1506"/>
      <c r="B5" s="1507"/>
      <c r="C5" s="1516" t="s">
        <v>559</v>
      </c>
      <c r="D5" s="1516"/>
      <c r="E5" s="1516"/>
      <c r="F5" s="1516"/>
      <c r="G5" s="1516"/>
      <c r="H5" s="1516"/>
      <c r="I5" s="1516"/>
      <c r="J5" s="1510" t="s">
        <v>560</v>
      </c>
      <c r="K5" s="1511"/>
      <c r="L5" s="1512"/>
      <c r="M5" s="1517" t="s">
        <v>272</v>
      </c>
    </row>
    <row r="6" spans="1:13" ht="125">
      <c r="A6" s="1508"/>
      <c r="B6" s="1509"/>
      <c r="C6" s="273" t="s">
        <v>416</v>
      </c>
      <c r="D6" s="265" t="s">
        <v>417</v>
      </c>
      <c r="E6" s="265" t="s">
        <v>418</v>
      </c>
      <c r="F6" s="265" t="s">
        <v>421</v>
      </c>
      <c r="G6" s="265" t="s">
        <v>422</v>
      </c>
      <c r="H6" s="265" t="s">
        <v>423</v>
      </c>
      <c r="I6" s="265" t="s">
        <v>419</v>
      </c>
      <c r="J6" s="275" t="s">
        <v>563</v>
      </c>
      <c r="K6" s="275" t="s">
        <v>564</v>
      </c>
      <c r="L6" s="275" t="s">
        <v>565</v>
      </c>
      <c r="M6" s="1517"/>
    </row>
    <row r="7" spans="1:13" ht="25" hidden="1">
      <c r="A7" s="48">
        <v>2527</v>
      </c>
      <c r="B7" s="49" t="s">
        <v>306</v>
      </c>
      <c r="C7" s="95">
        <v>1087.6759999999999</v>
      </c>
      <c r="D7" s="95">
        <v>454.59500000000003</v>
      </c>
      <c r="E7" s="95">
        <v>21.21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288">
        <v>1563.481</v>
      </c>
    </row>
    <row r="8" spans="1:13" ht="25" hidden="1">
      <c r="A8" s="48">
        <v>2528</v>
      </c>
      <c r="B8" s="49" t="s">
        <v>307</v>
      </c>
      <c r="C8" s="95">
        <v>1166.6510000000001</v>
      </c>
      <c r="D8" s="95">
        <v>374.36</v>
      </c>
      <c r="E8" s="95">
        <v>20.029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289">
        <v>1561.04</v>
      </c>
    </row>
    <row r="9" spans="1:13" ht="25" hidden="1">
      <c r="A9" s="48">
        <v>2529</v>
      </c>
      <c r="B9" s="49" t="s">
        <v>308</v>
      </c>
      <c r="C9" s="95">
        <v>1338.9749999999999</v>
      </c>
      <c r="D9" s="95">
        <v>468.32400000000001</v>
      </c>
      <c r="E9" s="95">
        <v>21.616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290">
        <v>1828.915</v>
      </c>
    </row>
    <row r="10" spans="1:13" ht="25" hidden="1">
      <c r="A10" s="48">
        <v>2530</v>
      </c>
      <c r="B10" s="49" t="s">
        <v>309</v>
      </c>
      <c r="C10" s="95">
        <v>1862.684</v>
      </c>
      <c r="D10" s="95">
        <v>710.13199999999995</v>
      </c>
      <c r="E10" s="95">
        <v>41.750999999999998</v>
      </c>
      <c r="F10" s="110">
        <v>0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274">
        <v>2614.567</v>
      </c>
    </row>
    <row r="11" spans="1:13" ht="25" hidden="1">
      <c r="A11" s="48">
        <v>2531</v>
      </c>
      <c r="B11" s="49" t="s">
        <v>310</v>
      </c>
      <c r="C11" s="95">
        <v>2637.2370000000001</v>
      </c>
      <c r="D11" s="95">
        <v>839.53399999999999</v>
      </c>
      <c r="E11" s="95">
        <v>47.131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274">
        <v>3523.902</v>
      </c>
    </row>
    <row r="12" spans="1:13" ht="25" hidden="1">
      <c r="A12" s="48">
        <v>2532</v>
      </c>
      <c r="B12" s="49" t="s">
        <v>311</v>
      </c>
      <c r="C12" s="95">
        <v>3821.4520000000002</v>
      </c>
      <c r="D12" s="95">
        <v>961.04600000000005</v>
      </c>
      <c r="E12" s="95">
        <v>70.346999999999994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0</v>
      </c>
      <c r="M12" s="274">
        <v>4852.8450000000003</v>
      </c>
    </row>
    <row r="13" spans="1:13" ht="25" hidden="1">
      <c r="A13" s="48">
        <v>2533</v>
      </c>
      <c r="B13" s="49" t="s">
        <v>312</v>
      </c>
      <c r="C13" s="95">
        <v>5331.4880000000003</v>
      </c>
      <c r="D13" s="95">
        <v>1200.4110000000001</v>
      </c>
      <c r="E13" s="95">
        <v>110.383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274">
        <v>6642.2820000000002</v>
      </c>
    </row>
    <row r="14" spans="1:13" ht="25" hidden="1">
      <c r="A14" s="48">
        <v>2534</v>
      </c>
      <c r="B14" s="49" t="s">
        <v>313</v>
      </c>
      <c r="C14" s="95">
        <v>6411.5950000000003</v>
      </c>
      <c r="D14" s="95">
        <v>773.79399999999998</v>
      </c>
      <c r="E14" s="95">
        <v>120.08499999999999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274">
        <v>7305.4740000000002</v>
      </c>
    </row>
    <row r="15" spans="1:13" ht="25" hidden="1">
      <c r="A15" s="48">
        <v>2535</v>
      </c>
      <c r="B15" s="49" t="s">
        <v>314</v>
      </c>
      <c r="C15" s="95">
        <v>7088.567</v>
      </c>
      <c r="D15" s="95">
        <v>922.84</v>
      </c>
      <c r="E15" s="95">
        <v>186.809</v>
      </c>
      <c r="F15" s="110">
        <v>0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274">
        <v>8198.2160000000003</v>
      </c>
    </row>
    <row r="16" spans="1:13" ht="25" hidden="1">
      <c r="A16" s="48">
        <v>2536</v>
      </c>
      <c r="B16" s="49" t="s">
        <v>315</v>
      </c>
      <c r="C16" s="95">
        <v>7712.6210000000001</v>
      </c>
      <c r="D16" s="95">
        <v>1175.037</v>
      </c>
      <c r="E16" s="95">
        <v>222.80099999999999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274">
        <v>9110.4589999999989</v>
      </c>
    </row>
    <row r="17" spans="1:13" ht="25" hidden="1">
      <c r="A17" s="48">
        <v>2537</v>
      </c>
      <c r="B17" s="49" t="s">
        <v>316</v>
      </c>
      <c r="C17" s="95">
        <v>8959.5339999999997</v>
      </c>
      <c r="D17" s="95">
        <v>1320.575</v>
      </c>
      <c r="E17" s="95">
        <v>263.85300000000001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274">
        <v>10543.962</v>
      </c>
    </row>
    <row r="18" spans="1:13" ht="25" hidden="1">
      <c r="A18" s="48">
        <v>2538</v>
      </c>
      <c r="B18" s="49" t="s">
        <v>317</v>
      </c>
      <c r="C18" s="95">
        <v>10594.839</v>
      </c>
      <c r="D18" s="95">
        <v>1568.752</v>
      </c>
      <c r="E18" s="95">
        <v>380.25799999999998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274">
        <v>12543.849</v>
      </c>
    </row>
    <row r="19" spans="1:13" ht="25" hidden="1">
      <c r="A19" s="48">
        <v>2539</v>
      </c>
      <c r="B19" s="49" t="s">
        <v>318</v>
      </c>
      <c r="C19" s="95">
        <v>12389.227999999999</v>
      </c>
      <c r="D19" s="95">
        <v>1710.7339999999999</v>
      </c>
      <c r="E19" s="95">
        <v>516.73699999999997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274">
        <v>14616.698999999999</v>
      </c>
    </row>
    <row r="20" spans="1:13" ht="25" hidden="1">
      <c r="A20" s="48">
        <v>2540</v>
      </c>
      <c r="B20" s="49" t="s">
        <v>319</v>
      </c>
      <c r="C20" s="95">
        <v>10546.339</v>
      </c>
      <c r="D20" s="95">
        <v>1519.6780000000001</v>
      </c>
      <c r="E20" s="95">
        <v>605.12199999999996</v>
      </c>
      <c r="F20" s="110">
        <v>0</v>
      </c>
      <c r="G20" s="110">
        <v>0</v>
      </c>
      <c r="H20" s="110">
        <v>0</v>
      </c>
      <c r="I20" s="110">
        <v>0</v>
      </c>
      <c r="J20" s="110">
        <v>0</v>
      </c>
      <c r="K20" s="110">
        <v>0</v>
      </c>
      <c r="L20" s="110">
        <v>0</v>
      </c>
      <c r="M20" s="274">
        <v>12671.138999999999</v>
      </c>
    </row>
    <row r="21" spans="1:13" ht="25" hidden="1">
      <c r="A21" s="48">
        <v>2541</v>
      </c>
      <c r="B21" s="49" t="s">
        <v>320</v>
      </c>
      <c r="C21" s="95">
        <v>8045.9269999999997</v>
      </c>
      <c r="D21" s="95">
        <v>1170.5519999999999</v>
      </c>
      <c r="E21" s="95">
        <v>554.93600000000004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274">
        <v>9771.4149999999991</v>
      </c>
    </row>
    <row r="22" spans="1:13" ht="25" hidden="1">
      <c r="A22" s="48">
        <v>2542</v>
      </c>
      <c r="B22" s="49" t="s">
        <v>321</v>
      </c>
      <c r="C22" s="95">
        <v>11562.393</v>
      </c>
      <c r="D22" s="95">
        <v>1087.077</v>
      </c>
      <c r="E22" s="95">
        <v>875.56200000000001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274">
        <v>13525.031999999999</v>
      </c>
    </row>
    <row r="23" spans="1:13" ht="25" hidden="1">
      <c r="A23" s="48">
        <v>2543</v>
      </c>
      <c r="B23" s="49" t="s">
        <v>322</v>
      </c>
      <c r="C23" s="95">
        <v>15102</v>
      </c>
      <c r="D23" s="95">
        <v>1135</v>
      </c>
      <c r="E23" s="95">
        <v>965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274">
        <v>17202</v>
      </c>
    </row>
    <row r="24" spans="1:13" ht="25" hidden="1">
      <c r="A24" s="48">
        <v>2544</v>
      </c>
      <c r="B24" s="49" t="s">
        <v>323</v>
      </c>
      <c r="C24" s="50">
        <v>18751</v>
      </c>
      <c r="D24" s="50">
        <v>1141</v>
      </c>
      <c r="E24" s="50">
        <v>1037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274">
        <v>20929</v>
      </c>
    </row>
    <row r="25" spans="1:13" ht="25" hidden="1">
      <c r="A25" s="48">
        <v>2546</v>
      </c>
      <c r="B25" s="49" t="s">
        <v>324</v>
      </c>
      <c r="C25" s="50">
        <v>26779.532732300002</v>
      </c>
      <c r="D25" s="50">
        <v>1294.32321839</v>
      </c>
      <c r="E25" s="50">
        <v>1451.1233173599996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274">
        <v>29524.979268050003</v>
      </c>
    </row>
    <row r="26" spans="1:13" ht="25" hidden="1">
      <c r="A26" s="48">
        <v>2547</v>
      </c>
      <c r="B26" s="49" t="s">
        <v>325</v>
      </c>
      <c r="C26" s="50">
        <v>23249.535102187267</v>
      </c>
      <c r="D26" s="50">
        <v>1269.2142935300001</v>
      </c>
      <c r="E26" s="50">
        <v>2074.5932641699997</v>
      </c>
      <c r="F26" s="110">
        <v>0</v>
      </c>
      <c r="G26" s="110">
        <v>0</v>
      </c>
      <c r="H26" s="110">
        <v>0</v>
      </c>
      <c r="I26" s="291">
        <v>2282.3151552586723</v>
      </c>
      <c r="J26" s="110">
        <v>0</v>
      </c>
      <c r="K26" s="110">
        <v>0</v>
      </c>
      <c r="L26" s="110">
        <v>0</v>
      </c>
      <c r="M26" s="274">
        <v>26593.342659887265</v>
      </c>
    </row>
    <row r="27" spans="1:13" ht="25" hidden="1">
      <c r="A27" s="48">
        <v>2548</v>
      </c>
      <c r="B27" s="49" t="s">
        <v>326</v>
      </c>
      <c r="C27" s="50">
        <v>23712.258972529995</v>
      </c>
      <c r="D27" s="50">
        <v>976.97054331999993</v>
      </c>
      <c r="E27" s="50">
        <v>2832.8921378373952</v>
      </c>
      <c r="F27" s="110">
        <v>0</v>
      </c>
      <c r="G27" s="110">
        <v>0</v>
      </c>
      <c r="H27" s="110">
        <v>0</v>
      </c>
      <c r="I27" s="291">
        <v>2691.2367023500001</v>
      </c>
      <c r="J27" s="110">
        <v>0</v>
      </c>
      <c r="K27" s="110">
        <v>0</v>
      </c>
      <c r="L27" s="110">
        <v>0</v>
      </c>
      <c r="M27" s="274">
        <v>27522.121653687391</v>
      </c>
    </row>
    <row r="28" spans="1:13" ht="25" hidden="1">
      <c r="A28" s="48">
        <v>2549</v>
      </c>
      <c r="B28" s="49" t="s">
        <v>327</v>
      </c>
      <c r="C28" s="50">
        <v>25048.991735609998</v>
      </c>
      <c r="D28" s="50">
        <v>991.96668653000006</v>
      </c>
      <c r="E28" s="50">
        <v>3327.1012826515484</v>
      </c>
      <c r="F28" s="110">
        <v>0</v>
      </c>
      <c r="G28" s="110">
        <v>0</v>
      </c>
      <c r="H28" s="110">
        <v>0</v>
      </c>
      <c r="I28" s="291">
        <v>3220.6795610600002</v>
      </c>
      <c r="J28" s="110">
        <v>0</v>
      </c>
      <c r="K28" s="110">
        <v>0</v>
      </c>
      <c r="L28" s="110">
        <v>0</v>
      </c>
      <c r="M28" s="274">
        <v>29368.059704791543</v>
      </c>
    </row>
    <row r="29" spans="1:13" ht="25" hidden="1">
      <c r="A29" s="48">
        <v>2550</v>
      </c>
      <c r="B29" s="49" t="s">
        <v>328</v>
      </c>
      <c r="C29" s="50">
        <v>34433.808686059841</v>
      </c>
      <c r="D29" s="50">
        <v>1177.1773477500005</v>
      </c>
      <c r="E29" s="50">
        <v>3719.3412795937702</v>
      </c>
      <c r="F29" s="110">
        <v>0</v>
      </c>
      <c r="G29" s="110">
        <v>0</v>
      </c>
      <c r="H29" s="110">
        <v>0</v>
      </c>
      <c r="I29" s="291">
        <v>3623.85449092</v>
      </c>
      <c r="J29" s="110">
        <v>0</v>
      </c>
      <c r="K29" s="110">
        <v>0</v>
      </c>
      <c r="L29" s="110">
        <v>0</v>
      </c>
      <c r="M29" s="274">
        <v>39330.327313403614</v>
      </c>
    </row>
    <row r="30" spans="1:13" ht="25" hidden="1">
      <c r="A30" s="48">
        <v>2551</v>
      </c>
      <c r="B30" s="49" t="s">
        <v>329</v>
      </c>
      <c r="C30" s="50">
        <v>35230.147654859997</v>
      </c>
      <c r="D30" s="50">
        <v>1467.9455365900003</v>
      </c>
      <c r="E30" s="50">
        <v>2374.1683741300003</v>
      </c>
      <c r="F30" s="110">
        <v>0</v>
      </c>
      <c r="G30" s="110">
        <v>0</v>
      </c>
      <c r="H30" s="110">
        <v>0</v>
      </c>
      <c r="I30" s="291">
        <v>3946.3161061199994</v>
      </c>
      <c r="J30" s="110">
        <v>0</v>
      </c>
      <c r="K30" s="110">
        <v>0</v>
      </c>
      <c r="L30" s="110">
        <v>0</v>
      </c>
      <c r="M30" s="274">
        <v>39072.261565579996</v>
      </c>
    </row>
    <row r="31" spans="1:13" ht="25" hidden="1">
      <c r="A31" s="278">
        <v>2552</v>
      </c>
      <c r="B31" s="279" t="s">
        <v>330</v>
      </c>
      <c r="C31" s="280">
        <v>48482.924528714961</v>
      </c>
      <c r="D31" s="280">
        <v>1403.0225357300001</v>
      </c>
      <c r="E31" s="280">
        <v>2531.6052993720004</v>
      </c>
      <c r="F31" s="1011">
        <v>0</v>
      </c>
      <c r="G31" s="1011">
        <v>0</v>
      </c>
      <c r="H31" s="1011">
        <v>0</v>
      </c>
      <c r="I31" s="283">
        <v>4055.8101102799992</v>
      </c>
      <c r="J31" s="1011">
        <v>0</v>
      </c>
      <c r="K31" s="1011">
        <v>0</v>
      </c>
      <c r="L31" s="1011">
        <v>0</v>
      </c>
      <c r="M31" s="1014">
        <v>56473.362474096961</v>
      </c>
    </row>
    <row r="32" spans="1:13" ht="25" hidden="1">
      <c r="A32" s="98">
        <v>2553</v>
      </c>
      <c r="B32" s="99" t="s">
        <v>331</v>
      </c>
      <c r="C32" s="100">
        <v>54552.884523484303</v>
      </c>
      <c r="D32" s="100">
        <v>1356.79199976</v>
      </c>
      <c r="E32" s="100">
        <v>2836.2750562393976</v>
      </c>
      <c r="F32" s="1011">
        <v>0</v>
      </c>
      <c r="G32" s="1011">
        <v>0</v>
      </c>
      <c r="H32" s="1011">
        <v>0</v>
      </c>
      <c r="I32" s="284">
        <v>4149.445802227694</v>
      </c>
      <c r="J32" s="1011">
        <v>0</v>
      </c>
      <c r="K32" s="1011">
        <v>0</v>
      </c>
      <c r="L32" s="1011">
        <v>0</v>
      </c>
      <c r="M32" s="1015">
        <v>62895.397381711395</v>
      </c>
    </row>
    <row r="33" spans="1:13" ht="36" customHeight="1">
      <c r="A33" s="98">
        <v>2554</v>
      </c>
      <c r="B33" s="101" t="s">
        <v>332</v>
      </c>
      <c r="C33" s="100">
        <v>57159</v>
      </c>
      <c r="D33" s="100">
        <v>918</v>
      </c>
      <c r="E33" s="100">
        <v>3429</v>
      </c>
      <c r="F33" s="1011">
        <v>0</v>
      </c>
      <c r="G33" s="1011">
        <v>0</v>
      </c>
      <c r="H33" s="1011">
        <v>0</v>
      </c>
      <c r="I33" s="284">
        <v>4576</v>
      </c>
      <c r="J33" s="1011">
        <v>0</v>
      </c>
      <c r="K33" s="1011">
        <v>0</v>
      </c>
      <c r="L33" s="1011">
        <v>0</v>
      </c>
      <c r="M33" s="257">
        <v>66082</v>
      </c>
    </row>
    <row r="34" spans="1:13" ht="36" customHeight="1">
      <c r="A34" s="98">
        <v>2555</v>
      </c>
      <c r="B34" s="101" t="s">
        <v>333</v>
      </c>
      <c r="C34" s="100">
        <v>70673</v>
      </c>
      <c r="D34" s="100">
        <v>968</v>
      </c>
      <c r="E34" s="100">
        <v>4117</v>
      </c>
      <c r="F34" s="1011">
        <v>0</v>
      </c>
      <c r="G34" s="1011">
        <v>0</v>
      </c>
      <c r="H34" s="1011">
        <v>0</v>
      </c>
      <c r="I34" s="284">
        <v>5063</v>
      </c>
      <c r="J34" s="1011">
        <v>0</v>
      </c>
      <c r="K34" s="1011">
        <v>0</v>
      </c>
      <c r="L34" s="1011">
        <v>0</v>
      </c>
      <c r="M34" s="257">
        <v>80821</v>
      </c>
    </row>
    <row r="35" spans="1:13" ht="36" customHeight="1">
      <c r="A35" s="98">
        <v>2556</v>
      </c>
      <c r="B35" s="101" t="s">
        <v>334</v>
      </c>
      <c r="C35" s="102">
        <v>81184.065511619978</v>
      </c>
      <c r="D35" s="100">
        <v>1050.6059174499999</v>
      </c>
      <c r="E35" s="100">
        <v>4306.416351335999</v>
      </c>
      <c r="F35" s="1011">
        <v>0</v>
      </c>
      <c r="G35" s="1011">
        <v>0</v>
      </c>
      <c r="H35" s="1011">
        <v>0</v>
      </c>
      <c r="I35" s="284">
        <v>5299.973672760003</v>
      </c>
      <c r="J35" s="1011">
        <v>0</v>
      </c>
      <c r="K35" s="1011">
        <v>0</v>
      </c>
      <c r="L35" s="1011">
        <v>0</v>
      </c>
      <c r="M35" s="257">
        <v>91841.061453165981</v>
      </c>
    </row>
    <row r="36" spans="1:13" ht="36" customHeight="1">
      <c r="A36" s="98">
        <v>2557</v>
      </c>
      <c r="B36" s="101" t="s">
        <v>335</v>
      </c>
      <c r="C36" s="102">
        <v>94069.71096080303</v>
      </c>
      <c r="D36" s="100">
        <v>925.83803592000015</v>
      </c>
      <c r="E36" s="100">
        <v>5245.7593342561022</v>
      </c>
      <c r="F36" s="1011">
        <v>0</v>
      </c>
      <c r="G36" s="1011">
        <v>0</v>
      </c>
      <c r="H36" s="1011">
        <v>0</v>
      </c>
      <c r="I36" s="284">
        <v>5491.2574777423006</v>
      </c>
      <c r="J36" s="1011">
        <v>0</v>
      </c>
      <c r="K36" s="1011">
        <v>0</v>
      </c>
      <c r="L36" s="1011">
        <v>0</v>
      </c>
      <c r="M36" s="257">
        <v>105732.56580872143</v>
      </c>
    </row>
    <row r="37" spans="1:13" ht="36" customHeight="1">
      <c r="A37" s="98">
        <v>2558</v>
      </c>
      <c r="B37" s="101" t="s">
        <v>338</v>
      </c>
      <c r="C37" s="284">
        <v>92074.982897759633</v>
      </c>
      <c r="D37" s="284">
        <v>658.65355951800007</v>
      </c>
      <c r="E37" s="284">
        <v>2518.9712196458509</v>
      </c>
      <c r="F37" s="1134">
        <v>1741.3888561099998</v>
      </c>
      <c r="G37" s="1134">
        <v>2149.8327458828385</v>
      </c>
      <c r="H37" s="1134">
        <v>79.474098069999997</v>
      </c>
      <c r="I37" s="284">
        <v>5435.1259833492732</v>
      </c>
      <c r="J37" s="1134">
        <v>1688.9906998036008</v>
      </c>
      <c r="K37" s="1134">
        <v>10802.294627518402</v>
      </c>
      <c r="L37" s="215">
        <v>477.09559035651142</v>
      </c>
      <c r="M37" s="257">
        <v>117626.81027801412</v>
      </c>
    </row>
    <row r="38" spans="1:13" ht="36" customHeight="1">
      <c r="A38" s="98">
        <v>2559</v>
      </c>
      <c r="B38" s="101" t="s">
        <v>807</v>
      </c>
      <c r="C38" s="284">
        <v>79351.868807673003</v>
      </c>
      <c r="D38" s="284">
        <v>583.36883310000007</v>
      </c>
      <c r="E38" s="284">
        <v>3783.1928089163389</v>
      </c>
      <c r="F38" s="284">
        <v>2336.3141607100006</v>
      </c>
      <c r="G38" s="284">
        <v>2731.6380070358905</v>
      </c>
      <c r="H38" s="284">
        <v>77.979155390000017</v>
      </c>
      <c r="I38" s="284">
        <v>5060.8652349579788</v>
      </c>
      <c r="J38" s="284">
        <v>1704.0915299538963</v>
      </c>
      <c r="K38" s="284">
        <v>12256.645763499639</v>
      </c>
      <c r="L38" s="1162">
        <v>620.00208253152027</v>
      </c>
      <c r="M38" s="257">
        <v>108505.96638376825</v>
      </c>
    </row>
    <row r="39" spans="1:13" ht="36" customHeight="1">
      <c r="A39" s="103">
        <v>2560</v>
      </c>
      <c r="B39" s="104" t="s">
        <v>836</v>
      </c>
      <c r="C39" s="105">
        <v>70782.28556833828</v>
      </c>
      <c r="D39" s="105">
        <v>650.46494071200016</v>
      </c>
      <c r="E39" s="105">
        <v>4264.168510221848</v>
      </c>
      <c r="F39" s="105">
        <v>1838.0905375799996</v>
      </c>
      <c r="G39" s="105">
        <v>4320.2490582885657</v>
      </c>
      <c r="H39" s="105">
        <v>59.276708090000007</v>
      </c>
      <c r="I39" s="285">
        <v>4881.4153851126921</v>
      </c>
      <c r="J39" s="105">
        <v>1384.5947283677178</v>
      </c>
      <c r="K39" s="105">
        <v>12763.087423263987</v>
      </c>
      <c r="L39" s="287">
        <v>423.62275857223631</v>
      </c>
      <c r="M39" s="1360">
        <v>101367.25561854734</v>
      </c>
    </row>
    <row r="40" spans="1:13" ht="24">
      <c r="A40" s="55"/>
      <c r="B40" s="106"/>
      <c r="C40" s="51"/>
      <c r="D40" s="51"/>
      <c r="E40" s="51"/>
      <c r="F40" s="51"/>
      <c r="G40" s="51"/>
      <c r="H40" s="51"/>
      <c r="I40" s="51"/>
      <c r="J40" s="54"/>
      <c r="K40" s="54"/>
      <c r="L40" s="54"/>
      <c r="M40" s="54"/>
    </row>
    <row r="41" spans="1:13" ht="24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ht="24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ageMargins left="0.25" right="0.25" top="0.75" bottom="0.75" header="0.3" footer="0.3"/>
  <pageSetup paperSize="9" scale="82" orientation="landscape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M42"/>
  <sheetViews>
    <sheetView zoomScale="90" zoomScaleNormal="90" workbookViewId="0">
      <selection activeCell="G36" sqref="G36"/>
    </sheetView>
  </sheetViews>
  <sheetFormatPr defaultColWidth="9" defaultRowHeight="16.5"/>
  <cols>
    <col min="1" max="2" width="8.36328125" style="109" customWidth="1"/>
    <col min="3" max="3" width="14.6328125" style="109" bestFit="1" customWidth="1"/>
    <col min="4" max="5" width="11.26953125" style="109" customWidth="1"/>
    <col min="6" max="7" width="11.36328125" style="109" customWidth="1"/>
    <col min="8" max="9" width="16.453125" style="109" customWidth="1"/>
    <col min="10" max="12" width="11.26953125" style="109" customWidth="1"/>
    <col min="13" max="13" width="14.453125" style="109" customWidth="1"/>
    <col min="14" max="16384" width="9" style="109"/>
  </cols>
  <sheetData>
    <row r="1" spans="1:13" ht="32.5">
      <c r="A1" s="1454" t="s">
        <v>893</v>
      </c>
      <c r="B1" s="1454"/>
      <c r="C1" s="1454"/>
      <c r="D1" s="1454"/>
      <c r="E1" s="1454"/>
      <c r="F1" s="1454"/>
      <c r="G1" s="1454"/>
      <c r="H1" s="1454"/>
      <c r="I1" s="1454"/>
      <c r="J1" s="1454"/>
      <c r="K1" s="1454"/>
      <c r="L1" s="1454"/>
      <c r="M1" s="1454"/>
    </row>
    <row r="2" spans="1:13" ht="32.5">
      <c r="A2" s="1454" t="s">
        <v>894</v>
      </c>
      <c r="B2" s="1454"/>
      <c r="C2" s="1454"/>
      <c r="D2" s="1454"/>
      <c r="E2" s="1454"/>
      <c r="F2" s="1454"/>
      <c r="G2" s="1454"/>
      <c r="H2" s="1454"/>
      <c r="I2" s="1454"/>
      <c r="J2" s="1454"/>
      <c r="K2" s="1454"/>
      <c r="L2" s="1454"/>
      <c r="M2" s="1454"/>
    </row>
    <row r="3" spans="1:13" ht="28.5">
      <c r="A3" s="93"/>
      <c r="B3" s="94"/>
      <c r="C3" s="286">
        <v>1000</v>
      </c>
      <c r="D3" s="94"/>
      <c r="E3" s="94"/>
      <c r="F3" s="94"/>
      <c r="G3" s="94"/>
      <c r="H3" s="94"/>
      <c r="I3" s="1497" t="s">
        <v>271</v>
      </c>
      <c r="J3" s="1497"/>
      <c r="K3" s="1497"/>
      <c r="L3" s="1497"/>
      <c r="M3" s="1497"/>
    </row>
    <row r="4" spans="1:13" ht="48" customHeight="1">
      <c r="A4" s="1504" t="s">
        <v>420</v>
      </c>
      <c r="B4" s="1505"/>
      <c r="C4" s="1498" t="s">
        <v>567</v>
      </c>
      <c r="D4" s="1499"/>
      <c r="E4" s="1499"/>
      <c r="F4" s="1499"/>
      <c r="G4" s="1499"/>
      <c r="H4" s="1499"/>
      <c r="I4" s="1499"/>
      <c r="J4" s="1499"/>
      <c r="K4" s="1499"/>
      <c r="L4" s="1499"/>
      <c r="M4" s="1500"/>
    </row>
    <row r="5" spans="1:13" ht="48" customHeight="1">
      <c r="A5" s="1506"/>
      <c r="B5" s="1507"/>
      <c r="C5" s="1516" t="s">
        <v>559</v>
      </c>
      <c r="D5" s="1516"/>
      <c r="E5" s="1516"/>
      <c r="F5" s="1516"/>
      <c r="G5" s="1516"/>
      <c r="H5" s="1516"/>
      <c r="I5" s="1516"/>
      <c r="J5" s="1510" t="s">
        <v>560</v>
      </c>
      <c r="K5" s="1511"/>
      <c r="L5" s="1512"/>
      <c r="M5" s="1517" t="s">
        <v>272</v>
      </c>
    </row>
    <row r="6" spans="1:13" ht="48" customHeight="1">
      <c r="A6" s="1508"/>
      <c r="B6" s="1509"/>
      <c r="C6" s="273" t="s">
        <v>416</v>
      </c>
      <c r="D6" s="265" t="s">
        <v>417</v>
      </c>
      <c r="E6" s="265" t="s">
        <v>418</v>
      </c>
      <c r="F6" s="265" t="s">
        <v>421</v>
      </c>
      <c r="G6" s="265" t="s">
        <v>422</v>
      </c>
      <c r="H6" s="265" t="s">
        <v>423</v>
      </c>
      <c r="I6" s="265" t="s">
        <v>419</v>
      </c>
      <c r="J6" s="275" t="s">
        <v>563</v>
      </c>
      <c r="K6" s="275" t="s">
        <v>564</v>
      </c>
      <c r="L6" s="275" t="s">
        <v>565</v>
      </c>
      <c r="M6" s="1517"/>
    </row>
    <row r="7" spans="1:13" ht="25" hidden="1">
      <c r="A7" s="48">
        <v>2527</v>
      </c>
      <c r="B7" s="49" t="s">
        <v>306</v>
      </c>
      <c r="C7" s="95">
        <v>2327.549</v>
      </c>
      <c r="D7" s="95">
        <v>1573.4079999999999</v>
      </c>
      <c r="E7" s="95">
        <v>51.783000000000001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288">
        <v>1563.481</v>
      </c>
    </row>
    <row r="8" spans="1:13" ht="25" hidden="1">
      <c r="A8" s="48">
        <v>2528</v>
      </c>
      <c r="B8" s="49" t="s">
        <v>307</v>
      </c>
      <c r="C8" s="95">
        <v>2930.143</v>
      </c>
      <c r="D8" s="95">
        <v>1670.6179999999999</v>
      </c>
      <c r="E8" s="95">
        <v>71.114000000000004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289">
        <v>1561.04</v>
      </c>
    </row>
    <row r="9" spans="1:13" ht="25" hidden="1">
      <c r="A9" s="48">
        <v>2529</v>
      </c>
      <c r="B9" s="49" t="s">
        <v>308</v>
      </c>
      <c r="C9" s="95">
        <v>3357.5419999999999</v>
      </c>
      <c r="D9" s="95">
        <v>1722.0930000000001</v>
      </c>
      <c r="E9" s="95">
        <v>80.287999999999997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290">
        <v>1828.915</v>
      </c>
    </row>
    <row r="10" spans="1:13" ht="25" hidden="1">
      <c r="A10" s="48">
        <v>2530</v>
      </c>
      <c r="B10" s="49" t="s">
        <v>309</v>
      </c>
      <c r="C10" s="95">
        <v>4108.2070000000003</v>
      </c>
      <c r="D10" s="95">
        <v>1831.6679999999999</v>
      </c>
      <c r="E10" s="95">
        <v>91.049000000000007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274">
        <v>2614.567</v>
      </c>
    </row>
    <row r="11" spans="1:13" ht="25" hidden="1">
      <c r="A11" s="48">
        <v>2531</v>
      </c>
      <c r="B11" s="49" t="s">
        <v>310</v>
      </c>
      <c r="C11" s="95">
        <v>5276.0140000000001</v>
      </c>
      <c r="D11" s="95">
        <v>2081.607</v>
      </c>
      <c r="E11" s="95">
        <v>125.339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274">
        <v>3523.902</v>
      </c>
    </row>
    <row r="12" spans="1:13" ht="25" hidden="1">
      <c r="A12" s="48">
        <v>2532</v>
      </c>
      <c r="B12" s="49" t="s">
        <v>311</v>
      </c>
      <c r="C12" s="95">
        <v>7041.73</v>
      </c>
      <c r="D12" s="95">
        <v>2376.201</v>
      </c>
      <c r="E12" s="95">
        <v>147.441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274">
        <v>4852.8450000000003</v>
      </c>
    </row>
    <row r="13" spans="1:13" ht="25" hidden="1">
      <c r="A13" s="48">
        <v>2533</v>
      </c>
      <c r="B13" s="49" t="s">
        <v>312</v>
      </c>
      <c r="C13" s="95">
        <v>9617.9459999999999</v>
      </c>
      <c r="D13" s="95">
        <v>2932.0709999999999</v>
      </c>
      <c r="E13" s="95">
        <v>215.25800000000001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274">
        <v>6642.2820000000002</v>
      </c>
    </row>
    <row r="14" spans="1:13" ht="25" hidden="1">
      <c r="A14" s="48">
        <v>2534</v>
      </c>
      <c r="B14" s="49" t="s">
        <v>313</v>
      </c>
      <c r="C14" s="95">
        <v>12811.963</v>
      </c>
      <c r="D14" s="95">
        <v>2926.2660000000001</v>
      </c>
      <c r="E14" s="95">
        <v>289.68700000000001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274">
        <v>7305.4740000000002</v>
      </c>
    </row>
    <row r="15" spans="1:13" ht="25" hidden="1">
      <c r="A15" s="48">
        <v>2535</v>
      </c>
      <c r="B15" s="49" t="s">
        <v>314</v>
      </c>
      <c r="C15" s="95">
        <v>16579.309000000001</v>
      </c>
      <c r="D15" s="95">
        <v>3251.7640000000001</v>
      </c>
      <c r="E15" s="95">
        <v>380.04500000000002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274">
        <v>8198.2160000000003</v>
      </c>
    </row>
    <row r="16" spans="1:13" ht="25" hidden="1">
      <c r="A16" s="48">
        <v>2536</v>
      </c>
      <c r="B16" s="49" t="s">
        <v>315</v>
      </c>
      <c r="C16" s="95">
        <v>20392.735000000001</v>
      </c>
      <c r="D16" s="95">
        <v>3490.5419999999999</v>
      </c>
      <c r="E16" s="95">
        <v>519.20399999999995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274">
        <v>9110.4589999999989</v>
      </c>
    </row>
    <row r="17" spans="1:13" ht="25" hidden="1">
      <c r="A17" s="48">
        <v>2537</v>
      </c>
      <c r="B17" s="49" t="s">
        <v>316</v>
      </c>
      <c r="C17" s="95">
        <v>24526.808000000001</v>
      </c>
      <c r="D17" s="95">
        <v>3927.2130000000002</v>
      </c>
      <c r="E17" s="95">
        <v>686.75900000000001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274">
        <v>10543.962</v>
      </c>
    </row>
    <row r="18" spans="1:13" ht="25" hidden="1">
      <c r="A18" s="48">
        <v>2538</v>
      </c>
      <c r="B18" s="49" t="s">
        <v>317</v>
      </c>
      <c r="C18" s="95">
        <v>28873.388999999999</v>
      </c>
      <c r="D18" s="95">
        <v>4438.9160000000002</v>
      </c>
      <c r="E18" s="95">
        <v>851.03899999999999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274">
        <v>12543.849</v>
      </c>
    </row>
    <row r="19" spans="1:13" ht="25" hidden="1">
      <c r="A19" s="48">
        <v>2539</v>
      </c>
      <c r="B19" s="49" t="s">
        <v>318</v>
      </c>
      <c r="C19" s="95">
        <v>33651.086000000003</v>
      </c>
      <c r="D19" s="95">
        <v>5026.5929999999998</v>
      </c>
      <c r="E19" s="95">
        <v>931.09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274">
        <v>14616.698999999999</v>
      </c>
    </row>
    <row r="20" spans="1:13" ht="25" hidden="1">
      <c r="A20" s="48">
        <v>2540</v>
      </c>
      <c r="B20" s="49" t="s">
        <v>319</v>
      </c>
      <c r="C20" s="95">
        <v>37401.951000000001</v>
      </c>
      <c r="D20" s="95">
        <v>5600.8059999999996</v>
      </c>
      <c r="E20" s="95">
        <v>1128.8140000000001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274">
        <v>12671.138999999999</v>
      </c>
    </row>
    <row r="21" spans="1:13" ht="25" hidden="1">
      <c r="A21" s="48">
        <v>2541</v>
      </c>
      <c r="B21" s="49" t="s">
        <v>320</v>
      </c>
      <c r="C21" s="95">
        <v>37929.205999999998</v>
      </c>
      <c r="D21" s="95">
        <v>5739.9949999999999</v>
      </c>
      <c r="E21" s="95">
        <v>1040.9570000000001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274">
        <v>9771.4149999999991</v>
      </c>
    </row>
    <row r="22" spans="1:13" ht="25" hidden="1">
      <c r="A22" s="48">
        <v>2542</v>
      </c>
      <c r="B22" s="49" t="s">
        <v>321</v>
      </c>
      <c r="C22" s="95">
        <v>39946.247000000003</v>
      </c>
      <c r="D22" s="95">
        <v>5832.8010000000004</v>
      </c>
      <c r="E22" s="95">
        <v>1084.7860000000001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274">
        <v>13525.031999999999</v>
      </c>
    </row>
    <row r="23" spans="1:13" ht="25" hidden="1">
      <c r="A23" s="48">
        <v>2543</v>
      </c>
      <c r="B23" s="49" t="s">
        <v>322</v>
      </c>
      <c r="C23" s="95">
        <v>46212</v>
      </c>
      <c r="D23" s="95">
        <v>6028</v>
      </c>
      <c r="E23" s="95">
        <v>1260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274">
        <v>17202</v>
      </c>
    </row>
    <row r="24" spans="1:13" ht="25" hidden="1">
      <c r="A24" s="48">
        <v>2544</v>
      </c>
      <c r="B24" s="49" t="s">
        <v>323</v>
      </c>
      <c r="C24" s="50">
        <v>53265</v>
      </c>
      <c r="D24" s="50">
        <v>6311</v>
      </c>
      <c r="E24" s="50">
        <v>1559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274">
        <v>20929</v>
      </c>
    </row>
    <row r="25" spans="1:13" ht="25" hidden="1">
      <c r="A25" s="48">
        <v>2546</v>
      </c>
      <c r="B25" s="49" t="s">
        <v>324</v>
      </c>
      <c r="C25" s="50">
        <v>79365.121923649989</v>
      </c>
      <c r="D25" s="50">
        <v>6722.12722287</v>
      </c>
      <c r="E25" s="50">
        <v>2229.8518935499997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274">
        <v>29524.979268050003</v>
      </c>
    </row>
    <row r="26" spans="1:13" ht="25" hidden="1">
      <c r="A26" s="48">
        <v>2547</v>
      </c>
      <c r="B26" s="49" t="s">
        <v>325</v>
      </c>
      <c r="C26" s="50">
        <v>94415.685100944043</v>
      </c>
      <c r="D26" s="50">
        <v>7047.9999969400005</v>
      </c>
      <c r="E26" s="50">
        <v>2591.0991378300005</v>
      </c>
      <c r="F26" s="95">
        <v>0</v>
      </c>
      <c r="G26" s="95">
        <v>0</v>
      </c>
      <c r="H26" s="95">
        <v>0</v>
      </c>
      <c r="I26" s="95">
        <v>50.073735930000005</v>
      </c>
      <c r="J26" s="95">
        <v>0</v>
      </c>
      <c r="K26" s="95">
        <v>0</v>
      </c>
      <c r="L26" s="95">
        <v>0</v>
      </c>
      <c r="M26" s="274">
        <v>26593.342659887265</v>
      </c>
    </row>
    <row r="27" spans="1:13" ht="25" hidden="1">
      <c r="A27" s="48">
        <v>2548</v>
      </c>
      <c r="B27" s="49" t="s">
        <v>326</v>
      </c>
      <c r="C27" s="50">
        <v>108307.30885997</v>
      </c>
      <c r="D27" s="50">
        <v>7482.4197705500001</v>
      </c>
      <c r="E27" s="50">
        <v>2962.5455618071251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274">
        <v>27522.121653687391</v>
      </c>
    </row>
    <row r="28" spans="1:13" ht="25" hidden="1">
      <c r="A28" s="48">
        <v>2549</v>
      </c>
      <c r="B28" s="49" t="s">
        <v>327</v>
      </c>
      <c r="C28" s="50">
        <v>116899.54209916094</v>
      </c>
      <c r="D28" s="50">
        <v>7589.2149321199995</v>
      </c>
      <c r="E28" s="50">
        <v>4022.0544880410366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274">
        <v>29368.059704791543</v>
      </c>
    </row>
    <row r="29" spans="1:13" ht="25" hidden="1">
      <c r="A29" s="48">
        <v>2550</v>
      </c>
      <c r="B29" s="49" t="s">
        <v>328</v>
      </c>
      <c r="C29" s="50">
        <v>124834.52184657006</v>
      </c>
      <c r="D29" s="50">
        <v>7534.2461497700006</v>
      </c>
      <c r="E29" s="50">
        <v>5007.8127857662303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274">
        <v>39330.327313403614</v>
      </c>
    </row>
    <row r="30" spans="1:13" ht="25" hidden="1">
      <c r="A30" s="48">
        <v>2551</v>
      </c>
      <c r="B30" s="49" t="s">
        <v>329</v>
      </c>
      <c r="C30" s="50">
        <v>136027.20688108259</v>
      </c>
      <c r="D30" s="50">
        <v>7636.1947612100003</v>
      </c>
      <c r="E30" s="50">
        <v>6780.6102163100004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274">
        <v>39072.261565579996</v>
      </c>
    </row>
    <row r="31" spans="1:13" ht="25" hidden="1">
      <c r="A31" s="278">
        <v>2552</v>
      </c>
      <c r="B31" s="279" t="s">
        <v>330</v>
      </c>
      <c r="C31" s="280">
        <v>152373.70743629738</v>
      </c>
      <c r="D31" s="280">
        <v>7664.0495663299998</v>
      </c>
      <c r="E31" s="280">
        <v>7150.8176039283544</v>
      </c>
      <c r="F31" s="1011">
        <v>0</v>
      </c>
      <c r="G31" s="1011">
        <v>0</v>
      </c>
      <c r="H31" s="1011">
        <v>0</v>
      </c>
      <c r="I31" s="1012">
        <v>0</v>
      </c>
      <c r="J31" s="1011">
        <v>0</v>
      </c>
      <c r="K31" s="1011">
        <v>0</v>
      </c>
      <c r="L31" s="1011">
        <v>0</v>
      </c>
      <c r="M31" s="1014">
        <v>167188.57460655575</v>
      </c>
    </row>
    <row r="32" spans="1:13" ht="25" hidden="1">
      <c r="A32" s="98">
        <v>2553</v>
      </c>
      <c r="B32" s="99" t="s">
        <v>331</v>
      </c>
      <c r="C32" s="100">
        <v>183067.57962921329</v>
      </c>
      <c r="D32" s="100">
        <v>7644.3993247399994</v>
      </c>
      <c r="E32" s="100">
        <v>8365.3639051567261</v>
      </c>
      <c r="F32" s="1011">
        <v>0</v>
      </c>
      <c r="G32" s="1011">
        <v>0</v>
      </c>
      <c r="H32" s="1011">
        <v>0</v>
      </c>
      <c r="I32" s="1013">
        <v>0</v>
      </c>
      <c r="J32" s="1011">
        <v>0</v>
      </c>
      <c r="K32" s="1011">
        <v>0</v>
      </c>
      <c r="L32" s="1011">
        <v>0</v>
      </c>
      <c r="M32" s="1015">
        <v>199077.34285911001</v>
      </c>
    </row>
    <row r="33" spans="1:13" ht="36" customHeight="1">
      <c r="A33" s="98">
        <v>2554</v>
      </c>
      <c r="B33" s="101" t="s">
        <v>332</v>
      </c>
      <c r="C33" s="100">
        <v>210387</v>
      </c>
      <c r="D33" s="100">
        <v>7617</v>
      </c>
      <c r="E33" s="100">
        <v>8980</v>
      </c>
      <c r="F33" s="1011">
        <v>0</v>
      </c>
      <c r="G33" s="1011">
        <v>0</v>
      </c>
      <c r="H33" s="1011">
        <v>0</v>
      </c>
      <c r="I33" s="1013">
        <v>0</v>
      </c>
      <c r="J33" s="1011">
        <v>0</v>
      </c>
      <c r="K33" s="1011">
        <v>0</v>
      </c>
      <c r="L33" s="1011">
        <v>0</v>
      </c>
      <c r="M33" s="257">
        <v>226984</v>
      </c>
    </row>
    <row r="34" spans="1:13" ht="36" customHeight="1">
      <c r="A34" s="98">
        <v>2555</v>
      </c>
      <c r="B34" s="101" t="s">
        <v>333</v>
      </c>
      <c r="C34" s="100">
        <v>239348</v>
      </c>
      <c r="D34" s="100">
        <v>7324</v>
      </c>
      <c r="E34" s="100">
        <v>9475</v>
      </c>
      <c r="F34" s="1011">
        <v>0</v>
      </c>
      <c r="G34" s="1011">
        <v>0</v>
      </c>
      <c r="H34" s="1011">
        <v>0</v>
      </c>
      <c r="I34" s="1013">
        <v>1.05549038</v>
      </c>
      <c r="J34" s="1011">
        <v>0</v>
      </c>
      <c r="K34" s="1011">
        <v>0</v>
      </c>
      <c r="L34" s="1011">
        <v>0</v>
      </c>
      <c r="M34" s="257">
        <v>256148.05549038001</v>
      </c>
    </row>
    <row r="35" spans="1:13" ht="36" customHeight="1">
      <c r="A35" s="98">
        <v>2556</v>
      </c>
      <c r="B35" s="101" t="s">
        <v>334</v>
      </c>
      <c r="C35" s="102">
        <v>273082.01718192693</v>
      </c>
      <c r="D35" s="100">
        <v>6862.3006926900007</v>
      </c>
      <c r="E35" s="100">
        <v>10285.594666151999</v>
      </c>
      <c r="F35" s="1011">
        <v>0</v>
      </c>
      <c r="G35" s="1011">
        <v>0</v>
      </c>
      <c r="H35" s="1011">
        <v>0</v>
      </c>
      <c r="I35" s="1013">
        <v>0</v>
      </c>
      <c r="J35" s="1011">
        <v>0</v>
      </c>
      <c r="K35" s="1011">
        <v>0</v>
      </c>
      <c r="L35" s="1011">
        <v>0</v>
      </c>
      <c r="M35" s="257">
        <v>290229.91254076897</v>
      </c>
    </row>
    <row r="36" spans="1:13" ht="36" customHeight="1">
      <c r="A36" s="98">
        <v>2557</v>
      </c>
      <c r="B36" s="101" t="s">
        <v>335</v>
      </c>
      <c r="C36" s="102">
        <v>307172.30241003289</v>
      </c>
      <c r="D36" s="100">
        <v>6801.1929243800014</v>
      </c>
      <c r="E36" s="100">
        <v>11184.423502719328</v>
      </c>
      <c r="F36" s="1011">
        <v>0</v>
      </c>
      <c r="G36" s="1011">
        <v>0</v>
      </c>
      <c r="H36" s="1011">
        <v>0</v>
      </c>
      <c r="I36" s="1013">
        <v>-1.05549038</v>
      </c>
      <c r="J36" s="1011">
        <v>0</v>
      </c>
      <c r="K36" s="1011">
        <v>0</v>
      </c>
      <c r="L36" s="1011">
        <v>0</v>
      </c>
      <c r="M36" s="257">
        <v>325156.86334675224</v>
      </c>
    </row>
    <row r="37" spans="1:13" ht="36" customHeight="1">
      <c r="A37" s="98">
        <v>2558</v>
      </c>
      <c r="B37" s="101" t="s">
        <v>338</v>
      </c>
      <c r="C37" s="284">
        <v>285561.4827377281</v>
      </c>
      <c r="D37" s="284">
        <v>6459.5544864439998</v>
      </c>
      <c r="E37" s="284">
        <v>4582.488435136449</v>
      </c>
      <c r="F37" s="1134">
        <v>4791.93352942</v>
      </c>
      <c r="G37" s="1134">
        <v>1545.7207885800001</v>
      </c>
      <c r="H37" s="1134">
        <v>1987.57719331</v>
      </c>
      <c r="I37" s="1134">
        <v>5.4236791700000007</v>
      </c>
      <c r="J37" s="1134">
        <v>9736.1909958978649</v>
      </c>
      <c r="K37" s="1134">
        <v>43883.8132150073</v>
      </c>
      <c r="L37" s="215">
        <v>2546.1836605299995</v>
      </c>
      <c r="M37" s="257">
        <v>361100.36872122379</v>
      </c>
    </row>
    <row r="38" spans="1:13" ht="36" customHeight="1">
      <c r="A38" s="98">
        <v>2559</v>
      </c>
      <c r="B38" s="101" t="s">
        <v>807</v>
      </c>
      <c r="C38" s="284">
        <v>320550.44947019324</v>
      </c>
      <c r="D38" s="284">
        <v>6131.9134247780003</v>
      </c>
      <c r="E38" s="284">
        <v>5130.3354517558882</v>
      </c>
      <c r="F38" s="284">
        <v>6280.3542608999987</v>
      </c>
      <c r="G38" s="284">
        <v>3214.4795312299993</v>
      </c>
      <c r="H38" s="284">
        <v>1829.91386934</v>
      </c>
      <c r="I38" s="284">
        <v>-1.693865</v>
      </c>
      <c r="J38" s="284">
        <v>10269.106983531296</v>
      </c>
      <c r="K38" s="284">
        <v>46576.643348771482</v>
      </c>
      <c r="L38" s="1162">
        <v>2584.0806640326073</v>
      </c>
      <c r="M38" s="257">
        <v>402565.58313953248</v>
      </c>
    </row>
    <row r="39" spans="1:13" ht="36" customHeight="1">
      <c r="A39" s="103">
        <v>2560</v>
      </c>
      <c r="B39" s="104" t="s">
        <v>836</v>
      </c>
      <c r="C39" s="285">
        <v>340211.24578116002</v>
      </c>
      <c r="D39" s="285">
        <v>5816.0382224519999</v>
      </c>
      <c r="E39" s="285">
        <v>5055.2457915511932</v>
      </c>
      <c r="F39" s="285">
        <v>7536.7821393300019</v>
      </c>
      <c r="G39" s="285">
        <v>5124.0299070000001</v>
      </c>
      <c r="H39" s="285">
        <v>1708.7012257699998</v>
      </c>
      <c r="I39" s="285">
        <v>-3.4314359999999997</v>
      </c>
      <c r="J39" s="285">
        <v>8934.4361204237903</v>
      </c>
      <c r="K39" s="285">
        <v>49477.431856459771</v>
      </c>
      <c r="L39" s="1145">
        <v>4628.6339977043572</v>
      </c>
      <c r="M39" s="1360">
        <v>428489.11360585113</v>
      </c>
    </row>
    <row r="40" spans="1:13" ht="24">
      <c r="A40" s="55"/>
      <c r="B40" s="106"/>
      <c r="C40" s="51"/>
      <c r="D40" s="51"/>
      <c r="E40" s="51"/>
      <c r="F40" s="51"/>
      <c r="G40" s="51"/>
      <c r="H40" s="51"/>
      <c r="I40" s="51"/>
      <c r="J40" s="54"/>
      <c r="K40" s="54"/>
      <c r="L40" s="54"/>
      <c r="M40" s="54"/>
    </row>
    <row r="41" spans="1:13" ht="24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ht="24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ageMargins left="0.25" right="0.25" top="0.75" bottom="0.75" header="0.3" footer="0.3"/>
  <pageSetup paperSize="9" scale="83" orientation="landscape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M42"/>
  <sheetViews>
    <sheetView zoomScale="90" zoomScaleNormal="90" workbookViewId="0">
      <selection activeCell="C36" sqref="C36"/>
    </sheetView>
  </sheetViews>
  <sheetFormatPr defaultColWidth="9" defaultRowHeight="16.5"/>
  <cols>
    <col min="1" max="2" width="6.90625" style="109" customWidth="1"/>
    <col min="3" max="3" width="14.6328125" style="109" bestFit="1" customWidth="1"/>
    <col min="4" max="5" width="11.26953125" style="109" customWidth="1"/>
    <col min="6" max="7" width="11.36328125" style="109" customWidth="1"/>
    <col min="8" max="9" width="16.453125" style="109" customWidth="1"/>
    <col min="10" max="12" width="11.26953125" style="109" customWidth="1"/>
    <col min="13" max="13" width="14.453125" style="109" customWidth="1"/>
    <col min="14" max="16384" width="9" style="109"/>
  </cols>
  <sheetData>
    <row r="1" spans="1:13" ht="32.5">
      <c r="A1" s="1496" t="s">
        <v>815</v>
      </c>
      <c r="B1" s="1496"/>
      <c r="C1" s="1496"/>
      <c r="D1" s="1496"/>
      <c r="E1" s="1496"/>
      <c r="F1" s="1496"/>
      <c r="G1" s="1496"/>
      <c r="H1" s="1496"/>
      <c r="I1" s="1496"/>
      <c r="J1" s="1496"/>
      <c r="K1" s="1496"/>
      <c r="L1" s="1496"/>
      <c r="M1" s="1496"/>
    </row>
    <row r="2" spans="1:13" ht="32.5">
      <c r="A2" s="1496" t="s">
        <v>816</v>
      </c>
      <c r="B2" s="1496"/>
      <c r="C2" s="1496"/>
      <c r="D2" s="1496"/>
      <c r="E2" s="1496"/>
      <c r="F2" s="1496"/>
      <c r="G2" s="1496"/>
      <c r="H2" s="1496"/>
      <c r="I2" s="1496"/>
      <c r="J2" s="1496"/>
      <c r="K2" s="1496"/>
      <c r="L2" s="1496"/>
      <c r="M2" s="1496"/>
    </row>
    <row r="3" spans="1:13" ht="28.5">
      <c r="A3" s="93"/>
      <c r="B3" s="94"/>
      <c r="C3" s="286">
        <v>1000</v>
      </c>
      <c r="E3" s="276"/>
      <c r="F3" s="276"/>
      <c r="G3" s="276"/>
      <c r="H3" s="276"/>
      <c r="I3" s="276"/>
      <c r="J3" s="1518" t="s">
        <v>271</v>
      </c>
      <c r="K3" s="1518"/>
      <c r="L3" s="1518"/>
      <c r="M3" s="1518"/>
    </row>
    <row r="4" spans="1:13" ht="48" customHeight="1">
      <c r="A4" s="1504" t="s">
        <v>420</v>
      </c>
      <c r="B4" s="1505"/>
      <c r="C4" s="1516" t="s">
        <v>566</v>
      </c>
      <c r="D4" s="1516"/>
      <c r="E4" s="1516"/>
      <c r="F4" s="1516"/>
      <c r="G4" s="1516"/>
      <c r="H4" s="1516"/>
      <c r="I4" s="1516"/>
      <c r="J4" s="1516"/>
      <c r="K4" s="1516"/>
      <c r="L4" s="1516"/>
      <c r="M4" s="1516"/>
    </row>
    <row r="5" spans="1:13" s="277" customFormat="1" ht="48" customHeight="1">
      <c r="A5" s="1506"/>
      <c r="B5" s="1507"/>
      <c r="C5" s="1516" t="s">
        <v>559</v>
      </c>
      <c r="D5" s="1516"/>
      <c r="E5" s="1516"/>
      <c r="F5" s="1516"/>
      <c r="G5" s="1516"/>
      <c r="H5" s="1516"/>
      <c r="I5" s="1516"/>
      <c r="J5" s="1510" t="s">
        <v>560</v>
      </c>
      <c r="K5" s="1511"/>
      <c r="L5" s="1512"/>
      <c r="M5" s="1517" t="s">
        <v>272</v>
      </c>
    </row>
    <row r="6" spans="1:13" ht="48" customHeight="1">
      <c r="A6" s="1508"/>
      <c r="B6" s="1509"/>
      <c r="C6" s="273" t="s">
        <v>416</v>
      </c>
      <c r="D6" s="265" t="s">
        <v>417</v>
      </c>
      <c r="E6" s="265" t="s">
        <v>418</v>
      </c>
      <c r="F6" s="265" t="s">
        <v>421</v>
      </c>
      <c r="G6" s="265" t="s">
        <v>422</v>
      </c>
      <c r="H6" s="265" t="s">
        <v>423</v>
      </c>
      <c r="I6" s="265" t="s">
        <v>419</v>
      </c>
      <c r="J6" s="275" t="s">
        <v>563</v>
      </c>
      <c r="K6" s="275" t="s">
        <v>564</v>
      </c>
      <c r="L6" s="275" t="s">
        <v>565</v>
      </c>
      <c r="M6" s="1517"/>
    </row>
    <row r="7" spans="1:13" ht="25" hidden="1">
      <c r="A7" s="48">
        <v>2527</v>
      </c>
      <c r="B7" s="49" t="s">
        <v>306</v>
      </c>
      <c r="C7" s="95">
        <v>0</v>
      </c>
      <c r="D7" s="95">
        <v>7.0000000000000007E-2</v>
      </c>
      <c r="E7" s="95">
        <v>0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288">
        <v>1563.481</v>
      </c>
    </row>
    <row r="8" spans="1:13" ht="25" hidden="1">
      <c r="A8" s="48">
        <v>2528</v>
      </c>
      <c r="B8" s="49" t="s">
        <v>307</v>
      </c>
      <c r="C8" s="95">
        <v>0</v>
      </c>
      <c r="D8" s="95">
        <v>4.5999999999999999E-2</v>
      </c>
      <c r="E8" s="95">
        <v>0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289">
        <v>1561.04</v>
      </c>
    </row>
    <row r="9" spans="1:13" ht="25" hidden="1">
      <c r="A9" s="48">
        <v>2529</v>
      </c>
      <c r="B9" s="49" t="s">
        <v>308</v>
      </c>
      <c r="C9" s="95">
        <v>1.012</v>
      </c>
      <c r="D9" s="95">
        <v>3.3000000000000002E-2</v>
      </c>
      <c r="E9" s="95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290">
        <v>1828.915</v>
      </c>
    </row>
    <row r="10" spans="1:13" ht="25" hidden="1">
      <c r="A10" s="48">
        <v>2530</v>
      </c>
      <c r="B10" s="49" t="s">
        <v>309</v>
      </c>
      <c r="C10" s="95">
        <v>8.8010000000000002</v>
      </c>
      <c r="D10" s="95">
        <v>3.1E-2</v>
      </c>
      <c r="E10" s="95">
        <v>0</v>
      </c>
      <c r="F10" s="110">
        <v>0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274">
        <v>2614.567</v>
      </c>
    </row>
    <row r="11" spans="1:13" ht="25" hidden="1">
      <c r="A11" s="48">
        <v>2531</v>
      </c>
      <c r="B11" s="49" t="s">
        <v>310</v>
      </c>
      <c r="C11" s="95">
        <v>3.8730000000000002</v>
      </c>
      <c r="D11" s="95">
        <v>0</v>
      </c>
      <c r="E11" s="95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274">
        <v>3523.902</v>
      </c>
    </row>
    <row r="12" spans="1:13" ht="25" hidden="1">
      <c r="A12" s="48">
        <v>2532</v>
      </c>
      <c r="B12" s="49" t="s">
        <v>311</v>
      </c>
      <c r="C12" s="95">
        <v>3.9159999999999999</v>
      </c>
      <c r="D12" s="95">
        <v>0</v>
      </c>
      <c r="E12" s="95">
        <v>0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0</v>
      </c>
      <c r="M12" s="274">
        <v>4852.8450000000003</v>
      </c>
    </row>
    <row r="13" spans="1:13" ht="25" hidden="1">
      <c r="A13" s="48">
        <v>2533</v>
      </c>
      <c r="B13" s="49" t="s">
        <v>312</v>
      </c>
      <c r="C13" s="95">
        <v>7.8380000000000001</v>
      </c>
      <c r="D13" s="95">
        <v>0</v>
      </c>
      <c r="E13" s="95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274">
        <v>6642.2820000000002</v>
      </c>
    </row>
    <row r="14" spans="1:13" ht="25" hidden="1">
      <c r="A14" s="48">
        <v>2534</v>
      </c>
      <c r="B14" s="49" t="s">
        <v>313</v>
      </c>
      <c r="C14" s="95">
        <v>47.984999999999999</v>
      </c>
      <c r="D14" s="95">
        <v>0</v>
      </c>
      <c r="E14" s="95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274">
        <v>7305.4740000000002</v>
      </c>
    </row>
    <row r="15" spans="1:13" ht="25" hidden="1">
      <c r="A15" s="48">
        <v>2535</v>
      </c>
      <c r="B15" s="49" t="s">
        <v>314</v>
      </c>
      <c r="C15" s="95">
        <v>94.772999999999996</v>
      </c>
      <c r="D15" s="95">
        <v>0</v>
      </c>
      <c r="E15" s="95">
        <v>11.478999999999999</v>
      </c>
      <c r="F15" s="110">
        <v>0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274">
        <v>8198.2160000000003</v>
      </c>
    </row>
    <row r="16" spans="1:13" ht="25" hidden="1">
      <c r="A16" s="48">
        <v>2536</v>
      </c>
      <c r="B16" s="49" t="s">
        <v>315</v>
      </c>
      <c r="C16" s="95">
        <v>89.927000000000007</v>
      </c>
      <c r="D16" s="95">
        <v>0</v>
      </c>
      <c r="E16" s="95">
        <v>100.134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274">
        <v>9110.4589999999989</v>
      </c>
    </row>
    <row r="17" spans="1:13" ht="25" hidden="1">
      <c r="A17" s="48">
        <v>2537</v>
      </c>
      <c r="B17" s="49" t="s">
        <v>316</v>
      </c>
      <c r="C17" s="95">
        <v>39.735999999999997</v>
      </c>
      <c r="D17" s="95">
        <v>0</v>
      </c>
      <c r="E17" s="95">
        <v>158.55799999999999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274">
        <v>10543.962</v>
      </c>
    </row>
    <row r="18" spans="1:13" ht="25" hidden="1">
      <c r="A18" s="48">
        <v>2538</v>
      </c>
      <c r="B18" s="49" t="s">
        <v>317</v>
      </c>
      <c r="C18" s="95">
        <v>48.323999999999998</v>
      </c>
      <c r="D18" s="95">
        <v>0</v>
      </c>
      <c r="E18" s="95">
        <v>235.65100000000001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274">
        <v>12543.849</v>
      </c>
    </row>
    <row r="19" spans="1:13" ht="25" hidden="1">
      <c r="A19" s="48">
        <v>2539</v>
      </c>
      <c r="B19" s="49" t="s">
        <v>318</v>
      </c>
      <c r="C19" s="95">
        <v>36.965000000000003</v>
      </c>
      <c r="D19" s="95">
        <v>0</v>
      </c>
      <c r="E19" s="95">
        <v>308.55599999999998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274">
        <v>14616.698999999999</v>
      </c>
    </row>
    <row r="20" spans="1:13" ht="25" hidden="1">
      <c r="A20" s="48">
        <v>2540</v>
      </c>
      <c r="B20" s="49" t="s">
        <v>319</v>
      </c>
      <c r="C20" s="95">
        <v>25.356999999999999</v>
      </c>
      <c r="D20" s="95">
        <v>0</v>
      </c>
      <c r="E20" s="95">
        <v>384.87200000000001</v>
      </c>
      <c r="F20" s="110">
        <v>0</v>
      </c>
      <c r="G20" s="110">
        <v>0</v>
      </c>
      <c r="H20" s="110">
        <v>0</v>
      </c>
      <c r="I20" s="110">
        <v>0</v>
      </c>
      <c r="J20" s="110">
        <v>0</v>
      </c>
      <c r="K20" s="110">
        <v>0</v>
      </c>
      <c r="L20" s="110">
        <v>0</v>
      </c>
      <c r="M20" s="274">
        <v>12671.138999999999</v>
      </c>
    </row>
    <row r="21" spans="1:13" ht="25" hidden="1">
      <c r="A21" s="48">
        <v>2541</v>
      </c>
      <c r="B21" s="49" t="s">
        <v>320</v>
      </c>
      <c r="C21" s="95">
        <v>8.1489999999999991</v>
      </c>
      <c r="D21" s="95">
        <v>0</v>
      </c>
      <c r="E21" s="95">
        <v>322.73500000000001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274">
        <v>9771.4149999999991</v>
      </c>
    </row>
    <row r="22" spans="1:13" ht="25" hidden="1">
      <c r="A22" s="48">
        <v>2542</v>
      </c>
      <c r="B22" s="49" t="s">
        <v>321</v>
      </c>
      <c r="C22" s="95">
        <v>5.0839999999999996</v>
      </c>
      <c r="D22" s="95">
        <v>0</v>
      </c>
      <c r="E22" s="95">
        <v>357.34800000000001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274">
        <v>13525.031999999999</v>
      </c>
    </row>
    <row r="23" spans="1:13" ht="25" hidden="1">
      <c r="A23" s="48">
        <v>2543</v>
      </c>
      <c r="B23" s="49" t="s">
        <v>322</v>
      </c>
      <c r="C23" s="95">
        <v>2217</v>
      </c>
      <c r="D23" s="95">
        <v>0</v>
      </c>
      <c r="E23" s="95">
        <v>432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274">
        <v>17202</v>
      </c>
    </row>
    <row r="24" spans="1:13" ht="25" hidden="1">
      <c r="A24" s="48">
        <v>2544</v>
      </c>
      <c r="B24" s="49" t="s">
        <v>323</v>
      </c>
      <c r="C24" s="50">
        <v>8458</v>
      </c>
      <c r="D24" s="50">
        <v>0</v>
      </c>
      <c r="E24" s="50">
        <v>1103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274">
        <v>20929</v>
      </c>
    </row>
    <row r="25" spans="1:13" ht="25" hidden="1">
      <c r="A25" s="48">
        <v>2546</v>
      </c>
      <c r="B25" s="49" t="s">
        <v>324</v>
      </c>
      <c r="C25" s="50">
        <v>9525.83031553</v>
      </c>
      <c r="D25" s="50">
        <v>0</v>
      </c>
      <c r="E25" s="50">
        <v>2608.9474112500002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274">
        <v>29524.979268050003</v>
      </c>
    </row>
    <row r="26" spans="1:13" ht="25" hidden="1">
      <c r="A26" s="48">
        <v>2547</v>
      </c>
      <c r="B26" s="49" t="s">
        <v>325</v>
      </c>
      <c r="C26" s="50">
        <v>10163.434621170001</v>
      </c>
      <c r="D26" s="50">
        <v>0</v>
      </c>
      <c r="E26" s="50">
        <v>4054.9041674099994</v>
      </c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0</v>
      </c>
      <c r="L26" s="110">
        <v>0</v>
      </c>
      <c r="M26" s="274">
        <v>26593.342659887265</v>
      </c>
    </row>
    <row r="27" spans="1:13" ht="25" hidden="1">
      <c r="A27" s="48">
        <v>2548</v>
      </c>
      <c r="B27" s="49" t="s">
        <v>326</v>
      </c>
      <c r="C27" s="50">
        <v>7977.7991317500018</v>
      </c>
      <c r="D27" s="50">
        <v>0</v>
      </c>
      <c r="E27" s="50">
        <v>6157.1087104899989</v>
      </c>
      <c r="F27" s="110">
        <v>0</v>
      </c>
      <c r="G27" s="110">
        <v>0</v>
      </c>
      <c r="H27" s="110">
        <v>0</v>
      </c>
      <c r="I27" s="110">
        <v>0</v>
      </c>
      <c r="J27" s="110">
        <v>0</v>
      </c>
      <c r="K27" s="110">
        <v>0</v>
      </c>
      <c r="L27" s="110">
        <v>0</v>
      </c>
      <c r="M27" s="274">
        <v>27522.121653687391</v>
      </c>
    </row>
    <row r="28" spans="1:13" ht="25" hidden="1">
      <c r="A28" s="48">
        <v>2549</v>
      </c>
      <c r="B28" s="49" t="s">
        <v>327</v>
      </c>
      <c r="C28" s="50">
        <v>1607.28942061</v>
      </c>
      <c r="D28" s="50">
        <v>0</v>
      </c>
      <c r="E28" s="50">
        <v>6653.345420749999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274">
        <v>29368.059704791543</v>
      </c>
    </row>
    <row r="29" spans="1:13" ht="25" hidden="1">
      <c r="A29" s="48">
        <v>2550</v>
      </c>
      <c r="B29" s="49" t="s">
        <v>328</v>
      </c>
      <c r="C29" s="50">
        <v>8311.6046796800001</v>
      </c>
      <c r="D29" s="50">
        <v>0</v>
      </c>
      <c r="E29" s="50">
        <v>8981.1173319299996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0</v>
      </c>
      <c r="L29" s="110">
        <v>0</v>
      </c>
      <c r="M29" s="274">
        <v>39330.327313403614</v>
      </c>
    </row>
    <row r="30" spans="1:13" ht="25" hidden="1">
      <c r="A30" s="48">
        <v>2551</v>
      </c>
      <c r="B30" s="49" t="s">
        <v>329</v>
      </c>
      <c r="C30" s="50">
        <v>10753.726496949999</v>
      </c>
      <c r="D30" s="50">
        <v>0</v>
      </c>
      <c r="E30" s="50">
        <v>13005.029995880001</v>
      </c>
      <c r="F30" s="110">
        <v>0</v>
      </c>
      <c r="G30" s="110">
        <v>0</v>
      </c>
      <c r="H30" s="110">
        <v>0</v>
      </c>
      <c r="I30" s="110">
        <v>0</v>
      </c>
      <c r="J30" s="110">
        <v>0</v>
      </c>
      <c r="K30" s="110">
        <v>0</v>
      </c>
      <c r="L30" s="110">
        <v>0</v>
      </c>
      <c r="M30" s="274">
        <v>39072.261565579996</v>
      </c>
    </row>
    <row r="31" spans="1:13" ht="25" hidden="1">
      <c r="A31" s="278">
        <v>2552</v>
      </c>
      <c r="B31" s="279" t="s">
        <v>330</v>
      </c>
      <c r="C31" s="280">
        <v>11153.5453008</v>
      </c>
      <c r="D31" s="1138">
        <v>0</v>
      </c>
      <c r="E31" s="280">
        <v>19314.850674759611</v>
      </c>
      <c r="F31" s="1011">
        <v>0</v>
      </c>
      <c r="G31" s="1011">
        <v>0</v>
      </c>
      <c r="H31" s="1011">
        <v>0</v>
      </c>
      <c r="I31" s="322">
        <v>0</v>
      </c>
      <c r="J31" s="1011">
        <v>0</v>
      </c>
      <c r="K31" s="1011">
        <v>0</v>
      </c>
      <c r="L31" s="1011">
        <v>0</v>
      </c>
      <c r="M31" s="1014">
        <v>30468.395975559612</v>
      </c>
    </row>
    <row r="32" spans="1:13" ht="36" hidden="1" customHeight="1">
      <c r="A32" s="98">
        <v>2553</v>
      </c>
      <c r="B32" s="99" t="s">
        <v>331</v>
      </c>
      <c r="C32" s="100">
        <v>6955.6449863400003</v>
      </c>
      <c r="D32" s="322">
        <v>0</v>
      </c>
      <c r="E32" s="100">
        <v>22450.303273448102</v>
      </c>
      <c r="F32" s="1011">
        <v>0</v>
      </c>
      <c r="G32" s="1011">
        <v>0</v>
      </c>
      <c r="H32" s="1011">
        <v>0</v>
      </c>
      <c r="I32" s="322">
        <v>0</v>
      </c>
      <c r="J32" s="1011">
        <v>0</v>
      </c>
      <c r="K32" s="1011">
        <v>0</v>
      </c>
      <c r="L32" s="1011">
        <v>0</v>
      </c>
      <c r="M32" s="1015">
        <v>29405.948259788103</v>
      </c>
    </row>
    <row r="33" spans="1:13" ht="36" customHeight="1">
      <c r="A33" s="98">
        <v>2554</v>
      </c>
      <c r="B33" s="101" t="s">
        <v>332</v>
      </c>
      <c r="C33" s="100">
        <v>9767</v>
      </c>
      <c r="D33" s="322">
        <v>0</v>
      </c>
      <c r="E33" s="100">
        <v>20921</v>
      </c>
      <c r="F33" s="1011">
        <v>0</v>
      </c>
      <c r="G33" s="1011">
        <v>0</v>
      </c>
      <c r="H33" s="1011">
        <v>0</v>
      </c>
      <c r="I33" s="322">
        <v>0</v>
      </c>
      <c r="J33" s="1011">
        <v>0</v>
      </c>
      <c r="K33" s="1011">
        <v>0</v>
      </c>
      <c r="L33" s="1011">
        <v>0</v>
      </c>
      <c r="M33" s="257">
        <v>30688</v>
      </c>
    </row>
    <row r="34" spans="1:13" ht="36" customHeight="1">
      <c r="A34" s="98">
        <v>2555</v>
      </c>
      <c r="B34" s="101" t="s">
        <v>333</v>
      </c>
      <c r="C34" s="100">
        <v>16845</v>
      </c>
      <c r="D34" s="322">
        <v>0</v>
      </c>
      <c r="E34" s="100">
        <v>30401</v>
      </c>
      <c r="F34" s="1011">
        <v>0</v>
      </c>
      <c r="G34" s="1011">
        <v>0</v>
      </c>
      <c r="H34" s="1011">
        <v>0</v>
      </c>
      <c r="I34" s="322">
        <v>0</v>
      </c>
      <c r="J34" s="1011">
        <v>0</v>
      </c>
      <c r="K34" s="1011">
        <v>0</v>
      </c>
      <c r="L34" s="1011">
        <v>0</v>
      </c>
      <c r="M34" s="257">
        <v>47246</v>
      </c>
    </row>
    <row r="35" spans="1:13" ht="36" customHeight="1">
      <c r="A35" s="98">
        <v>2556</v>
      </c>
      <c r="B35" s="101" t="s">
        <v>334</v>
      </c>
      <c r="C35" s="102">
        <v>14344.772643719998</v>
      </c>
      <c r="D35" s="322">
        <v>0</v>
      </c>
      <c r="E35" s="100">
        <v>38070.693660439996</v>
      </c>
      <c r="F35" s="1011">
        <v>0</v>
      </c>
      <c r="G35" s="1011">
        <v>0</v>
      </c>
      <c r="H35" s="1011">
        <v>0</v>
      </c>
      <c r="I35" s="322">
        <v>0</v>
      </c>
      <c r="J35" s="1011">
        <v>0</v>
      </c>
      <c r="K35" s="1011">
        <v>0</v>
      </c>
      <c r="L35" s="1011">
        <v>0</v>
      </c>
      <c r="M35" s="257">
        <v>52415.466304159992</v>
      </c>
    </row>
    <row r="36" spans="1:13" ht="36" customHeight="1">
      <c r="A36" s="98">
        <v>2557</v>
      </c>
      <c r="B36" s="101" t="s">
        <v>335</v>
      </c>
      <c r="C36" s="102">
        <v>24740.276307300002</v>
      </c>
      <c r="D36" s="322">
        <v>0</v>
      </c>
      <c r="E36" s="100">
        <v>36080.147463438225</v>
      </c>
      <c r="F36" s="1011">
        <v>0</v>
      </c>
      <c r="G36" s="1011">
        <v>0</v>
      </c>
      <c r="H36" s="1011">
        <v>0</v>
      </c>
      <c r="I36" s="322">
        <v>0</v>
      </c>
      <c r="J36" s="1011">
        <v>0</v>
      </c>
      <c r="K36" s="1011">
        <v>0</v>
      </c>
      <c r="L36" s="1011">
        <v>0</v>
      </c>
      <c r="M36" s="257">
        <v>60820.423770738227</v>
      </c>
    </row>
    <row r="37" spans="1:13" ht="36" customHeight="1">
      <c r="A37" s="98">
        <v>2558</v>
      </c>
      <c r="B37" s="101" t="s">
        <v>338</v>
      </c>
      <c r="C37" s="284">
        <v>12157.65641028</v>
      </c>
      <c r="D37" s="1135">
        <v>0</v>
      </c>
      <c r="E37" s="284">
        <v>30779.562304855001</v>
      </c>
      <c r="F37" s="1134">
        <v>39.341760799999996</v>
      </c>
      <c r="G37" s="1134">
        <v>2544.1190237799997</v>
      </c>
      <c r="H37" s="1134">
        <v>14.167900770000001</v>
      </c>
      <c r="I37" s="256">
        <v>0</v>
      </c>
      <c r="J37" s="291">
        <v>2332.1698949702272</v>
      </c>
      <c r="K37" s="291">
        <v>318.08840406824413</v>
      </c>
      <c r="L37" s="291">
        <v>2879.2922384499998</v>
      </c>
      <c r="M37" s="257">
        <v>51064.397937973466</v>
      </c>
    </row>
    <row r="38" spans="1:13" ht="36" customHeight="1">
      <c r="A38" s="98">
        <v>2559</v>
      </c>
      <c r="B38" s="101" t="s">
        <v>807</v>
      </c>
      <c r="C38" s="284">
        <v>12777.223830905512</v>
      </c>
      <c r="D38" s="1135">
        <v>0</v>
      </c>
      <c r="E38" s="284">
        <v>30126.291563304974</v>
      </c>
      <c r="F38" s="1134">
        <v>51.122679229999996</v>
      </c>
      <c r="G38" s="1134">
        <v>1088.8360895099997</v>
      </c>
      <c r="H38" s="1134">
        <v>206.68480839000003</v>
      </c>
      <c r="I38" s="256">
        <v>0</v>
      </c>
      <c r="J38" s="291">
        <v>2261.5252556418145</v>
      </c>
      <c r="K38" s="291">
        <v>358.66661431938127</v>
      </c>
      <c r="L38" s="291">
        <v>2567.0406782600003</v>
      </c>
      <c r="M38" s="257">
        <v>49437.391519561672</v>
      </c>
    </row>
    <row r="39" spans="1:13" ht="36" customHeight="1">
      <c r="A39" s="103">
        <v>2560</v>
      </c>
      <c r="B39" s="104" t="s">
        <v>836</v>
      </c>
      <c r="C39" s="285">
        <v>16754.283885094253</v>
      </c>
      <c r="D39" s="285">
        <v>0</v>
      </c>
      <c r="E39" s="285">
        <v>33453.934102940635</v>
      </c>
      <c r="F39" s="285">
        <v>552.13429496000003</v>
      </c>
      <c r="G39" s="285">
        <v>5871.2706240739999</v>
      </c>
      <c r="H39" s="285">
        <v>123.2436745</v>
      </c>
      <c r="I39" s="1137">
        <v>0</v>
      </c>
      <c r="J39" s="1137">
        <v>1935.7881931320594</v>
      </c>
      <c r="K39" s="1137">
        <v>414.27109182731152</v>
      </c>
      <c r="L39" s="1137">
        <v>2449.7302925200001</v>
      </c>
      <c r="M39" s="1360">
        <v>61554.65615904826</v>
      </c>
    </row>
    <row r="40" spans="1:13" ht="24">
      <c r="A40" s="55"/>
      <c r="B40" s="106"/>
      <c r="C40" s="51"/>
      <c r="D40" s="51"/>
      <c r="E40" s="51"/>
      <c r="F40" s="51"/>
      <c r="G40" s="51"/>
      <c r="H40" s="51"/>
      <c r="I40" s="51"/>
      <c r="J40" s="54"/>
      <c r="K40" s="54"/>
      <c r="L40" s="54"/>
      <c r="M40" s="54"/>
    </row>
    <row r="41" spans="1:13" ht="24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ht="24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</sheetData>
  <mergeCells count="8">
    <mergeCell ref="A1:M1"/>
    <mergeCell ref="A2:M2"/>
    <mergeCell ref="J3:M3"/>
    <mergeCell ref="A4:B6"/>
    <mergeCell ref="C4:M4"/>
    <mergeCell ref="C5:I5"/>
    <mergeCell ref="J5:L5"/>
    <mergeCell ref="M5:M6"/>
  </mergeCells>
  <pageMargins left="0.25" right="0.25" top="0.75" bottom="0.75" header="0.3" footer="0.3"/>
  <pageSetup paperSize="9" scale="85" orientation="landscape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2"/>
  <sheetViews>
    <sheetView zoomScale="80" zoomScaleNormal="80" workbookViewId="0">
      <pane xSplit="1" ySplit="6" topLeftCell="B7" activePane="bottomRight" state="frozen"/>
      <selection activeCell="A4" sqref="A4:A5"/>
      <selection pane="topRight" activeCell="A4" sqref="A4:A5"/>
      <selection pane="bottomLeft" activeCell="A4" sqref="A4:A5"/>
      <selection pane="bottomRight" activeCell="A26" sqref="A26"/>
    </sheetView>
  </sheetViews>
  <sheetFormatPr defaultRowHeight="25"/>
  <cols>
    <col min="1" max="1" width="10.7265625" style="73" customWidth="1"/>
    <col min="2" max="2" width="20.26953125" style="73" customWidth="1"/>
    <col min="3" max="3" width="18.453125" style="73" customWidth="1"/>
    <col min="4" max="4" width="18.26953125" style="73" customWidth="1"/>
    <col min="5" max="5" width="16" style="73" customWidth="1"/>
    <col min="6" max="6" width="16.36328125" style="73" customWidth="1"/>
    <col min="7" max="7" width="14.7265625" style="73" customWidth="1"/>
    <col min="8" max="8" width="13.36328125" style="73" customWidth="1"/>
    <col min="9" max="11" width="18" style="73" customWidth="1"/>
    <col min="12" max="12" width="15.90625" style="73" customWidth="1"/>
    <col min="13" max="13" width="17.7265625" style="73" customWidth="1"/>
    <col min="14" max="14" width="10.36328125" style="73" customWidth="1"/>
    <col min="15" max="15" width="7.90625" style="73" customWidth="1"/>
    <col min="16" max="16" width="20.7265625" style="73" customWidth="1"/>
    <col min="17" max="17" width="12.08984375" style="73" customWidth="1"/>
    <col min="18" max="18" width="24.453125" style="73" customWidth="1"/>
    <col min="19" max="19" width="13.36328125" style="73" customWidth="1"/>
    <col min="20" max="253" width="9" style="73"/>
    <col min="254" max="254" width="9.6328125" style="73" customWidth="1"/>
    <col min="255" max="255" width="20.26953125" style="73" customWidth="1"/>
    <col min="256" max="256" width="18.453125" style="73" customWidth="1"/>
    <col min="257" max="257" width="18.26953125" style="73" customWidth="1"/>
    <col min="258" max="258" width="16" style="73" customWidth="1"/>
    <col min="259" max="259" width="18" style="73" customWidth="1"/>
    <col min="260" max="260" width="22.453125" style="73" customWidth="1"/>
    <col min="261" max="261" width="20.26953125" style="73" customWidth="1"/>
    <col min="262" max="263" width="18.7265625" style="73" customWidth="1"/>
    <col min="264" max="264" width="22.6328125" style="73" customWidth="1"/>
    <col min="265" max="266" width="21.08984375" style="73" customWidth="1"/>
    <col min="267" max="267" width="13.453125" style="73" customWidth="1"/>
    <col min="268" max="268" width="15.90625" style="73" customWidth="1"/>
    <col min="269" max="269" width="17.7265625" style="73" customWidth="1"/>
    <col min="270" max="270" width="10.36328125" style="73" customWidth="1"/>
    <col min="271" max="509" width="9" style="73"/>
    <col min="510" max="510" width="9.6328125" style="73" customWidth="1"/>
    <col min="511" max="511" width="20.26953125" style="73" customWidth="1"/>
    <col min="512" max="512" width="18.453125" style="73" customWidth="1"/>
    <col min="513" max="513" width="18.26953125" style="73" customWidth="1"/>
    <col min="514" max="514" width="16" style="73" customWidth="1"/>
    <col min="515" max="515" width="18" style="73" customWidth="1"/>
    <col min="516" max="516" width="22.453125" style="73" customWidth="1"/>
    <col min="517" max="517" width="20.26953125" style="73" customWidth="1"/>
    <col min="518" max="519" width="18.7265625" style="73" customWidth="1"/>
    <col min="520" max="520" width="22.6328125" style="73" customWidth="1"/>
    <col min="521" max="522" width="21.08984375" style="73" customWidth="1"/>
    <col min="523" max="523" width="13.453125" style="73" customWidth="1"/>
    <col min="524" max="524" width="15.90625" style="73" customWidth="1"/>
    <col min="525" max="525" width="17.7265625" style="73" customWidth="1"/>
    <col min="526" max="526" width="10.36328125" style="73" customWidth="1"/>
    <col min="527" max="765" width="9" style="73"/>
    <col min="766" max="766" width="9.6328125" style="73" customWidth="1"/>
    <col min="767" max="767" width="20.26953125" style="73" customWidth="1"/>
    <col min="768" max="768" width="18.453125" style="73" customWidth="1"/>
    <col min="769" max="769" width="18.26953125" style="73" customWidth="1"/>
    <col min="770" max="770" width="16" style="73" customWidth="1"/>
    <col min="771" max="771" width="18" style="73" customWidth="1"/>
    <col min="772" max="772" width="22.453125" style="73" customWidth="1"/>
    <col min="773" max="773" width="20.26953125" style="73" customWidth="1"/>
    <col min="774" max="775" width="18.7265625" style="73" customWidth="1"/>
    <col min="776" max="776" width="22.6328125" style="73" customWidth="1"/>
    <col min="777" max="778" width="21.08984375" style="73" customWidth="1"/>
    <col min="779" max="779" width="13.453125" style="73" customWidth="1"/>
    <col min="780" max="780" width="15.90625" style="73" customWidth="1"/>
    <col min="781" max="781" width="17.7265625" style="73" customWidth="1"/>
    <col min="782" max="782" width="10.36328125" style="73" customWidth="1"/>
    <col min="783" max="1021" width="9" style="73"/>
    <col min="1022" max="1022" width="9.6328125" style="73" customWidth="1"/>
    <col min="1023" max="1023" width="20.26953125" style="73" customWidth="1"/>
    <col min="1024" max="1024" width="18.453125" style="73" customWidth="1"/>
    <col min="1025" max="1025" width="18.26953125" style="73" customWidth="1"/>
    <col min="1026" max="1026" width="16" style="73" customWidth="1"/>
    <col min="1027" max="1027" width="18" style="73" customWidth="1"/>
    <col min="1028" max="1028" width="22.453125" style="73" customWidth="1"/>
    <col min="1029" max="1029" width="20.26953125" style="73" customWidth="1"/>
    <col min="1030" max="1031" width="18.7265625" style="73" customWidth="1"/>
    <col min="1032" max="1032" width="22.6328125" style="73" customWidth="1"/>
    <col min="1033" max="1034" width="21.08984375" style="73" customWidth="1"/>
    <col min="1035" max="1035" width="13.453125" style="73" customWidth="1"/>
    <col min="1036" max="1036" width="15.90625" style="73" customWidth="1"/>
    <col min="1037" max="1037" width="17.7265625" style="73" customWidth="1"/>
    <col min="1038" max="1038" width="10.36328125" style="73" customWidth="1"/>
    <col min="1039" max="1277" width="9" style="73"/>
    <col min="1278" max="1278" width="9.6328125" style="73" customWidth="1"/>
    <col min="1279" max="1279" width="20.26953125" style="73" customWidth="1"/>
    <col min="1280" max="1280" width="18.453125" style="73" customWidth="1"/>
    <col min="1281" max="1281" width="18.26953125" style="73" customWidth="1"/>
    <col min="1282" max="1282" width="16" style="73" customWidth="1"/>
    <col min="1283" max="1283" width="18" style="73" customWidth="1"/>
    <col min="1284" max="1284" width="22.453125" style="73" customWidth="1"/>
    <col min="1285" max="1285" width="20.26953125" style="73" customWidth="1"/>
    <col min="1286" max="1287" width="18.7265625" style="73" customWidth="1"/>
    <col min="1288" max="1288" width="22.6328125" style="73" customWidth="1"/>
    <col min="1289" max="1290" width="21.08984375" style="73" customWidth="1"/>
    <col min="1291" max="1291" width="13.453125" style="73" customWidth="1"/>
    <col min="1292" max="1292" width="15.90625" style="73" customWidth="1"/>
    <col min="1293" max="1293" width="17.7265625" style="73" customWidth="1"/>
    <col min="1294" max="1294" width="10.36328125" style="73" customWidth="1"/>
    <col min="1295" max="1533" width="9" style="73"/>
    <col min="1534" max="1534" width="9.6328125" style="73" customWidth="1"/>
    <col min="1535" max="1535" width="20.26953125" style="73" customWidth="1"/>
    <col min="1536" max="1536" width="18.453125" style="73" customWidth="1"/>
    <col min="1537" max="1537" width="18.26953125" style="73" customWidth="1"/>
    <col min="1538" max="1538" width="16" style="73" customWidth="1"/>
    <col min="1539" max="1539" width="18" style="73" customWidth="1"/>
    <col min="1540" max="1540" width="22.453125" style="73" customWidth="1"/>
    <col min="1541" max="1541" width="20.26953125" style="73" customWidth="1"/>
    <col min="1542" max="1543" width="18.7265625" style="73" customWidth="1"/>
    <col min="1544" max="1544" width="22.6328125" style="73" customWidth="1"/>
    <col min="1545" max="1546" width="21.08984375" style="73" customWidth="1"/>
    <col min="1547" max="1547" width="13.453125" style="73" customWidth="1"/>
    <col min="1548" max="1548" width="15.90625" style="73" customWidth="1"/>
    <col min="1549" max="1549" width="17.7265625" style="73" customWidth="1"/>
    <col min="1550" max="1550" width="10.36328125" style="73" customWidth="1"/>
    <col min="1551" max="1789" width="9" style="73"/>
    <col min="1790" max="1790" width="9.6328125" style="73" customWidth="1"/>
    <col min="1791" max="1791" width="20.26953125" style="73" customWidth="1"/>
    <col min="1792" max="1792" width="18.453125" style="73" customWidth="1"/>
    <col min="1793" max="1793" width="18.26953125" style="73" customWidth="1"/>
    <col min="1794" max="1794" width="16" style="73" customWidth="1"/>
    <col min="1795" max="1795" width="18" style="73" customWidth="1"/>
    <col min="1796" max="1796" width="22.453125" style="73" customWidth="1"/>
    <col min="1797" max="1797" width="20.26953125" style="73" customWidth="1"/>
    <col min="1798" max="1799" width="18.7265625" style="73" customWidth="1"/>
    <col min="1800" max="1800" width="22.6328125" style="73" customWidth="1"/>
    <col min="1801" max="1802" width="21.08984375" style="73" customWidth="1"/>
    <col min="1803" max="1803" width="13.453125" style="73" customWidth="1"/>
    <col min="1804" max="1804" width="15.90625" style="73" customWidth="1"/>
    <col min="1805" max="1805" width="17.7265625" style="73" customWidth="1"/>
    <col min="1806" max="1806" width="10.36328125" style="73" customWidth="1"/>
    <col min="1807" max="2045" width="9" style="73"/>
    <col min="2046" max="2046" width="9.6328125" style="73" customWidth="1"/>
    <col min="2047" max="2047" width="20.26953125" style="73" customWidth="1"/>
    <col min="2048" max="2048" width="18.453125" style="73" customWidth="1"/>
    <col min="2049" max="2049" width="18.26953125" style="73" customWidth="1"/>
    <col min="2050" max="2050" width="16" style="73" customWidth="1"/>
    <col min="2051" max="2051" width="18" style="73" customWidth="1"/>
    <col min="2052" max="2052" width="22.453125" style="73" customWidth="1"/>
    <col min="2053" max="2053" width="20.26953125" style="73" customWidth="1"/>
    <col min="2054" max="2055" width="18.7265625" style="73" customWidth="1"/>
    <col min="2056" max="2056" width="22.6328125" style="73" customWidth="1"/>
    <col min="2057" max="2058" width="21.08984375" style="73" customWidth="1"/>
    <col min="2059" max="2059" width="13.453125" style="73" customWidth="1"/>
    <col min="2060" max="2060" width="15.90625" style="73" customWidth="1"/>
    <col min="2061" max="2061" width="17.7265625" style="73" customWidth="1"/>
    <col min="2062" max="2062" width="10.36328125" style="73" customWidth="1"/>
    <col min="2063" max="2301" width="9" style="73"/>
    <col min="2302" max="2302" width="9.6328125" style="73" customWidth="1"/>
    <col min="2303" max="2303" width="20.26953125" style="73" customWidth="1"/>
    <col min="2304" max="2304" width="18.453125" style="73" customWidth="1"/>
    <col min="2305" max="2305" width="18.26953125" style="73" customWidth="1"/>
    <col min="2306" max="2306" width="16" style="73" customWidth="1"/>
    <col min="2307" max="2307" width="18" style="73" customWidth="1"/>
    <col min="2308" max="2308" width="22.453125" style="73" customWidth="1"/>
    <col min="2309" max="2309" width="20.26953125" style="73" customWidth="1"/>
    <col min="2310" max="2311" width="18.7265625" style="73" customWidth="1"/>
    <col min="2312" max="2312" width="22.6328125" style="73" customWidth="1"/>
    <col min="2313" max="2314" width="21.08984375" style="73" customWidth="1"/>
    <col min="2315" max="2315" width="13.453125" style="73" customWidth="1"/>
    <col min="2316" max="2316" width="15.90625" style="73" customWidth="1"/>
    <col min="2317" max="2317" width="17.7265625" style="73" customWidth="1"/>
    <col min="2318" max="2318" width="10.36328125" style="73" customWidth="1"/>
    <col min="2319" max="2557" width="9" style="73"/>
    <col min="2558" max="2558" width="9.6328125" style="73" customWidth="1"/>
    <col min="2559" max="2559" width="20.26953125" style="73" customWidth="1"/>
    <col min="2560" max="2560" width="18.453125" style="73" customWidth="1"/>
    <col min="2561" max="2561" width="18.26953125" style="73" customWidth="1"/>
    <col min="2562" max="2562" width="16" style="73" customWidth="1"/>
    <col min="2563" max="2563" width="18" style="73" customWidth="1"/>
    <col min="2564" max="2564" width="22.453125" style="73" customWidth="1"/>
    <col min="2565" max="2565" width="20.26953125" style="73" customWidth="1"/>
    <col min="2566" max="2567" width="18.7265625" style="73" customWidth="1"/>
    <col min="2568" max="2568" width="22.6328125" style="73" customWidth="1"/>
    <col min="2569" max="2570" width="21.08984375" style="73" customWidth="1"/>
    <col min="2571" max="2571" width="13.453125" style="73" customWidth="1"/>
    <col min="2572" max="2572" width="15.90625" style="73" customWidth="1"/>
    <col min="2573" max="2573" width="17.7265625" style="73" customWidth="1"/>
    <col min="2574" max="2574" width="10.36328125" style="73" customWidth="1"/>
    <col min="2575" max="2813" width="9" style="73"/>
    <col min="2814" max="2814" width="9.6328125" style="73" customWidth="1"/>
    <col min="2815" max="2815" width="20.26953125" style="73" customWidth="1"/>
    <col min="2816" max="2816" width="18.453125" style="73" customWidth="1"/>
    <col min="2817" max="2817" width="18.26953125" style="73" customWidth="1"/>
    <col min="2818" max="2818" width="16" style="73" customWidth="1"/>
    <col min="2819" max="2819" width="18" style="73" customWidth="1"/>
    <col min="2820" max="2820" width="22.453125" style="73" customWidth="1"/>
    <col min="2821" max="2821" width="20.26953125" style="73" customWidth="1"/>
    <col min="2822" max="2823" width="18.7265625" style="73" customWidth="1"/>
    <col min="2824" max="2824" width="22.6328125" style="73" customWidth="1"/>
    <col min="2825" max="2826" width="21.08984375" style="73" customWidth="1"/>
    <col min="2827" max="2827" width="13.453125" style="73" customWidth="1"/>
    <col min="2828" max="2828" width="15.90625" style="73" customWidth="1"/>
    <col min="2829" max="2829" width="17.7265625" style="73" customWidth="1"/>
    <col min="2830" max="2830" width="10.36328125" style="73" customWidth="1"/>
    <col min="2831" max="3069" width="9" style="73"/>
    <col min="3070" max="3070" width="9.6328125" style="73" customWidth="1"/>
    <col min="3071" max="3071" width="20.26953125" style="73" customWidth="1"/>
    <col min="3072" max="3072" width="18.453125" style="73" customWidth="1"/>
    <col min="3073" max="3073" width="18.26953125" style="73" customWidth="1"/>
    <col min="3074" max="3074" width="16" style="73" customWidth="1"/>
    <col min="3075" max="3075" width="18" style="73" customWidth="1"/>
    <col min="3076" max="3076" width="22.453125" style="73" customWidth="1"/>
    <col min="3077" max="3077" width="20.26953125" style="73" customWidth="1"/>
    <col min="3078" max="3079" width="18.7265625" style="73" customWidth="1"/>
    <col min="3080" max="3080" width="22.6328125" style="73" customWidth="1"/>
    <col min="3081" max="3082" width="21.08984375" style="73" customWidth="1"/>
    <col min="3083" max="3083" width="13.453125" style="73" customWidth="1"/>
    <col min="3084" max="3084" width="15.90625" style="73" customWidth="1"/>
    <col min="3085" max="3085" width="17.7265625" style="73" customWidth="1"/>
    <col min="3086" max="3086" width="10.36328125" style="73" customWidth="1"/>
    <col min="3087" max="3325" width="9" style="73"/>
    <col min="3326" max="3326" width="9.6328125" style="73" customWidth="1"/>
    <col min="3327" max="3327" width="20.26953125" style="73" customWidth="1"/>
    <col min="3328" max="3328" width="18.453125" style="73" customWidth="1"/>
    <col min="3329" max="3329" width="18.26953125" style="73" customWidth="1"/>
    <col min="3330" max="3330" width="16" style="73" customWidth="1"/>
    <col min="3331" max="3331" width="18" style="73" customWidth="1"/>
    <col min="3332" max="3332" width="22.453125" style="73" customWidth="1"/>
    <col min="3333" max="3333" width="20.26953125" style="73" customWidth="1"/>
    <col min="3334" max="3335" width="18.7265625" style="73" customWidth="1"/>
    <col min="3336" max="3336" width="22.6328125" style="73" customWidth="1"/>
    <col min="3337" max="3338" width="21.08984375" style="73" customWidth="1"/>
    <col min="3339" max="3339" width="13.453125" style="73" customWidth="1"/>
    <col min="3340" max="3340" width="15.90625" style="73" customWidth="1"/>
    <col min="3341" max="3341" width="17.7265625" style="73" customWidth="1"/>
    <col min="3342" max="3342" width="10.36328125" style="73" customWidth="1"/>
    <col min="3343" max="3581" width="9" style="73"/>
    <col min="3582" max="3582" width="9.6328125" style="73" customWidth="1"/>
    <col min="3583" max="3583" width="20.26953125" style="73" customWidth="1"/>
    <col min="3584" max="3584" width="18.453125" style="73" customWidth="1"/>
    <col min="3585" max="3585" width="18.26953125" style="73" customWidth="1"/>
    <col min="3586" max="3586" width="16" style="73" customWidth="1"/>
    <col min="3587" max="3587" width="18" style="73" customWidth="1"/>
    <col min="3588" max="3588" width="22.453125" style="73" customWidth="1"/>
    <col min="3589" max="3589" width="20.26953125" style="73" customWidth="1"/>
    <col min="3590" max="3591" width="18.7265625" style="73" customWidth="1"/>
    <col min="3592" max="3592" width="22.6328125" style="73" customWidth="1"/>
    <col min="3593" max="3594" width="21.08984375" style="73" customWidth="1"/>
    <col min="3595" max="3595" width="13.453125" style="73" customWidth="1"/>
    <col min="3596" max="3596" width="15.90625" style="73" customWidth="1"/>
    <col min="3597" max="3597" width="17.7265625" style="73" customWidth="1"/>
    <col min="3598" max="3598" width="10.36328125" style="73" customWidth="1"/>
    <col min="3599" max="3837" width="9" style="73"/>
    <col min="3838" max="3838" width="9.6328125" style="73" customWidth="1"/>
    <col min="3839" max="3839" width="20.26953125" style="73" customWidth="1"/>
    <col min="3840" max="3840" width="18.453125" style="73" customWidth="1"/>
    <col min="3841" max="3841" width="18.26953125" style="73" customWidth="1"/>
    <col min="3842" max="3842" width="16" style="73" customWidth="1"/>
    <col min="3843" max="3843" width="18" style="73" customWidth="1"/>
    <col min="3844" max="3844" width="22.453125" style="73" customWidth="1"/>
    <col min="3845" max="3845" width="20.26953125" style="73" customWidth="1"/>
    <col min="3846" max="3847" width="18.7265625" style="73" customWidth="1"/>
    <col min="3848" max="3848" width="22.6328125" style="73" customWidth="1"/>
    <col min="3849" max="3850" width="21.08984375" style="73" customWidth="1"/>
    <col min="3851" max="3851" width="13.453125" style="73" customWidth="1"/>
    <col min="3852" max="3852" width="15.90625" style="73" customWidth="1"/>
    <col min="3853" max="3853" width="17.7265625" style="73" customWidth="1"/>
    <col min="3854" max="3854" width="10.36328125" style="73" customWidth="1"/>
    <col min="3855" max="4093" width="9" style="73"/>
    <col min="4094" max="4094" width="9.6328125" style="73" customWidth="1"/>
    <col min="4095" max="4095" width="20.26953125" style="73" customWidth="1"/>
    <col min="4096" max="4096" width="18.453125" style="73" customWidth="1"/>
    <col min="4097" max="4097" width="18.26953125" style="73" customWidth="1"/>
    <col min="4098" max="4098" width="16" style="73" customWidth="1"/>
    <col min="4099" max="4099" width="18" style="73" customWidth="1"/>
    <col min="4100" max="4100" width="22.453125" style="73" customWidth="1"/>
    <col min="4101" max="4101" width="20.26953125" style="73" customWidth="1"/>
    <col min="4102" max="4103" width="18.7265625" style="73" customWidth="1"/>
    <col min="4104" max="4104" width="22.6328125" style="73" customWidth="1"/>
    <col min="4105" max="4106" width="21.08984375" style="73" customWidth="1"/>
    <col min="4107" max="4107" width="13.453125" style="73" customWidth="1"/>
    <col min="4108" max="4108" width="15.90625" style="73" customWidth="1"/>
    <col min="4109" max="4109" width="17.7265625" style="73" customWidth="1"/>
    <col min="4110" max="4110" width="10.36328125" style="73" customWidth="1"/>
    <col min="4111" max="4349" width="9" style="73"/>
    <col min="4350" max="4350" width="9.6328125" style="73" customWidth="1"/>
    <col min="4351" max="4351" width="20.26953125" style="73" customWidth="1"/>
    <col min="4352" max="4352" width="18.453125" style="73" customWidth="1"/>
    <col min="4353" max="4353" width="18.26953125" style="73" customWidth="1"/>
    <col min="4354" max="4354" width="16" style="73" customWidth="1"/>
    <col min="4355" max="4355" width="18" style="73" customWidth="1"/>
    <col min="4356" max="4356" width="22.453125" style="73" customWidth="1"/>
    <col min="4357" max="4357" width="20.26953125" style="73" customWidth="1"/>
    <col min="4358" max="4359" width="18.7265625" style="73" customWidth="1"/>
    <col min="4360" max="4360" width="22.6328125" style="73" customWidth="1"/>
    <col min="4361" max="4362" width="21.08984375" style="73" customWidth="1"/>
    <col min="4363" max="4363" width="13.453125" style="73" customWidth="1"/>
    <col min="4364" max="4364" width="15.90625" style="73" customWidth="1"/>
    <col min="4365" max="4365" width="17.7265625" style="73" customWidth="1"/>
    <col min="4366" max="4366" width="10.36328125" style="73" customWidth="1"/>
    <col min="4367" max="4605" width="9" style="73"/>
    <col min="4606" max="4606" width="9.6328125" style="73" customWidth="1"/>
    <col min="4607" max="4607" width="20.26953125" style="73" customWidth="1"/>
    <col min="4608" max="4608" width="18.453125" style="73" customWidth="1"/>
    <col min="4609" max="4609" width="18.26953125" style="73" customWidth="1"/>
    <col min="4610" max="4610" width="16" style="73" customWidth="1"/>
    <col min="4611" max="4611" width="18" style="73" customWidth="1"/>
    <col min="4612" max="4612" width="22.453125" style="73" customWidth="1"/>
    <col min="4613" max="4613" width="20.26953125" style="73" customWidth="1"/>
    <col min="4614" max="4615" width="18.7265625" style="73" customWidth="1"/>
    <col min="4616" max="4616" width="22.6328125" style="73" customWidth="1"/>
    <col min="4617" max="4618" width="21.08984375" style="73" customWidth="1"/>
    <col min="4619" max="4619" width="13.453125" style="73" customWidth="1"/>
    <col min="4620" max="4620" width="15.90625" style="73" customWidth="1"/>
    <col min="4621" max="4621" width="17.7265625" style="73" customWidth="1"/>
    <col min="4622" max="4622" width="10.36328125" style="73" customWidth="1"/>
    <col min="4623" max="4861" width="9" style="73"/>
    <col min="4862" max="4862" width="9.6328125" style="73" customWidth="1"/>
    <col min="4863" max="4863" width="20.26953125" style="73" customWidth="1"/>
    <col min="4864" max="4864" width="18.453125" style="73" customWidth="1"/>
    <col min="4865" max="4865" width="18.26953125" style="73" customWidth="1"/>
    <col min="4866" max="4866" width="16" style="73" customWidth="1"/>
    <col min="4867" max="4867" width="18" style="73" customWidth="1"/>
    <col min="4868" max="4868" width="22.453125" style="73" customWidth="1"/>
    <col min="4869" max="4869" width="20.26953125" style="73" customWidth="1"/>
    <col min="4870" max="4871" width="18.7265625" style="73" customWidth="1"/>
    <col min="4872" max="4872" width="22.6328125" style="73" customWidth="1"/>
    <col min="4873" max="4874" width="21.08984375" style="73" customWidth="1"/>
    <col min="4875" max="4875" width="13.453125" style="73" customWidth="1"/>
    <col min="4876" max="4876" width="15.90625" style="73" customWidth="1"/>
    <col min="4877" max="4877" width="17.7265625" style="73" customWidth="1"/>
    <col min="4878" max="4878" width="10.36328125" style="73" customWidth="1"/>
    <col min="4879" max="5117" width="9" style="73"/>
    <col min="5118" max="5118" width="9.6328125" style="73" customWidth="1"/>
    <col min="5119" max="5119" width="20.26953125" style="73" customWidth="1"/>
    <col min="5120" max="5120" width="18.453125" style="73" customWidth="1"/>
    <col min="5121" max="5121" width="18.26953125" style="73" customWidth="1"/>
    <col min="5122" max="5122" width="16" style="73" customWidth="1"/>
    <col min="5123" max="5123" width="18" style="73" customWidth="1"/>
    <col min="5124" max="5124" width="22.453125" style="73" customWidth="1"/>
    <col min="5125" max="5125" width="20.26953125" style="73" customWidth="1"/>
    <col min="5126" max="5127" width="18.7265625" style="73" customWidth="1"/>
    <col min="5128" max="5128" width="22.6328125" style="73" customWidth="1"/>
    <col min="5129" max="5130" width="21.08984375" style="73" customWidth="1"/>
    <col min="5131" max="5131" width="13.453125" style="73" customWidth="1"/>
    <col min="5132" max="5132" width="15.90625" style="73" customWidth="1"/>
    <col min="5133" max="5133" width="17.7265625" style="73" customWidth="1"/>
    <col min="5134" max="5134" width="10.36328125" style="73" customWidth="1"/>
    <col min="5135" max="5373" width="9" style="73"/>
    <col min="5374" max="5374" width="9.6328125" style="73" customWidth="1"/>
    <col min="5375" max="5375" width="20.26953125" style="73" customWidth="1"/>
    <col min="5376" max="5376" width="18.453125" style="73" customWidth="1"/>
    <col min="5377" max="5377" width="18.26953125" style="73" customWidth="1"/>
    <col min="5378" max="5378" width="16" style="73" customWidth="1"/>
    <col min="5379" max="5379" width="18" style="73" customWidth="1"/>
    <col min="5380" max="5380" width="22.453125" style="73" customWidth="1"/>
    <col min="5381" max="5381" width="20.26953125" style="73" customWidth="1"/>
    <col min="5382" max="5383" width="18.7265625" style="73" customWidth="1"/>
    <col min="5384" max="5384" width="22.6328125" style="73" customWidth="1"/>
    <col min="5385" max="5386" width="21.08984375" style="73" customWidth="1"/>
    <col min="5387" max="5387" width="13.453125" style="73" customWidth="1"/>
    <col min="5388" max="5388" width="15.90625" style="73" customWidth="1"/>
    <col min="5389" max="5389" width="17.7265625" style="73" customWidth="1"/>
    <col min="5390" max="5390" width="10.36328125" style="73" customWidth="1"/>
    <col min="5391" max="5629" width="9" style="73"/>
    <col min="5630" max="5630" width="9.6328125" style="73" customWidth="1"/>
    <col min="5631" max="5631" width="20.26953125" style="73" customWidth="1"/>
    <col min="5632" max="5632" width="18.453125" style="73" customWidth="1"/>
    <col min="5633" max="5633" width="18.26953125" style="73" customWidth="1"/>
    <col min="5634" max="5634" width="16" style="73" customWidth="1"/>
    <col min="5635" max="5635" width="18" style="73" customWidth="1"/>
    <col min="5636" max="5636" width="22.453125" style="73" customWidth="1"/>
    <col min="5637" max="5637" width="20.26953125" style="73" customWidth="1"/>
    <col min="5638" max="5639" width="18.7265625" style="73" customWidth="1"/>
    <col min="5640" max="5640" width="22.6328125" style="73" customWidth="1"/>
    <col min="5641" max="5642" width="21.08984375" style="73" customWidth="1"/>
    <col min="5643" max="5643" width="13.453125" style="73" customWidth="1"/>
    <col min="5644" max="5644" width="15.90625" style="73" customWidth="1"/>
    <col min="5645" max="5645" width="17.7265625" style="73" customWidth="1"/>
    <col min="5646" max="5646" width="10.36328125" style="73" customWidth="1"/>
    <col min="5647" max="5885" width="9" style="73"/>
    <col min="5886" max="5886" width="9.6328125" style="73" customWidth="1"/>
    <col min="5887" max="5887" width="20.26953125" style="73" customWidth="1"/>
    <col min="5888" max="5888" width="18.453125" style="73" customWidth="1"/>
    <col min="5889" max="5889" width="18.26953125" style="73" customWidth="1"/>
    <col min="5890" max="5890" width="16" style="73" customWidth="1"/>
    <col min="5891" max="5891" width="18" style="73" customWidth="1"/>
    <col min="5892" max="5892" width="22.453125" style="73" customWidth="1"/>
    <col min="5893" max="5893" width="20.26953125" style="73" customWidth="1"/>
    <col min="5894" max="5895" width="18.7265625" style="73" customWidth="1"/>
    <col min="5896" max="5896" width="22.6328125" style="73" customWidth="1"/>
    <col min="5897" max="5898" width="21.08984375" style="73" customWidth="1"/>
    <col min="5899" max="5899" width="13.453125" style="73" customWidth="1"/>
    <col min="5900" max="5900" width="15.90625" style="73" customWidth="1"/>
    <col min="5901" max="5901" width="17.7265625" style="73" customWidth="1"/>
    <col min="5902" max="5902" width="10.36328125" style="73" customWidth="1"/>
    <col min="5903" max="6141" width="9" style="73"/>
    <col min="6142" max="6142" width="9.6328125" style="73" customWidth="1"/>
    <col min="6143" max="6143" width="20.26953125" style="73" customWidth="1"/>
    <col min="6144" max="6144" width="18.453125" style="73" customWidth="1"/>
    <col min="6145" max="6145" width="18.26953125" style="73" customWidth="1"/>
    <col min="6146" max="6146" width="16" style="73" customWidth="1"/>
    <col min="6147" max="6147" width="18" style="73" customWidth="1"/>
    <col min="6148" max="6148" width="22.453125" style="73" customWidth="1"/>
    <col min="6149" max="6149" width="20.26953125" style="73" customWidth="1"/>
    <col min="6150" max="6151" width="18.7265625" style="73" customWidth="1"/>
    <col min="6152" max="6152" width="22.6328125" style="73" customWidth="1"/>
    <col min="6153" max="6154" width="21.08984375" style="73" customWidth="1"/>
    <col min="6155" max="6155" width="13.453125" style="73" customWidth="1"/>
    <col min="6156" max="6156" width="15.90625" style="73" customWidth="1"/>
    <col min="6157" max="6157" width="17.7265625" style="73" customWidth="1"/>
    <col min="6158" max="6158" width="10.36328125" style="73" customWidth="1"/>
    <col min="6159" max="6397" width="9" style="73"/>
    <col min="6398" max="6398" width="9.6328125" style="73" customWidth="1"/>
    <col min="6399" max="6399" width="20.26953125" style="73" customWidth="1"/>
    <col min="6400" max="6400" width="18.453125" style="73" customWidth="1"/>
    <col min="6401" max="6401" width="18.26953125" style="73" customWidth="1"/>
    <col min="6402" max="6402" width="16" style="73" customWidth="1"/>
    <col min="6403" max="6403" width="18" style="73" customWidth="1"/>
    <col min="6404" max="6404" width="22.453125" style="73" customWidth="1"/>
    <col min="6405" max="6405" width="20.26953125" style="73" customWidth="1"/>
    <col min="6406" max="6407" width="18.7265625" style="73" customWidth="1"/>
    <col min="6408" max="6408" width="22.6328125" style="73" customWidth="1"/>
    <col min="6409" max="6410" width="21.08984375" style="73" customWidth="1"/>
    <col min="6411" max="6411" width="13.453125" style="73" customWidth="1"/>
    <col min="6412" max="6412" width="15.90625" style="73" customWidth="1"/>
    <col min="6413" max="6413" width="17.7265625" style="73" customWidth="1"/>
    <col min="6414" max="6414" width="10.36328125" style="73" customWidth="1"/>
    <col min="6415" max="6653" width="9" style="73"/>
    <col min="6654" max="6654" width="9.6328125" style="73" customWidth="1"/>
    <col min="6655" max="6655" width="20.26953125" style="73" customWidth="1"/>
    <col min="6656" max="6656" width="18.453125" style="73" customWidth="1"/>
    <col min="6657" max="6657" width="18.26953125" style="73" customWidth="1"/>
    <col min="6658" max="6658" width="16" style="73" customWidth="1"/>
    <col min="6659" max="6659" width="18" style="73" customWidth="1"/>
    <col min="6660" max="6660" width="22.453125" style="73" customWidth="1"/>
    <col min="6661" max="6661" width="20.26953125" style="73" customWidth="1"/>
    <col min="6662" max="6663" width="18.7265625" style="73" customWidth="1"/>
    <col min="6664" max="6664" width="22.6328125" style="73" customWidth="1"/>
    <col min="6665" max="6666" width="21.08984375" style="73" customWidth="1"/>
    <col min="6667" max="6667" width="13.453125" style="73" customWidth="1"/>
    <col min="6668" max="6668" width="15.90625" style="73" customWidth="1"/>
    <col min="6669" max="6669" width="17.7265625" style="73" customWidth="1"/>
    <col min="6670" max="6670" width="10.36328125" style="73" customWidth="1"/>
    <col min="6671" max="6909" width="9" style="73"/>
    <col min="6910" max="6910" width="9.6328125" style="73" customWidth="1"/>
    <col min="6911" max="6911" width="20.26953125" style="73" customWidth="1"/>
    <col min="6912" max="6912" width="18.453125" style="73" customWidth="1"/>
    <col min="6913" max="6913" width="18.26953125" style="73" customWidth="1"/>
    <col min="6914" max="6914" width="16" style="73" customWidth="1"/>
    <col min="6915" max="6915" width="18" style="73" customWidth="1"/>
    <col min="6916" max="6916" width="22.453125" style="73" customWidth="1"/>
    <col min="6917" max="6917" width="20.26953125" style="73" customWidth="1"/>
    <col min="6918" max="6919" width="18.7265625" style="73" customWidth="1"/>
    <col min="6920" max="6920" width="22.6328125" style="73" customWidth="1"/>
    <col min="6921" max="6922" width="21.08984375" style="73" customWidth="1"/>
    <col min="6923" max="6923" width="13.453125" style="73" customWidth="1"/>
    <col min="6924" max="6924" width="15.90625" style="73" customWidth="1"/>
    <col min="6925" max="6925" width="17.7265625" style="73" customWidth="1"/>
    <col min="6926" max="6926" width="10.36328125" style="73" customWidth="1"/>
    <col min="6927" max="7165" width="9" style="73"/>
    <col min="7166" max="7166" width="9.6328125" style="73" customWidth="1"/>
    <col min="7167" max="7167" width="20.26953125" style="73" customWidth="1"/>
    <col min="7168" max="7168" width="18.453125" style="73" customWidth="1"/>
    <col min="7169" max="7169" width="18.26953125" style="73" customWidth="1"/>
    <col min="7170" max="7170" width="16" style="73" customWidth="1"/>
    <col min="7171" max="7171" width="18" style="73" customWidth="1"/>
    <col min="7172" max="7172" width="22.453125" style="73" customWidth="1"/>
    <col min="7173" max="7173" width="20.26953125" style="73" customWidth="1"/>
    <col min="7174" max="7175" width="18.7265625" style="73" customWidth="1"/>
    <col min="7176" max="7176" width="22.6328125" style="73" customWidth="1"/>
    <col min="7177" max="7178" width="21.08984375" style="73" customWidth="1"/>
    <col min="7179" max="7179" width="13.453125" style="73" customWidth="1"/>
    <col min="7180" max="7180" width="15.90625" style="73" customWidth="1"/>
    <col min="7181" max="7181" width="17.7265625" style="73" customWidth="1"/>
    <col min="7182" max="7182" width="10.36328125" style="73" customWidth="1"/>
    <col min="7183" max="7421" width="9" style="73"/>
    <col min="7422" max="7422" width="9.6328125" style="73" customWidth="1"/>
    <col min="7423" max="7423" width="20.26953125" style="73" customWidth="1"/>
    <col min="7424" max="7424" width="18.453125" style="73" customWidth="1"/>
    <col min="7425" max="7425" width="18.26953125" style="73" customWidth="1"/>
    <col min="7426" max="7426" width="16" style="73" customWidth="1"/>
    <col min="7427" max="7427" width="18" style="73" customWidth="1"/>
    <col min="7428" max="7428" width="22.453125" style="73" customWidth="1"/>
    <col min="7429" max="7429" width="20.26953125" style="73" customWidth="1"/>
    <col min="7430" max="7431" width="18.7265625" style="73" customWidth="1"/>
    <col min="7432" max="7432" width="22.6328125" style="73" customWidth="1"/>
    <col min="7433" max="7434" width="21.08984375" style="73" customWidth="1"/>
    <col min="7435" max="7435" width="13.453125" style="73" customWidth="1"/>
    <col min="7436" max="7436" width="15.90625" style="73" customWidth="1"/>
    <col min="7437" max="7437" width="17.7265625" style="73" customWidth="1"/>
    <col min="7438" max="7438" width="10.36328125" style="73" customWidth="1"/>
    <col min="7439" max="7677" width="9" style="73"/>
    <col min="7678" max="7678" width="9.6328125" style="73" customWidth="1"/>
    <col min="7679" max="7679" width="20.26953125" style="73" customWidth="1"/>
    <col min="7680" max="7680" width="18.453125" style="73" customWidth="1"/>
    <col min="7681" max="7681" width="18.26953125" style="73" customWidth="1"/>
    <col min="7682" max="7682" width="16" style="73" customWidth="1"/>
    <col min="7683" max="7683" width="18" style="73" customWidth="1"/>
    <col min="7684" max="7684" width="22.453125" style="73" customWidth="1"/>
    <col min="7685" max="7685" width="20.26953125" style="73" customWidth="1"/>
    <col min="7686" max="7687" width="18.7265625" style="73" customWidth="1"/>
    <col min="7688" max="7688" width="22.6328125" style="73" customWidth="1"/>
    <col min="7689" max="7690" width="21.08984375" style="73" customWidth="1"/>
    <col min="7691" max="7691" width="13.453125" style="73" customWidth="1"/>
    <col min="7692" max="7692" width="15.90625" style="73" customWidth="1"/>
    <col min="7693" max="7693" width="17.7265625" style="73" customWidth="1"/>
    <col min="7694" max="7694" width="10.36328125" style="73" customWidth="1"/>
    <col min="7695" max="7933" width="9" style="73"/>
    <col min="7934" max="7934" width="9.6328125" style="73" customWidth="1"/>
    <col min="7935" max="7935" width="20.26953125" style="73" customWidth="1"/>
    <col min="7936" max="7936" width="18.453125" style="73" customWidth="1"/>
    <col min="7937" max="7937" width="18.26953125" style="73" customWidth="1"/>
    <col min="7938" max="7938" width="16" style="73" customWidth="1"/>
    <col min="7939" max="7939" width="18" style="73" customWidth="1"/>
    <col min="7940" max="7940" width="22.453125" style="73" customWidth="1"/>
    <col min="7941" max="7941" width="20.26953125" style="73" customWidth="1"/>
    <col min="7942" max="7943" width="18.7265625" style="73" customWidth="1"/>
    <col min="7944" max="7944" width="22.6328125" style="73" customWidth="1"/>
    <col min="7945" max="7946" width="21.08984375" style="73" customWidth="1"/>
    <col min="7947" max="7947" width="13.453125" style="73" customWidth="1"/>
    <col min="7948" max="7948" width="15.90625" style="73" customWidth="1"/>
    <col min="7949" max="7949" width="17.7265625" style="73" customWidth="1"/>
    <col min="7950" max="7950" width="10.36328125" style="73" customWidth="1"/>
    <col min="7951" max="8189" width="9" style="73"/>
    <col min="8190" max="8190" width="9.6328125" style="73" customWidth="1"/>
    <col min="8191" max="8191" width="20.26953125" style="73" customWidth="1"/>
    <col min="8192" max="8192" width="18.453125" style="73" customWidth="1"/>
    <col min="8193" max="8193" width="18.26953125" style="73" customWidth="1"/>
    <col min="8194" max="8194" width="16" style="73" customWidth="1"/>
    <col min="8195" max="8195" width="18" style="73" customWidth="1"/>
    <col min="8196" max="8196" width="22.453125" style="73" customWidth="1"/>
    <col min="8197" max="8197" width="20.26953125" style="73" customWidth="1"/>
    <col min="8198" max="8199" width="18.7265625" style="73" customWidth="1"/>
    <col min="8200" max="8200" width="22.6328125" style="73" customWidth="1"/>
    <col min="8201" max="8202" width="21.08984375" style="73" customWidth="1"/>
    <col min="8203" max="8203" width="13.453125" style="73" customWidth="1"/>
    <col min="8204" max="8204" width="15.90625" style="73" customWidth="1"/>
    <col min="8205" max="8205" width="17.7265625" style="73" customWidth="1"/>
    <col min="8206" max="8206" width="10.36328125" style="73" customWidth="1"/>
    <col min="8207" max="8445" width="9" style="73"/>
    <col min="8446" max="8446" width="9.6328125" style="73" customWidth="1"/>
    <col min="8447" max="8447" width="20.26953125" style="73" customWidth="1"/>
    <col min="8448" max="8448" width="18.453125" style="73" customWidth="1"/>
    <col min="8449" max="8449" width="18.26953125" style="73" customWidth="1"/>
    <col min="8450" max="8450" width="16" style="73" customWidth="1"/>
    <col min="8451" max="8451" width="18" style="73" customWidth="1"/>
    <col min="8452" max="8452" width="22.453125" style="73" customWidth="1"/>
    <col min="8453" max="8453" width="20.26953125" style="73" customWidth="1"/>
    <col min="8454" max="8455" width="18.7265625" style="73" customWidth="1"/>
    <col min="8456" max="8456" width="22.6328125" style="73" customWidth="1"/>
    <col min="8457" max="8458" width="21.08984375" style="73" customWidth="1"/>
    <col min="8459" max="8459" width="13.453125" style="73" customWidth="1"/>
    <col min="8460" max="8460" width="15.90625" style="73" customWidth="1"/>
    <col min="8461" max="8461" width="17.7265625" style="73" customWidth="1"/>
    <col min="8462" max="8462" width="10.36328125" style="73" customWidth="1"/>
    <col min="8463" max="8701" width="9" style="73"/>
    <col min="8702" max="8702" width="9.6328125" style="73" customWidth="1"/>
    <col min="8703" max="8703" width="20.26953125" style="73" customWidth="1"/>
    <col min="8704" max="8704" width="18.453125" style="73" customWidth="1"/>
    <col min="8705" max="8705" width="18.26953125" style="73" customWidth="1"/>
    <col min="8706" max="8706" width="16" style="73" customWidth="1"/>
    <col min="8707" max="8707" width="18" style="73" customWidth="1"/>
    <col min="8708" max="8708" width="22.453125" style="73" customWidth="1"/>
    <col min="8709" max="8709" width="20.26953125" style="73" customWidth="1"/>
    <col min="8710" max="8711" width="18.7265625" style="73" customWidth="1"/>
    <col min="8712" max="8712" width="22.6328125" style="73" customWidth="1"/>
    <col min="8713" max="8714" width="21.08984375" style="73" customWidth="1"/>
    <col min="8715" max="8715" width="13.453125" style="73" customWidth="1"/>
    <col min="8716" max="8716" width="15.90625" style="73" customWidth="1"/>
    <col min="8717" max="8717" width="17.7265625" style="73" customWidth="1"/>
    <col min="8718" max="8718" width="10.36328125" style="73" customWidth="1"/>
    <col min="8719" max="8957" width="9" style="73"/>
    <col min="8958" max="8958" width="9.6328125" style="73" customWidth="1"/>
    <col min="8959" max="8959" width="20.26953125" style="73" customWidth="1"/>
    <col min="8960" max="8960" width="18.453125" style="73" customWidth="1"/>
    <col min="8961" max="8961" width="18.26953125" style="73" customWidth="1"/>
    <col min="8962" max="8962" width="16" style="73" customWidth="1"/>
    <col min="8963" max="8963" width="18" style="73" customWidth="1"/>
    <col min="8964" max="8964" width="22.453125" style="73" customWidth="1"/>
    <col min="8965" max="8965" width="20.26953125" style="73" customWidth="1"/>
    <col min="8966" max="8967" width="18.7265625" style="73" customWidth="1"/>
    <col min="8968" max="8968" width="22.6328125" style="73" customWidth="1"/>
    <col min="8969" max="8970" width="21.08984375" style="73" customWidth="1"/>
    <col min="8971" max="8971" width="13.453125" style="73" customWidth="1"/>
    <col min="8972" max="8972" width="15.90625" style="73" customWidth="1"/>
    <col min="8973" max="8973" width="17.7265625" style="73" customWidth="1"/>
    <col min="8974" max="8974" width="10.36328125" style="73" customWidth="1"/>
    <col min="8975" max="9213" width="9" style="73"/>
    <col min="9214" max="9214" width="9.6328125" style="73" customWidth="1"/>
    <col min="9215" max="9215" width="20.26953125" style="73" customWidth="1"/>
    <col min="9216" max="9216" width="18.453125" style="73" customWidth="1"/>
    <col min="9217" max="9217" width="18.26953125" style="73" customWidth="1"/>
    <col min="9218" max="9218" width="16" style="73" customWidth="1"/>
    <col min="9219" max="9219" width="18" style="73" customWidth="1"/>
    <col min="9220" max="9220" width="22.453125" style="73" customWidth="1"/>
    <col min="9221" max="9221" width="20.26953125" style="73" customWidth="1"/>
    <col min="9222" max="9223" width="18.7265625" style="73" customWidth="1"/>
    <col min="9224" max="9224" width="22.6328125" style="73" customWidth="1"/>
    <col min="9225" max="9226" width="21.08984375" style="73" customWidth="1"/>
    <col min="9227" max="9227" width="13.453125" style="73" customWidth="1"/>
    <col min="9228" max="9228" width="15.90625" style="73" customWidth="1"/>
    <col min="9229" max="9229" width="17.7265625" style="73" customWidth="1"/>
    <col min="9230" max="9230" width="10.36328125" style="73" customWidth="1"/>
    <col min="9231" max="9469" width="9" style="73"/>
    <col min="9470" max="9470" width="9.6328125" style="73" customWidth="1"/>
    <col min="9471" max="9471" width="20.26953125" style="73" customWidth="1"/>
    <col min="9472" max="9472" width="18.453125" style="73" customWidth="1"/>
    <col min="9473" max="9473" width="18.26953125" style="73" customWidth="1"/>
    <col min="9474" max="9474" width="16" style="73" customWidth="1"/>
    <col min="9475" max="9475" width="18" style="73" customWidth="1"/>
    <col min="9476" max="9476" width="22.453125" style="73" customWidth="1"/>
    <col min="9477" max="9477" width="20.26953125" style="73" customWidth="1"/>
    <col min="9478" max="9479" width="18.7265625" style="73" customWidth="1"/>
    <col min="9480" max="9480" width="22.6328125" style="73" customWidth="1"/>
    <col min="9481" max="9482" width="21.08984375" style="73" customWidth="1"/>
    <col min="9483" max="9483" width="13.453125" style="73" customWidth="1"/>
    <col min="9484" max="9484" width="15.90625" style="73" customWidth="1"/>
    <col min="9485" max="9485" width="17.7265625" style="73" customWidth="1"/>
    <col min="9486" max="9486" width="10.36328125" style="73" customWidth="1"/>
    <col min="9487" max="9725" width="9" style="73"/>
    <col min="9726" max="9726" width="9.6328125" style="73" customWidth="1"/>
    <col min="9727" max="9727" width="20.26953125" style="73" customWidth="1"/>
    <col min="9728" max="9728" width="18.453125" style="73" customWidth="1"/>
    <col min="9729" max="9729" width="18.26953125" style="73" customWidth="1"/>
    <col min="9730" max="9730" width="16" style="73" customWidth="1"/>
    <col min="9731" max="9731" width="18" style="73" customWidth="1"/>
    <col min="9732" max="9732" width="22.453125" style="73" customWidth="1"/>
    <col min="9733" max="9733" width="20.26953125" style="73" customWidth="1"/>
    <col min="9734" max="9735" width="18.7265625" style="73" customWidth="1"/>
    <col min="9736" max="9736" width="22.6328125" style="73" customWidth="1"/>
    <col min="9737" max="9738" width="21.08984375" style="73" customWidth="1"/>
    <col min="9739" max="9739" width="13.453125" style="73" customWidth="1"/>
    <col min="9740" max="9740" width="15.90625" style="73" customWidth="1"/>
    <col min="9741" max="9741" width="17.7265625" style="73" customWidth="1"/>
    <col min="9742" max="9742" width="10.36328125" style="73" customWidth="1"/>
    <col min="9743" max="9981" width="9" style="73"/>
    <col min="9982" max="9982" width="9.6328125" style="73" customWidth="1"/>
    <col min="9983" max="9983" width="20.26953125" style="73" customWidth="1"/>
    <col min="9984" max="9984" width="18.453125" style="73" customWidth="1"/>
    <col min="9985" max="9985" width="18.26953125" style="73" customWidth="1"/>
    <col min="9986" max="9986" width="16" style="73" customWidth="1"/>
    <col min="9987" max="9987" width="18" style="73" customWidth="1"/>
    <col min="9988" max="9988" width="22.453125" style="73" customWidth="1"/>
    <col min="9989" max="9989" width="20.26953125" style="73" customWidth="1"/>
    <col min="9990" max="9991" width="18.7265625" style="73" customWidth="1"/>
    <col min="9992" max="9992" width="22.6328125" style="73" customWidth="1"/>
    <col min="9993" max="9994" width="21.08984375" style="73" customWidth="1"/>
    <col min="9995" max="9995" width="13.453125" style="73" customWidth="1"/>
    <col min="9996" max="9996" width="15.90625" style="73" customWidth="1"/>
    <col min="9997" max="9997" width="17.7265625" style="73" customWidth="1"/>
    <col min="9998" max="9998" width="10.36328125" style="73" customWidth="1"/>
    <col min="9999" max="10237" width="9" style="73"/>
    <col min="10238" max="10238" width="9.6328125" style="73" customWidth="1"/>
    <col min="10239" max="10239" width="20.26953125" style="73" customWidth="1"/>
    <col min="10240" max="10240" width="18.453125" style="73" customWidth="1"/>
    <col min="10241" max="10241" width="18.26953125" style="73" customWidth="1"/>
    <col min="10242" max="10242" width="16" style="73" customWidth="1"/>
    <col min="10243" max="10243" width="18" style="73" customWidth="1"/>
    <col min="10244" max="10244" width="22.453125" style="73" customWidth="1"/>
    <col min="10245" max="10245" width="20.26953125" style="73" customWidth="1"/>
    <col min="10246" max="10247" width="18.7265625" style="73" customWidth="1"/>
    <col min="10248" max="10248" width="22.6328125" style="73" customWidth="1"/>
    <col min="10249" max="10250" width="21.08984375" style="73" customWidth="1"/>
    <col min="10251" max="10251" width="13.453125" style="73" customWidth="1"/>
    <col min="10252" max="10252" width="15.90625" style="73" customWidth="1"/>
    <col min="10253" max="10253" width="17.7265625" style="73" customWidth="1"/>
    <col min="10254" max="10254" width="10.36328125" style="73" customWidth="1"/>
    <col min="10255" max="10493" width="9" style="73"/>
    <col min="10494" max="10494" width="9.6328125" style="73" customWidth="1"/>
    <col min="10495" max="10495" width="20.26953125" style="73" customWidth="1"/>
    <col min="10496" max="10496" width="18.453125" style="73" customWidth="1"/>
    <col min="10497" max="10497" width="18.26953125" style="73" customWidth="1"/>
    <col min="10498" max="10498" width="16" style="73" customWidth="1"/>
    <col min="10499" max="10499" width="18" style="73" customWidth="1"/>
    <col min="10500" max="10500" width="22.453125" style="73" customWidth="1"/>
    <col min="10501" max="10501" width="20.26953125" style="73" customWidth="1"/>
    <col min="10502" max="10503" width="18.7265625" style="73" customWidth="1"/>
    <col min="10504" max="10504" width="22.6328125" style="73" customWidth="1"/>
    <col min="10505" max="10506" width="21.08984375" style="73" customWidth="1"/>
    <col min="10507" max="10507" width="13.453125" style="73" customWidth="1"/>
    <col min="10508" max="10508" width="15.90625" style="73" customWidth="1"/>
    <col min="10509" max="10509" width="17.7265625" style="73" customWidth="1"/>
    <col min="10510" max="10510" width="10.36328125" style="73" customWidth="1"/>
    <col min="10511" max="10749" width="9" style="73"/>
    <col min="10750" max="10750" width="9.6328125" style="73" customWidth="1"/>
    <col min="10751" max="10751" width="20.26953125" style="73" customWidth="1"/>
    <col min="10752" max="10752" width="18.453125" style="73" customWidth="1"/>
    <col min="10753" max="10753" width="18.26953125" style="73" customWidth="1"/>
    <col min="10754" max="10754" width="16" style="73" customWidth="1"/>
    <col min="10755" max="10755" width="18" style="73" customWidth="1"/>
    <col min="10756" max="10756" width="22.453125" style="73" customWidth="1"/>
    <col min="10757" max="10757" width="20.26953125" style="73" customWidth="1"/>
    <col min="10758" max="10759" width="18.7265625" style="73" customWidth="1"/>
    <col min="10760" max="10760" width="22.6328125" style="73" customWidth="1"/>
    <col min="10761" max="10762" width="21.08984375" style="73" customWidth="1"/>
    <col min="10763" max="10763" width="13.453125" style="73" customWidth="1"/>
    <col min="10764" max="10764" width="15.90625" style="73" customWidth="1"/>
    <col min="10765" max="10765" width="17.7265625" style="73" customWidth="1"/>
    <col min="10766" max="10766" width="10.36328125" style="73" customWidth="1"/>
    <col min="10767" max="11005" width="9" style="73"/>
    <col min="11006" max="11006" width="9.6328125" style="73" customWidth="1"/>
    <col min="11007" max="11007" width="20.26953125" style="73" customWidth="1"/>
    <col min="11008" max="11008" width="18.453125" style="73" customWidth="1"/>
    <col min="11009" max="11009" width="18.26953125" style="73" customWidth="1"/>
    <col min="11010" max="11010" width="16" style="73" customWidth="1"/>
    <col min="11011" max="11011" width="18" style="73" customWidth="1"/>
    <col min="11012" max="11012" width="22.453125" style="73" customWidth="1"/>
    <col min="11013" max="11013" width="20.26953125" style="73" customWidth="1"/>
    <col min="11014" max="11015" width="18.7265625" style="73" customWidth="1"/>
    <col min="11016" max="11016" width="22.6328125" style="73" customWidth="1"/>
    <col min="11017" max="11018" width="21.08984375" style="73" customWidth="1"/>
    <col min="11019" max="11019" width="13.453125" style="73" customWidth="1"/>
    <col min="11020" max="11020" width="15.90625" style="73" customWidth="1"/>
    <col min="11021" max="11021" width="17.7265625" style="73" customWidth="1"/>
    <col min="11022" max="11022" width="10.36328125" style="73" customWidth="1"/>
    <col min="11023" max="11261" width="9" style="73"/>
    <col min="11262" max="11262" width="9.6328125" style="73" customWidth="1"/>
    <col min="11263" max="11263" width="20.26953125" style="73" customWidth="1"/>
    <col min="11264" max="11264" width="18.453125" style="73" customWidth="1"/>
    <col min="11265" max="11265" width="18.26953125" style="73" customWidth="1"/>
    <col min="11266" max="11266" width="16" style="73" customWidth="1"/>
    <col min="11267" max="11267" width="18" style="73" customWidth="1"/>
    <col min="11268" max="11268" width="22.453125" style="73" customWidth="1"/>
    <col min="11269" max="11269" width="20.26953125" style="73" customWidth="1"/>
    <col min="11270" max="11271" width="18.7265625" style="73" customWidth="1"/>
    <col min="11272" max="11272" width="22.6328125" style="73" customWidth="1"/>
    <col min="11273" max="11274" width="21.08984375" style="73" customWidth="1"/>
    <col min="11275" max="11275" width="13.453125" style="73" customWidth="1"/>
    <col min="11276" max="11276" width="15.90625" style="73" customWidth="1"/>
    <col min="11277" max="11277" width="17.7265625" style="73" customWidth="1"/>
    <col min="11278" max="11278" width="10.36328125" style="73" customWidth="1"/>
    <col min="11279" max="11517" width="9" style="73"/>
    <col min="11518" max="11518" width="9.6328125" style="73" customWidth="1"/>
    <col min="11519" max="11519" width="20.26953125" style="73" customWidth="1"/>
    <col min="11520" max="11520" width="18.453125" style="73" customWidth="1"/>
    <col min="11521" max="11521" width="18.26953125" style="73" customWidth="1"/>
    <col min="11522" max="11522" width="16" style="73" customWidth="1"/>
    <col min="11523" max="11523" width="18" style="73" customWidth="1"/>
    <col min="11524" max="11524" width="22.453125" style="73" customWidth="1"/>
    <col min="11525" max="11525" width="20.26953125" style="73" customWidth="1"/>
    <col min="11526" max="11527" width="18.7265625" style="73" customWidth="1"/>
    <col min="11528" max="11528" width="22.6328125" style="73" customWidth="1"/>
    <col min="11529" max="11530" width="21.08984375" style="73" customWidth="1"/>
    <col min="11531" max="11531" width="13.453125" style="73" customWidth="1"/>
    <col min="11532" max="11532" width="15.90625" style="73" customWidth="1"/>
    <col min="11533" max="11533" width="17.7265625" style="73" customWidth="1"/>
    <col min="11534" max="11534" width="10.36328125" style="73" customWidth="1"/>
    <col min="11535" max="11773" width="9" style="73"/>
    <col min="11774" max="11774" width="9.6328125" style="73" customWidth="1"/>
    <col min="11775" max="11775" width="20.26953125" style="73" customWidth="1"/>
    <col min="11776" max="11776" width="18.453125" style="73" customWidth="1"/>
    <col min="11777" max="11777" width="18.26953125" style="73" customWidth="1"/>
    <col min="11778" max="11778" width="16" style="73" customWidth="1"/>
    <col min="11779" max="11779" width="18" style="73" customWidth="1"/>
    <col min="11780" max="11780" width="22.453125" style="73" customWidth="1"/>
    <col min="11781" max="11781" width="20.26953125" style="73" customWidth="1"/>
    <col min="11782" max="11783" width="18.7265625" style="73" customWidth="1"/>
    <col min="11784" max="11784" width="22.6328125" style="73" customWidth="1"/>
    <col min="11785" max="11786" width="21.08984375" style="73" customWidth="1"/>
    <col min="11787" max="11787" width="13.453125" style="73" customWidth="1"/>
    <col min="11788" max="11788" width="15.90625" style="73" customWidth="1"/>
    <col min="11789" max="11789" width="17.7265625" style="73" customWidth="1"/>
    <col min="11790" max="11790" width="10.36328125" style="73" customWidth="1"/>
    <col min="11791" max="12029" width="9" style="73"/>
    <col min="12030" max="12030" width="9.6328125" style="73" customWidth="1"/>
    <col min="12031" max="12031" width="20.26953125" style="73" customWidth="1"/>
    <col min="12032" max="12032" width="18.453125" style="73" customWidth="1"/>
    <col min="12033" max="12033" width="18.26953125" style="73" customWidth="1"/>
    <col min="12034" max="12034" width="16" style="73" customWidth="1"/>
    <col min="12035" max="12035" width="18" style="73" customWidth="1"/>
    <col min="12036" max="12036" width="22.453125" style="73" customWidth="1"/>
    <col min="12037" max="12037" width="20.26953125" style="73" customWidth="1"/>
    <col min="12038" max="12039" width="18.7265625" style="73" customWidth="1"/>
    <col min="12040" max="12040" width="22.6328125" style="73" customWidth="1"/>
    <col min="12041" max="12042" width="21.08984375" style="73" customWidth="1"/>
    <col min="12043" max="12043" width="13.453125" style="73" customWidth="1"/>
    <col min="12044" max="12044" width="15.90625" style="73" customWidth="1"/>
    <col min="12045" max="12045" width="17.7265625" style="73" customWidth="1"/>
    <col min="12046" max="12046" width="10.36328125" style="73" customWidth="1"/>
    <col min="12047" max="12285" width="9" style="73"/>
    <col min="12286" max="12286" width="9.6328125" style="73" customWidth="1"/>
    <col min="12287" max="12287" width="20.26953125" style="73" customWidth="1"/>
    <col min="12288" max="12288" width="18.453125" style="73" customWidth="1"/>
    <col min="12289" max="12289" width="18.26953125" style="73" customWidth="1"/>
    <col min="12290" max="12290" width="16" style="73" customWidth="1"/>
    <col min="12291" max="12291" width="18" style="73" customWidth="1"/>
    <col min="12292" max="12292" width="22.453125" style="73" customWidth="1"/>
    <col min="12293" max="12293" width="20.26953125" style="73" customWidth="1"/>
    <col min="12294" max="12295" width="18.7265625" style="73" customWidth="1"/>
    <col min="12296" max="12296" width="22.6328125" style="73" customWidth="1"/>
    <col min="12297" max="12298" width="21.08984375" style="73" customWidth="1"/>
    <col min="12299" max="12299" width="13.453125" style="73" customWidth="1"/>
    <col min="12300" max="12300" width="15.90625" style="73" customWidth="1"/>
    <col min="12301" max="12301" width="17.7265625" style="73" customWidth="1"/>
    <col min="12302" max="12302" width="10.36328125" style="73" customWidth="1"/>
    <col min="12303" max="12541" width="9" style="73"/>
    <col min="12542" max="12542" width="9.6328125" style="73" customWidth="1"/>
    <col min="12543" max="12543" width="20.26953125" style="73" customWidth="1"/>
    <col min="12544" max="12544" width="18.453125" style="73" customWidth="1"/>
    <col min="12545" max="12545" width="18.26953125" style="73" customWidth="1"/>
    <col min="12546" max="12546" width="16" style="73" customWidth="1"/>
    <col min="12547" max="12547" width="18" style="73" customWidth="1"/>
    <col min="12548" max="12548" width="22.453125" style="73" customWidth="1"/>
    <col min="12549" max="12549" width="20.26953125" style="73" customWidth="1"/>
    <col min="12550" max="12551" width="18.7265625" style="73" customWidth="1"/>
    <col min="12552" max="12552" width="22.6328125" style="73" customWidth="1"/>
    <col min="12553" max="12554" width="21.08984375" style="73" customWidth="1"/>
    <col min="12555" max="12555" width="13.453125" style="73" customWidth="1"/>
    <col min="12556" max="12556" width="15.90625" style="73" customWidth="1"/>
    <col min="12557" max="12557" width="17.7265625" style="73" customWidth="1"/>
    <col min="12558" max="12558" width="10.36328125" style="73" customWidth="1"/>
    <col min="12559" max="12797" width="9" style="73"/>
    <col min="12798" max="12798" width="9.6328125" style="73" customWidth="1"/>
    <col min="12799" max="12799" width="20.26953125" style="73" customWidth="1"/>
    <col min="12800" max="12800" width="18.453125" style="73" customWidth="1"/>
    <col min="12801" max="12801" width="18.26953125" style="73" customWidth="1"/>
    <col min="12802" max="12802" width="16" style="73" customWidth="1"/>
    <col min="12803" max="12803" width="18" style="73" customWidth="1"/>
    <col min="12804" max="12804" width="22.453125" style="73" customWidth="1"/>
    <col min="12805" max="12805" width="20.26953125" style="73" customWidth="1"/>
    <col min="12806" max="12807" width="18.7265625" style="73" customWidth="1"/>
    <col min="12808" max="12808" width="22.6328125" style="73" customWidth="1"/>
    <col min="12809" max="12810" width="21.08984375" style="73" customWidth="1"/>
    <col min="12811" max="12811" width="13.453125" style="73" customWidth="1"/>
    <col min="12812" max="12812" width="15.90625" style="73" customWidth="1"/>
    <col min="12813" max="12813" width="17.7265625" style="73" customWidth="1"/>
    <col min="12814" max="12814" width="10.36328125" style="73" customWidth="1"/>
    <col min="12815" max="13053" width="9" style="73"/>
    <col min="13054" max="13054" width="9.6328125" style="73" customWidth="1"/>
    <col min="13055" max="13055" width="20.26953125" style="73" customWidth="1"/>
    <col min="13056" max="13056" width="18.453125" style="73" customWidth="1"/>
    <col min="13057" max="13057" width="18.26953125" style="73" customWidth="1"/>
    <col min="13058" max="13058" width="16" style="73" customWidth="1"/>
    <col min="13059" max="13059" width="18" style="73" customWidth="1"/>
    <col min="13060" max="13060" width="22.453125" style="73" customWidth="1"/>
    <col min="13061" max="13061" width="20.26953125" style="73" customWidth="1"/>
    <col min="13062" max="13063" width="18.7265625" style="73" customWidth="1"/>
    <col min="13064" max="13064" width="22.6328125" style="73" customWidth="1"/>
    <col min="13065" max="13066" width="21.08984375" style="73" customWidth="1"/>
    <col min="13067" max="13067" width="13.453125" style="73" customWidth="1"/>
    <col min="13068" max="13068" width="15.90625" style="73" customWidth="1"/>
    <col min="13069" max="13069" width="17.7265625" style="73" customWidth="1"/>
    <col min="13070" max="13070" width="10.36328125" style="73" customWidth="1"/>
    <col min="13071" max="13309" width="9" style="73"/>
    <col min="13310" max="13310" width="9.6328125" style="73" customWidth="1"/>
    <col min="13311" max="13311" width="20.26953125" style="73" customWidth="1"/>
    <col min="13312" max="13312" width="18.453125" style="73" customWidth="1"/>
    <col min="13313" max="13313" width="18.26953125" style="73" customWidth="1"/>
    <col min="13314" max="13314" width="16" style="73" customWidth="1"/>
    <col min="13315" max="13315" width="18" style="73" customWidth="1"/>
    <col min="13316" max="13316" width="22.453125" style="73" customWidth="1"/>
    <col min="13317" max="13317" width="20.26953125" style="73" customWidth="1"/>
    <col min="13318" max="13319" width="18.7265625" style="73" customWidth="1"/>
    <col min="13320" max="13320" width="22.6328125" style="73" customWidth="1"/>
    <col min="13321" max="13322" width="21.08984375" style="73" customWidth="1"/>
    <col min="13323" max="13323" width="13.453125" style="73" customWidth="1"/>
    <col min="13324" max="13324" width="15.90625" style="73" customWidth="1"/>
    <col min="13325" max="13325" width="17.7265625" style="73" customWidth="1"/>
    <col min="13326" max="13326" width="10.36328125" style="73" customWidth="1"/>
    <col min="13327" max="13565" width="9" style="73"/>
    <col min="13566" max="13566" width="9.6328125" style="73" customWidth="1"/>
    <col min="13567" max="13567" width="20.26953125" style="73" customWidth="1"/>
    <col min="13568" max="13568" width="18.453125" style="73" customWidth="1"/>
    <col min="13569" max="13569" width="18.26953125" style="73" customWidth="1"/>
    <col min="13570" max="13570" width="16" style="73" customWidth="1"/>
    <col min="13571" max="13571" width="18" style="73" customWidth="1"/>
    <col min="13572" max="13572" width="22.453125" style="73" customWidth="1"/>
    <col min="13573" max="13573" width="20.26953125" style="73" customWidth="1"/>
    <col min="13574" max="13575" width="18.7265625" style="73" customWidth="1"/>
    <col min="13576" max="13576" width="22.6328125" style="73" customWidth="1"/>
    <col min="13577" max="13578" width="21.08984375" style="73" customWidth="1"/>
    <col min="13579" max="13579" width="13.453125" style="73" customWidth="1"/>
    <col min="13580" max="13580" width="15.90625" style="73" customWidth="1"/>
    <col min="13581" max="13581" width="17.7265625" style="73" customWidth="1"/>
    <col min="13582" max="13582" width="10.36328125" style="73" customWidth="1"/>
    <col min="13583" max="13821" width="9" style="73"/>
    <col min="13822" max="13822" width="9.6328125" style="73" customWidth="1"/>
    <col min="13823" max="13823" width="20.26953125" style="73" customWidth="1"/>
    <col min="13824" max="13824" width="18.453125" style="73" customWidth="1"/>
    <col min="13825" max="13825" width="18.26953125" style="73" customWidth="1"/>
    <col min="13826" max="13826" width="16" style="73" customWidth="1"/>
    <col min="13827" max="13827" width="18" style="73" customWidth="1"/>
    <col min="13828" max="13828" width="22.453125" style="73" customWidth="1"/>
    <col min="13829" max="13829" width="20.26953125" style="73" customWidth="1"/>
    <col min="13830" max="13831" width="18.7265625" style="73" customWidth="1"/>
    <col min="13832" max="13832" width="22.6328125" style="73" customWidth="1"/>
    <col min="13833" max="13834" width="21.08984375" style="73" customWidth="1"/>
    <col min="13835" max="13835" width="13.453125" style="73" customWidth="1"/>
    <col min="13836" max="13836" width="15.90625" style="73" customWidth="1"/>
    <col min="13837" max="13837" width="17.7265625" style="73" customWidth="1"/>
    <col min="13838" max="13838" width="10.36328125" style="73" customWidth="1"/>
    <col min="13839" max="14077" width="9" style="73"/>
    <col min="14078" max="14078" width="9.6328125" style="73" customWidth="1"/>
    <col min="14079" max="14079" width="20.26953125" style="73" customWidth="1"/>
    <col min="14080" max="14080" width="18.453125" style="73" customWidth="1"/>
    <col min="14081" max="14081" width="18.26953125" style="73" customWidth="1"/>
    <col min="14082" max="14082" width="16" style="73" customWidth="1"/>
    <col min="14083" max="14083" width="18" style="73" customWidth="1"/>
    <col min="14084" max="14084" width="22.453125" style="73" customWidth="1"/>
    <col min="14085" max="14085" width="20.26953125" style="73" customWidth="1"/>
    <col min="14086" max="14087" width="18.7265625" style="73" customWidth="1"/>
    <col min="14088" max="14088" width="22.6328125" style="73" customWidth="1"/>
    <col min="14089" max="14090" width="21.08984375" style="73" customWidth="1"/>
    <col min="14091" max="14091" width="13.453125" style="73" customWidth="1"/>
    <col min="14092" max="14092" width="15.90625" style="73" customWidth="1"/>
    <col min="14093" max="14093" width="17.7265625" style="73" customWidth="1"/>
    <col min="14094" max="14094" width="10.36328125" style="73" customWidth="1"/>
    <col min="14095" max="14333" width="9" style="73"/>
    <col min="14334" max="14334" width="9.6328125" style="73" customWidth="1"/>
    <col min="14335" max="14335" width="20.26953125" style="73" customWidth="1"/>
    <col min="14336" max="14336" width="18.453125" style="73" customWidth="1"/>
    <col min="14337" max="14337" width="18.26953125" style="73" customWidth="1"/>
    <col min="14338" max="14338" width="16" style="73" customWidth="1"/>
    <col min="14339" max="14339" width="18" style="73" customWidth="1"/>
    <col min="14340" max="14340" width="22.453125" style="73" customWidth="1"/>
    <col min="14341" max="14341" width="20.26953125" style="73" customWidth="1"/>
    <col min="14342" max="14343" width="18.7265625" style="73" customWidth="1"/>
    <col min="14344" max="14344" width="22.6328125" style="73" customWidth="1"/>
    <col min="14345" max="14346" width="21.08984375" style="73" customWidth="1"/>
    <col min="14347" max="14347" width="13.453125" style="73" customWidth="1"/>
    <col min="14348" max="14348" width="15.90625" style="73" customWidth="1"/>
    <col min="14349" max="14349" width="17.7265625" style="73" customWidth="1"/>
    <col min="14350" max="14350" width="10.36328125" style="73" customWidth="1"/>
    <col min="14351" max="14589" width="9" style="73"/>
    <col min="14590" max="14590" width="9.6328125" style="73" customWidth="1"/>
    <col min="14591" max="14591" width="20.26953125" style="73" customWidth="1"/>
    <col min="14592" max="14592" width="18.453125" style="73" customWidth="1"/>
    <col min="14593" max="14593" width="18.26953125" style="73" customWidth="1"/>
    <col min="14594" max="14594" width="16" style="73" customWidth="1"/>
    <col min="14595" max="14595" width="18" style="73" customWidth="1"/>
    <col min="14596" max="14596" width="22.453125" style="73" customWidth="1"/>
    <col min="14597" max="14597" width="20.26953125" style="73" customWidth="1"/>
    <col min="14598" max="14599" width="18.7265625" style="73" customWidth="1"/>
    <col min="14600" max="14600" width="22.6328125" style="73" customWidth="1"/>
    <col min="14601" max="14602" width="21.08984375" style="73" customWidth="1"/>
    <col min="14603" max="14603" width="13.453125" style="73" customWidth="1"/>
    <col min="14604" max="14604" width="15.90625" style="73" customWidth="1"/>
    <col min="14605" max="14605" width="17.7265625" style="73" customWidth="1"/>
    <col min="14606" max="14606" width="10.36328125" style="73" customWidth="1"/>
    <col min="14607" max="14845" width="9" style="73"/>
    <col min="14846" max="14846" width="9.6328125" style="73" customWidth="1"/>
    <col min="14847" max="14847" width="20.26953125" style="73" customWidth="1"/>
    <col min="14848" max="14848" width="18.453125" style="73" customWidth="1"/>
    <col min="14849" max="14849" width="18.26953125" style="73" customWidth="1"/>
    <col min="14850" max="14850" width="16" style="73" customWidth="1"/>
    <col min="14851" max="14851" width="18" style="73" customWidth="1"/>
    <col min="14852" max="14852" width="22.453125" style="73" customWidth="1"/>
    <col min="14853" max="14853" width="20.26953125" style="73" customWidth="1"/>
    <col min="14854" max="14855" width="18.7265625" style="73" customWidth="1"/>
    <col min="14856" max="14856" width="22.6328125" style="73" customWidth="1"/>
    <col min="14857" max="14858" width="21.08984375" style="73" customWidth="1"/>
    <col min="14859" max="14859" width="13.453125" style="73" customWidth="1"/>
    <col min="14860" max="14860" width="15.90625" style="73" customWidth="1"/>
    <col min="14861" max="14861" width="17.7265625" style="73" customWidth="1"/>
    <col min="14862" max="14862" width="10.36328125" style="73" customWidth="1"/>
    <col min="14863" max="15101" width="9" style="73"/>
    <col min="15102" max="15102" width="9.6328125" style="73" customWidth="1"/>
    <col min="15103" max="15103" width="20.26953125" style="73" customWidth="1"/>
    <col min="15104" max="15104" width="18.453125" style="73" customWidth="1"/>
    <col min="15105" max="15105" width="18.26953125" style="73" customWidth="1"/>
    <col min="15106" max="15106" width="16" style="73" customWidth="1"/>
    <col min="15107" max="15107" width="18" style="73" customWidth="1"/>
    <col min="15108" max="15108" width="22.453125" style="73" customWidth="1"/>
    <col min="15109" max="15109" width="20.26953125" style="73" customWidth="1"/>
    <col min="15110" max="15111" width="18.7265625" style="73" customWidth="1"/>
    <col min="15112" max="15112" width="22.6328125" style="73" customWidth="1"/>
    <col min="15113" max="15114" width="21.08984375" style="73" customWidth="1"/>
    <col min="15115" max="15115" width="13.453125" style="73" customWidth="1"/>
    <col min="15116" max="15116" width="15.90625" style="73" customWidth="1"/>
    <col min="15117" max="15117" width="17.7265625" style="73" customWidth="1"/>
    <col min="15118" max="15118" width="10.36328125" style="73" customWidth="1"/>
    <col min="15119" max="15357" width="9" style="73"/>
    <col min="15358" max="15358" width="9.6328125" style="73" customWidth="1"/>
    <col min="15359" max="15359" width="20.26953125" style="73" customWidth="1"/>
    <col min="15360" max="15360" width="18.453125" style="73" customWidth="1"/>
    <col min="15361" max="15361" width="18.26953125" style="73" customWidth="1"/>
    <col min="15362" max="15362" width="16" style="73" customWidth="1"/>
    <col min="15363" max="15363" width="18" style="73" customWidth="1"/>
    <col min="15364" max="15364" width="22.453125" style="73" customWidth="1"/>
    <col min="15365" max="15365" width="20.26953125" style="73" customWidth="1"/>
    <col min="15366" max="15367" width="18.7265625" style="73" customWidth="1"/>
    <col min="15368" max="15368" width="22.6328125" style="73" customWidth="1"/>
    <col min="15369" max="15370" width="21.08984375" style="73" customWidth="1"/>
    <col min="15371" max="15371" width="13.453125" style="73" customWidth="1"/>
    <col min="15372" max="15372" width="15.90625" style="73" customWidth="1"/>
    <col min="15373" max="15373" width="17.7265625" style="73" customWidth="1"/>
    <col min="15374" max="15374" width="10.36328125" style="73" customWidth="1"/>
    <col min="15375" max="15613" width="9" style="73"/>
    <col min="15614" max="15614" width="9.6328125" style="73" customWidth="1"/>
    <col min="15615" max="15615" width="20.26953125" style="73" customWidth="1"/>
    <col min="15616" max="15616" width="18.453125" style="73" customWidth="1"/>
    <col min="15617" max="15617" width="18.26953125" style="73" customWidth="1"/>
    <col min="15618" max="15618" width="16" style="73" customWidth="1"/>
    <col min="15619" max="15619" width="18" style="73" customWidth="1"/>
    <col min="15620" max="15620" width="22.453125" style="73" customWidth="1"/>
    <col min="15621" max="15621" width="20.26953125" style="73" customWidth="1"/>
    <col min="15622" max="15623" width="18.7265625" style="73" customWidth="1"/>
    <col min="15624" max="15624" width="22.6328125" style="73" customWidth="1"/>
    <col min="15625" max="15626" width="21.08984375" style="73" customWidth="1"/>
    <col min="15627" max="15627" width="13.453125" style="73" customWidth="1"/>
    <col min="15628" max="15628" width="15.90625" style="73" customWidth="1"/>
    <col min="15629" max="15629" width="17.7265625" style="73" customWidth="1"/>
    <col min="15630" max="15630" width="10.36328125" style="73" customWidth="1"/>
    <col min="15631" max="15869" width="9" style="73"/>
    <col min="15870" max="15870" width="9.6328125" style="73" customWidth="1"/>
    <col min="15871" max="15871" width="20.26953125" style="73" customWidth="1"/>
    <col min="15872" max="15872" width="18.453125" style="73" customWidth="1"/>
    <col min="15873" max="15873" width="18.26953125" style="73" customWidth="1"/>
    <col min="15874" max="15874" width="16" style="73" customWidth="1"/>
    <col min="15875" max="15875" width="18" style="73" customWidth="1"/>
    <col min="15876" max="15876" width="22.453125" style="73" customWidth="1"/>
    <col min="15877" max="15877" width="20.26953125" style="73" customWidth="1"/>
    <col min="15878" max="15879" width="18.7265625" style="73" customWidth="1"/>
    <col min="15880" max="15880" width="22.6328125" style="73" customWidth="1"/>
    <col min="15881" max="15882" width="21.08984375" style="73" customWidth="1"/>
    <col min="15883" max="15883" width="13.453125" style="73" customWidth="1"/>
    <col min="15884" max="15884" width="15.90625" style="73" customWidth="1"/>
    <col min="15885" max="15885" width="17.7265625" style="73" customWidth="1"/>
    <col min="15886" max="15886" width="10.36328125" style="73" customWidth="1"/>
    <col min="15887" max="16125" width="9" style="73"/>
    <col min="16126" max="16126" width="9.6328125" style="73" customWidth="1"/>
    <col min="16127" max="16127" width="20.26953125" style="73" customWidth="1"/>
    <col min="16128" max="16128" width="18.453125" style="73" customWidth="1"/>
    <col min="16129" max="16129" width="18.26953125" style="73" customWidth="1"/>
    <col min="16130" max="16130" width="16" style="73" customWidth="1"/>
    <col min="16131" max="16131" width="18" style="73" customWidth="1"/>
    <col min="16132" max="16132" width="22.453125" style="73" customWidth="1"/>
    <col min="16133" max="16133" width="20.26953125" style="73" customWidth="1"/>
    <col min="16134" max="16135" width="18.7265625" style="73" customWidth="1"/>
    <col min="16136" max="16136" width="22.6328125" style="73" customWidth="1"/>
    <col min="16137" max="16138" width="21.08984375" style="73" customWidth="1"/>
    <col min="16139" max="16139" width="13.453125" style="73" customWidth="1"/>
    <col min="16140" max="16140" width="15.90625" style="73" customWidth="1"/>
    <col min="16141" max="16141" width="17.7265625" style="73" customWidth="1"/>
    <col min="16142" max="16142" width="10.36328125" style="73" customWidth="1"/>
    <col min="16143" max="16384" width="9" style="73"/>
  </cols>
  <sheetData>
    <row r="1" spans="1:19" s="89" customFormat="1" ht="32.5">
      <c r="A1" s="1474" t="s">
        <v>895</v>
      </c>
      <c r="B1" s="1474"/>
      <c r="C1" s="1474"/>
      <c r="D1" s="1474"/>
      <c r="E1" s="1474"/>
      <c r="F1" s="1474"/>
      <c r="G1" s="1474"/>
      <c r="N1" s="124"/>
    </row>
    <row r="2" spans="1:19" s="89" customFormat="1" ht="32.5">
      <c r="A2" s="1474" t="s">
        <v>896</v>
      </c>
      <c r="B2" s="1474"/>
      <c r="C2" s="1474"/>
      <c r="D2" s="1474"/>
      <c r="E2" s="1474"/>
      <c r="F2" s="1474"/>
      <c r="G2" s="1474"/>
    </row>
    <row r="3" spans="1:19">
      <c r="A3" s="72"/>
      <c r="B3" s="140"/>
      <c r="L3" s="1520" t="s">
        <v>542</v>
      </c>
      <c r="M3" s="1520"/>
      <c r="N3" s="1520"/>
    </row>
    <row r="4" spans="1:19" s="255" customFormat="1" ht="28.5" customHeight="1">
      <c r="A4" s="1521" t="s">
        <v>352</v>
      </c>
      <c r="B4" s="1524" t="s">
        <v>510</v>
      </c>
      <c r="C4" s="1525"/>
      <c r="D4" s="1525"/>
      <c r="E4" s="1525"/>
      <c r="F4" s="1525"/>
      <c r="G4" s="1525"/>
      <c r="H4" s="381"/>
      <c r="I4" s="1525" t="s">
        <v>511</v>
      </c>
      <c r="J4" s="1525"/>
      <c r="K4" s="1525"/>
      <c r="L4" s="1528"/>
      <c r="M4" s="1521" t="s">
        <v>512</v>
      </c>
      <c r="N4" s="1521" t="s">
        <v>192</v>
      </c>
    </row>
    <row r="5" spans="1:19" s="255" customFormat="1" ht="100">
      <c r="A5" s="1522"/>
      <c r="B5" s="141" t="s">
        <v>513</v>
      </c>
      <c r="C5" s="141" t="s">
        <v>514</v>
      </c>
      <c r="D5" s="141" t="s">
        <v>515</v>
      </c>
      <c r="E5" s="141" t="s">
        <v>516</v>
      </c>
      <c r="F5" s="142" t="s">
        <v>537</v>
      </c>
      <c r="G5" s="141" t="s">
        <v>146</v>
      </c>
      <c r="H5" s="138" t="s">
        <v>147</v>
      </c>
      <c r="I5" s="141" t="s">
        <v>519</v>
      </c>
      <c r="J5" s="143" t="s">
        <v>538</v>
      </c>
      <c r="K5" s="143" t="s">
        <v>539</v>
      </c>
      <c r="L5" s="138" t="s">
        <v>147</v>
      </c>
      <c r="M5" s="1526"/>
      <c r="N5" s="1526"/>
    </row>
    <row r="6" spans="1:19" s="255" customFormat="1" ht="47.25" customHeight="1">
      <c r="A6" s="1523"/>
      <c r="B6" s="382" t="s">
        <v>520</v>
      </c>
      <c r="C6" s="382" t="s">
        <v>521</v>
      </c>
      <c r="D6" s="383" t="s">
        <v>522</v>
      </c>
      <c r="E6" s="382" t="s">
        <v>523</v>
      </c>
      <c r="F6" s="339" t="s">
        <v>527</v>
      </c>
      <c r="G6" s="382" t="s">
        <v>525</v>
      </c>
      <c r="H6" s="384" t="s">
        <v>526</v>
      </c>
      <c r="I6" s="385" t="s">
        <v>540</v>
      </c>
      <c r="J6" s="386" t="s">
        <v>536</v>
      </c>
      <c r="K6" s="386" t="s">
        <v>541</v>
      </c>
      <c r="L6" s="384" t="s">
        <v>526</v>
      </c>
      <c r="M6" s="1527"/>
      <c r="N6" s="1527"/>
    </row>
    <row r="7" spans="1:19" ht="26.5">
      <c r="A7" s="126" t="s">
        <v>814</v>
      </c>
      <c r="B7" s="1254">
        <v>41.184106909999997</v>
      </c>
      <c r="C7" s="1254">
        <v>423.09663899000003</v>
      </c>
      <c r="D7" s="1254">
        <v>144.90456118</v>
      </c>
      <c r="E7" s="1254">
        <v>0.21610567999999999</v>
      </c>
      <c r="F7" s="1254">
        <v>0</v>
      </c>
      <c r="G7" s="1255">
        <v>212.95132687</v>
      </c>
      <c r="H7" s="294">
        <v>822.35273963000009</v>
      </c>
      <c r="I7" s="1255">
        <v>1363.4900737099999</v>
      </c>
      <c r="J7" s="1255">
        <v>43.936237929999997</v>
      </c>
      <c r="K7" s="1255">
        <v>834.50331110000002</v>
      </c>
      <c r="L7" s="294">
        <v>2241.92962274</v>
      </c>
      <c r="M7" s="293">
        <v>3064.2823623700001</v>
      </c>
      <c r="N7" s="139">
        <v>0.89309400379695014</v>
      </c>
      <c r="P7" s="144"/>
      <c r="Q7" s="144"/>
      <c r="R7" s="144"/>
      <c r="S7" s="146">
        <v>0</v>
      </c>
    </row>
    <row r="8" spans="1:19" ht="26.5">
      <c r="A8" s="127" t="s">
        <v>169</v>
      </c>
      <c r="B8" s="1254">
        <v>28939.445225419997</v>
      </c>
      <c r="C8" s="1254">
        <v>4369.5328209899999</v>
      </c>
      <c r="D8" s="1254">
        <v>14043.36379318</v>
      </c>
      <c r="E8" s="1254">
        <v>0</v>
      </c>
      <c r="F8" s="1254">
        <v>2106.0930394699999</v>
      </c>
      <c r="G8" s="1255">
        <v>2805.3888220999997</v>
      </c>
      <c r="H8" s="294">
        <v>52263.823701159992</v>
      </c>
      <c r="I8" s="1255">
        <v>13447.32314882</v>
      </c>
      <c r="J8" s="1255">
        <v>14740.75921898</v>
      </c>
      <c r="K8" s="1255">
        <v>6988.8612543900008</v>
      </c>
      <c r="L8" s="294">
        <v>35176.943622190003</v>
      </c>
      <c r="M8" s="293">
        <v>87440.767323349995</v>
      </c>
      <c r="N8" s="139">
        <v>25.484865867089688</v>
      </c>
      <c r="P8" s="144"/>
      <c r="Q8" s="144"/>
      <c r="R8" s="144"/>
      <c r="S8" s="146">
        <v>0</v>
      </c>
    </row>
    <row r="9" spans="1:19" ht="26.5">
      <c r="A9" s="127" t="s">
        <v>288</v>
      </c>
      <c r="B9" s="1254">
        <v>137.03726669</v>
      </c>
      <c r="C9" s="1254">
        <v>11.02763333</v>
      </c>
      <c r="D9" s="1254">
        <v>83.198281850000001</v>
      </c>
      <c r="E9" s="1254">
        <v>0</v>
      </c>
      <c r="F9" s="1254">
        <v>0</v>
      </c>
      <c r="G9" s="1255">
        <v>0</v>
      </c>
      <c r="H9" s="294">
        <v>231.26318186999998</v>
      </c>
      <c r="I9" s="1255">
        <v>36.49696763</v>
      </c>
      <c r="J9" s="1255">
        <v>81.088311250000004</v>
      </c>
      <c r="K9" s="1255">
        <v>145.63857784999999</v>
      </c>
      <c r="L9" s="294">
        <v>263.22385672999997</v>
      </c>
      <c r="M9" s="293">
        <v>494.48703859999995</v>
      </c>
      <c r="N9" s="139">
        <v>0.14411968510219381</v>
      </c>
      <c r="P9" s="144"/>
      <c r="Q9" s="144"/>
      <c r="R9" s="144"/>
      <c r="S9" s="146">
        <v>0</v>
      </c>
    </row>
    <row r="10" spans="1:19" ht="26.5">
      <c r="A10" s="127" t="s">
        <v>171</v>
      </c>
      <c r="B10" s="1254">
        <v>6516.5364157700005</v>
      </c>
      <c r="C10" s="1254">
        <v>527.27306399999998</v>
      </c>
      <c r="D10" s="1254">
        <v>3171.9402932199996</v>
      </c>
      <c r="E10" s="1254">
        <v>0</v>
      </c>
      <c r="F10" s="1254">
        <v>853.48688539</v>
      </c>
      <c r="G10" s="1256">
        <v>-460.70580176214702</v>
      </c>
      <c r="H10" s="294">
        <v>10608.530856617854</v>
      </c>
      <c r="I10" s="1255">
        <v>3604.43214399</v>
      </c>
      <c r="J10" s="1255">
        <v>1430.32606756</v>
      </c>
      <c r="K10" s="1255">
        <v>2344.1204284800001</v>
      </c>
      <c r="L10" s="294">
        <v>7378.8786400299996</v>
      </c>
      <c r="M10" s="293">
        <v>17987.409496647851</v>
      </c>
      <c r="N10" s="139">
        <v>5.2424827955057731</v>
      </c>
      <c r="P10" s="144"/>
      <c r="Q10" s="144"/>
      <c r="R10" s="144"/>
      <c r="S10" s="146">
        <v>0</v>
      </c>
    </row>
    <row r="11" spans="1:19" ht="26.5">
      <c r="A11" s="127" t="s">
        <v>172</v>
      </c>
      <c r="B11" s="1254">
        <v>4559.1729219999997</v>
      </c>
      <c r="C11" s="1254">
        <v>1575.70376358</v>
      </c>
      <c r="D11" s="1254">
        <v>6464.2514950000004</v>
      </c>
      <c r="E11" s="1254">
        <v>0</v>
      </c>
      <c r="F11" s="1254">
        <v>0</v>
      </c>
      <c r="G11" s="1255">
        <v>8767.9744609299996</v>
      </c>
      <c r="H11" s="294">
        <v>21367.102641509999</v>
      </c>
      <c r="I11" s="1255">
        <v>3498.8511136500001</v>
      </c>
      <c r="J11" s="1255">
        <v>858.76046301999997</v>
      </c>
      <c r="K11" s="1255">
        <v>1715.8871676900001</v>
      </c>
      <c r="L11" s="294">
        <v>6073.4987443600003</v>
      </c>
      <c r="M11" s="293">
        <v>27440.601385869999</v>
      </c>
      <c r="N11" s="139">
        <v>7.9976430564148009</v>
      </c>
      <c r="P11" s="144"/>
      <c r="Q11" s="144"/>
      <c r="R11" s="144"/>
      <c r="S11" s="146">
        <v>0</v>
      </c>
    </row>
    <row r="12" spans="1:19" ht="26.5">
      <c r="A12" s="127" t="s">
        <v>173</v>
      </c>
      <c r="B12" s="1254">
        <v>0.86451505000000006</v>
      </c>
      <c r="C12" s="1254">
        <v>16.041921250000001</v>
      </c>
      <c r="D12" s="1254">
        <v>1.1049363999999999</v>
      </c>
      <c r="E12" s="1254">
        <v>0</v>
      </c>
      <c r="F12" s="1254">
        <v>0</v>
      </c>
      <c r="G12" s="1255">
        <v>8.80154484</v>
      </c>
      <c r="H12" s="294">
        <v>26.812917540000001</v>
      </c>
      <c r="I12" s="1255">
        <v>0</v>
      </c>
      <c r="J12" s="1255">
        <v>2.2124999999999999E-2</v>
      </c>
      <c r="K12" s="1255">
        <v>26.597748360000001</v>
      </c>
      <c r="L12" s="294">
        <v>26.61987336</v>
      </c>
      <c r="M12" s="293">
        <v>53.432790900000001</v>
      </c>
      <c r="N12" s="139">
        <v>1.5573142261608651E-2</v>
      </c>
      <c r="P12" s="144"/>
      <c r="Q12" s="144"/>
      <c r="R12" s="144"/>
      <c r="S12" s="146">
        <v>0</v>
      </c>
    </row>
    <row r="13" spans="1:19" ht="26.5">
      <c r="A13" s="127" t="s">
        <v>174</v>
      </c>
      <c r="B13" s="1254">
        <v>258.06898572</v>
      </c>
      <c r="C13" s="1254">
        <v>361.87861106000008</v>
      </c>
      <c r="D13" s="1254">
        <v>363.90938667999995</v>
      </c>
      <c r="E13" s="1254">
        <v>0</v>
      </c>
      <c r="F13" s="1257">
        <v>2.7203499999999999E-3</v>
      </c>
      <c r="G13" s="1255">
        <v>1.1588529900000022</v>
      </c>
      <c r="H13" s="294">
        <v>985.01855680000006</v>
      </c>
      <c r="I13" s="1255">
        <v>1494.0581105199999</v>
      </c>
      <c r="J13" s="1255">
        <v>554.82102418000011</v>
      </c>
      <c r="K13" s="1255">
        <v>354.33369684000002</v>
      </c>
      <c r="L13" s="294">
        <v>2403.21283154</v>
      </c>
      <c r="M13" s="293">
        <v>3388.2313883400002</v>
      </c>
      <c r="N13" s="139">
        <v>0.98750988928535655</v>
      </c>
      <c r="P13" s="144"/>
      <c r="Q13" s="144"/>
      <c r="R13" s="144"/>
      <c r="S13" s="146">
        <v>0</v>
      </c>
    </row>
    <row r="14" spans="1:19" ht="26.5">
      <c r="A14" s="127" t="s">
        <v>175</v>
      </c>
      <c r="B14" s="1254">
        <v>260.88512400000002</v>
      </c>
      <c r="C14" s="1254">
        <v>1344.7262379700001</v>
      </c>
      <c r="D14" s="1254">
        <v>2276.91853631</v>
      </c>
      <c r="E14" s="1254">
        <v>2038.50199664</v>
      </c>
      <c r="F14" s="1254">
        <v>19.689720430000001</v>
      </c>
      <c r="G14" s="1255">
        <v>17.77998006</v>
      </c>
      <c r="H14" s="294">
        <v>5958.5015954099999</v>
      </c>
      <c r="I14" s="1255">
        <v>4923.6204715000003</v>
      </c>
      <c r="J14" s="1255">
        <v>803.01792433000003</v>
      </c>
      <c r="K14" s="1255">
        <v>2394.4204105200001</v>
      </c>
      <c r="L14" s="294">
        <v>8121.0588063499999</v>
      </c>
      <c r="M14" s="293">
        <v>14079.56040176</v>
      </c>
      <c r="N14" s="139">
        <v>4.103528814878362</v>
      </c>
      <c r="P14" s="144"/>
      <c r="Q14" s="144"/>
      <c r="R14" s="144"/>
      <c r="S14" s="146">
        <v>0</v>
      </c>
    </row>
    <row r="15" spans="1:19" ht="26.5">
      <c r="A15" s="127" t="s">
        <v>176</v>
      </c>
      <c r="B15" s="1254">
        <v>473.37097335999999</v>
      </c>
      <c r="C15" s="1254">
        <v>219.99103490000002</v>
      </c>
      <c r="D15" s="1254">
        <v>396.47976716000005</v>
      </c>
      <c r="E15" s="1254">
        <v>0</v>
      </c>
      <c r="F15" s="1254">
        <v>0</v>
      </c>
      <c r="G15" s="1255">
        <v>0.85405184000000001</v>
      </c>
      <c r="H15" s="294">
        <v>1090.69582726</v>
      </c>
      <c r="I15" s="1255">
        <v>1504.88288285</v>
      </c>
      <c r="J15" s="1255">
        <v>104.26429888</v>
      </c>
      <c r="K15" s="1255">
        <v>975.73792790999994</v>
      </c>
      <c r="L15" s="294">
        <v>2584.8851096399999</v>
      </c>
      <c r="M15" s="293">
        <v>3675.5809368999999</v>
      </c>
      <c r="N15" s="139">
        <v>1.0712587506710325</v>
      </c>
      <c r="P15" s="144"/>
      <c r="Q15" s="144"/>
      <c r="R15" s="144"/>
      <c r="S15" s="146">
        <v>0</v>
      </c>
    </row>
    <row r="16" spans="1:19" ht="26.5">
      <c r="A16" s="127" t="s">
        <v>177</v>
      </c>
      <c r="B16" s="1254">
        <v>5110.3098519099995</v>
      </c>
      <c r="C16" s="1254">
        <v>3627.1042969230002</v>
      </c>
      <c r="D16" s="1254">
        <v>5951.7118388679983</v>
      </c>
      <c r="E16" s="1254">
        <v>8.7591287500000004</v>
      </c>
      <c r="F16" s="1254">
        <v>3148.274010093</v>
      </c>
      <c r="G16" s="1255">
        <v>0</v>
      </c>
      <c r="H16" s="294">
        <v>17846.159126543997</v>
      </c>
      <c r="I16" s="1255">
        <v>8176.4928581560007</v>
      </c>
      <c r="J16" s="1255">
        <v>744.72792244999994</v>
      </c>
      <c r="K16" s="1255">
        <v>3697.9427237099999</v>
      </c>
      <c r="L16" s="294">
        <v>12619.163504316002</v>
      </c>
      <c r="M16" s="293">
        <v>30465.322630859999</v>
      </c>
      <c r="N16" s="139">
        <v>8.87920685752891</v>
      </c>
      <c r="P16" s="144"/>
      <c r="Q16" s="144"/>
      <c r="R16" s="144"/>
      <c r="S16" s="146">
        <v>0</v>
      </c>
    </row>
    <row r="17" spans="1:19" ht="26.5">
      <c r="A17" s="127" t="s">
        <v>178</v>
      </c>
      <c r="B17" s="1254">
        <v>250.32330916000001</v>
      </c>
      <c r="C17" s="1254">
        <v>19.642249270000004</v>
      </c>
      <c r="D17" s="1254">
        <v>83.739715849999996</v>
      </c>
      <c r="E17" s="1254">
        <v>0</v>
      </c>
      <c r="F17" s="1254">
        <v>6.7389138499999994</v>
      </c>
      <c r="G17" s="1255">
        <v>78.298463290000001</v>
      </c>
      <c r="H17" s="294">
        <v>438.74265142000002</v>
      </c>
      <c r="I17" s="1255">
        <v>33.391218389999999</v>
      </c>
      <c r="J17" s="1255">
        <v>12.88909552</v>
      </c>
      <c r="K17" s="1255">
        <v>340.06977738</v>
      </c>
      <c r="L17" s="294">
        <v>386.35009129000002</v>
      </c>
      <c r="M17" s="293">
        <v>825.09274271000004</v>
      </c>
      <c r="N17" s="139">
        <v>0.24047567878854131</v>
      </c>
      <c r="P17" s="144"/>
      <c r="Q17" s="144"/>
      <c r="R17" s="144"/>
      <c r="S17" s="146">
        <v>0</v>
      </c>
    </row>
    <row r="18" spans="1:19" ht="26.5">
      <c r="A18" s="127" t="s">
        <v>179</v>
      </c>
      <c r="B18" s="1254">
        <v>8453.8302709800009</v>
      </c>
      <c r="C18" s="1254">
        <v>2899.7030206178138</v>
      </c>
      <c r="D18" s="1254">
        <v>8904.9457698899969</v>
      </c>
      <c r="E18" s="1254">
        <v>223.11136972000003</v>
      </c>
      <c r="F18" s="1254">
        <v>165.05706462000001</v>
      </c>
      <c r="G18" s="1255">
        <v>8185.4514785600013</v>
      </c>
      <c r="H18" s="294">
        <v>28832.098974387813</v>
      </c>
      <c r="I18" s="1255">
        <v>10641.433199430001</v>
      </c>
      <c r="J18" s="1255">
        <v>582.1470683571265</v>
      </c>
      <c r="K18" s="1255">
        <v>5098.2830158733441</v>
      </c>
      <c r="L18" s="294">
        <v>16321.86328366047</v>
      </c>
      <c r="M18" s="293">
        <v>45153.962258048283</v>
      </c>
      <c r="N18" s="139">
        <v>13.160253583532985</v>
      </c>
      <c r="P18" s="144"/>
      <c r="Q18" s="144"/>
      <c r="R18" s="144"/>
      <c r="S18" s="146">
        <v>0</v>
      </c>
    </row>
    <row r="19" spans="1:19" ht="26.5">
      <c r="A19" s="127" t="s">
        <v>180</v>
      </c>
      <c r="B19" s="1254">
        <v>6401.1007567899997</v>
      </c>
      <c r="C19" s="1254">
        <v>1650.5082647699999</v>
      </c>
      <c r="D19" s="1254">
        <v>2543.8144173299997</v>
      </c>
      <c r="E19" s="1254">
        <v>0</v>
      </c>
      <c r="F19" s="1254">
        <v>0</v>
      </c>
      <c r="G19" s="1255">
        <v>716.23302660000002</v>
      </c>
      <c r="H19" s="294">
        <v>11311.656465490001</v>
      </c>
      <c r="I19" s="1255">
        <v>1558.9456231599997</v>
      </c>
      <c r="J19" s="1255">
        <v>125.20427787</v>
      </c>
      <c r="K19" s="1255">
        <v>1574.5422609599996</v>
      </c>
      <c r="L19" s="294">
        <v>3258.6921619899995</v>
      </c>
      <c r="M19" s="293">
        <v>14570.348627480002</v>
      </c>
      <c r="N19" s="139">
        <v>4.2465704702125224</v>
      </c>
      <c r="P19" s="144"/>
      <c r="Q19" s="144"/>
      <c r="R19" s="144"/>
      <c r="S19" s="146">
        <v>0</v>
      </c>
    </row>
    <row r="20" spans="1:19" ht="26.5">
      <c r="A20" s="128" t="s">
        <v>181</v>
      </c>
      <c r="B20" s="1254">
        <v>418.09273814000005</v>
      </c>
      <c r="C20" s="1254">
        <v>105.44467338000001</v>
      </c>
      <c r="D20" s="1254">
        <v>196.38774861999997</v>
      </c>
      <c r="E20" s="1254">
        <v>0</v>
      </c>
      <c r="F20" s="1254">
        <v>5.7038099999999993E-3</v>
      </c>
      <c r="G20" s="1255">
        <v>2.5396982799999996</v>
      </c>
      <c r="H20" s="294">
        <v>722.47056223000016</v>
      </c>
      <c r="I20" s="1255">
        <v>186.06455818000001</v>
      </c>
      <c r="J20" s="1255">
        <v>20.453498329999999</v>
      </c>
      <c r="K20" s="1255">
        <v>281.60230266000002</v>
      </c>
      <c r="L20" s="294">
        <v>488.12035917000003</v>
      </c>
      <c r="M20" s="293">
        <v>1210.5909214000003</v>
      </c>
      <c r="N20" s="139">
        <v>0.35283024378900824</v>
      </c>
      <c r="P20" s="144"/>
      <c r="Q20" s="144"/>
      <c r="R20" s="144"/>
      <c r="S20" s="146">
        <v>0</v>
      </c>
    </row>
    <row r="21" spans="1:19" ht="26.5">
      <c r="A21" s="127" t="s">
        <v>182</v>
      </c>
      <c r="B21" s="1254">
        <v>1701.2749655299997</v>
      </c>
      <c r="C21" s="1254">
        <v>1137.4941423299999</v>
      </c>
      <c r="D21" s="1254">
        <v>1728.15806976</v>
      </c>
      <c r="E21" s="1254">
        <v>2.8938670800000001</v>
      </c>
      <c r="F21" s="1254">
        <v>0</v>
      </c>
      <c r="G21" s="1255">
        <v>40.216580700000002</v>
      </c>
      <c r="H21" s="294">
        <v>4610.0376253999993</v>
      </c>
      <c r="I21" s="1255">
        <v>2476.1367273100004</v>
      </c>
      <c r="J21" s="1255">
        <v>1330.5562859000001</v>
      </c>
      <c r="K21" s="1255">
        <v>1764.5006729200002</v>
      </c>
      <c r="L21" s="294">
        <v>5571.193686130001</v>
      </c>
      <c r="M21" s="293">
        <v>10181.23131153</v>
      </c>
      <c r="N21" s="139">
        <v>2.9673494672875327</v>
      </c>
      <c r="P21" s="144"/>
      <c r="Q21" s="144"/>
      <c r="R21" s="144"/>
      <c r="S21" s="146">
        <v>0</v>
      </c>
    </row>
    <row r="22" spans="1:19" ht="26.5">
      <c r="A22" s="127" t="s">
        <v>183</v>
      </c>
      <c r="B22" s="1254">
        <v>49.314078530000003</v>
      </c>
      <c r="C22" s="1254">
        <v>58.241423450000006</v>
      </c>
      <c r="D22" s="1254">
        <v>30.467195459999999</v>
      </c>
      <c r="E22" s="1254">
        <v>0</v>
      </c>
      <c r="F22" s="1254">
        <v>0</v>
      </c>
      <c r="G22" s="1255">
        <v>2.8178934999999998</v>
      </c>
      <c r="H22" s="294">
        <v>140.84059094</v>
      </c>
      <c r="I22" s="1255">
        <v>66.773869019999992</v>
      </c>
      <c r="J22" s="1255">
        <v>37.834577960000004</v>
      </c>
      <c r="K22" s="1255">
        <v>71.472275149999987</v>
      </c>
      <c r="L22" s="294">
        <v>176.08072212999997</v>
      </c>
      <c r="M22" s="293">
        <v>316.92131307</v>
      </c>
      <c r="N22" s="139">
        <v>9.2367638130893936E-2</v>
      </c>
      <c r="P22" s="144"/>
      <c r="Q22" s="144"/>
      <c r="R22" s="144"/>
      <c r="S22" s="146">
        <v>0</v>
      </c>
    </row>
    <row r="23" spans="1:19" ht="25.5">
      <c r="A23" s="127" t="s">
        <v>184</v>
      </c>
      <c r="B23" s="1254">
        <v>4233.5381267000002</v>
      </c>
      <c r="C23" s="1254">
        <v>1278.2135221600001</v>
      </c>
      <c r="D23" s="1254">
        <v>7924.3504273199997</v>
      </c>
      <c r="E23" s="1254">
        <v>0</v>
      </c>
      <c r="F23" s="1254">
        <v>0</v>
      </c>
      <c r="G23" s="1255">
        <v>51.195290666399998</v>
      </c>
      <c r="H23" s="294">
        <v>13487.297366846398</v>
      </c>
      <c r="I23" s="1255">
        <v>3562.9619339400006</v>
      </c>
      <c r="J23" s="1255">
        <v>365.08507524999999</v>
      </c>
      <c r="K23" s="1255">
        <v>2769.9421341900006</v>
      </c>
      <c r="L23" s="294">
        <v>6697.9891433800012</v>
      </c>
      <c r="M23" s="293">
        <v>20185.2865102264</v>
      </c>
      <c r="N23" s="139">
        <v>5.883060441356915</v>
      </c>
      <c r="P23" s="144"/>
      <c r="Q23" s="144"/>
      <c r="R23" s="144"/>
      <c r="S23" s="146">
        <v>0</v>
      </c>
    </row>
    <row r="24" spans="1:19" s="129" customFormat="1" ht="25.5">
      <c r="A24" s="127" t="s">
        <v>811</v>
      </c>
      <c r="B24" s="1254">
        <v>1142.8262137800002</v>
      </c>
      <c r="C24" s="1254">
        <v>28.50164006</v>
      </c>
      <c r="D24" s="1254">
        <v>191.09378547</v>
      </c>
      <c r="E24" s="1254">
        <v>0</v>
      </c>
      <c r="F24" s="1254">
        <v>0</v>
      </c>
      <c r="G24" s="1255">
        <v>16.419593859999999</v>
      </c>
      <c r="H24" s="294">
        <v>1378.8412331700004</v>
      </c>
      <c r="I24" s="1255">
        <v>34.723236999999997</v>
      </c>
      <c r="J24" s="1255">
        <v>10.05350017</v>
      </c>
      <c r="K24" s="1255">
        <v>142.35361132999998</v>
      </c>
      <c r="L24" s="294">
        <v>187.13034849999997</v>
      </c>
      <c r="M24" s="293">
        <v>1565.9715816700004</v>
      </c>
      <c r="N24" s="139">
        <v>0.45640697048042883</v>
      </c>
      <c r="P24" s="145"/>
      <c r="Q24" s="144"/>
      <c r="R24" s="145"/>
      <c r="S24" s="146">
        <v>0</v>
      </c>
    </row>
    <row r="25" spans="1:19" ht="25.5">
      <c r="A25" s="127" t="s">
        <v>185</v>
      </c>
      <c r="B25" s="1254">
        <v>1496.0745297000001</v>
      </c>
      <c r="C25" s="1254">
        <v>434.83037237999997</v>
      </c>
      <c r="D25" s="1254">
        <v>372.76381162000001</v>
      </c>
      <c r="E25" s="1254">
        <v>0</v>
      </c>
      <c r="F25" s="1254">
        <v>0.79303568000000002</v>
      </c>
      <c r="G25" s="1255">
        <v>43.23329742</v>
      </c>
      <c r="H25" s="294">
        <v>2347.6950467999995</v>
      </c>
      <c r="I25" s="1255">
        <v>1112.5058038</v>
      </c>
      <c r="J25" s="1255">
        <v>154.84796505000014</v>
      </c>
      <c r="K25" s="1255">
        <v>590.25480687000004</v>
      </c>
      <c r="L25" s="294">
        <v>1857.6085757200001</v>
      </c>
      <c r="M25" s="293">
        <v>4205.3036225199994</v>
      </c>
      <c r="N25" s="139">
        <v>1.2256479675435064</v>
      </c>
      <c r="P25" s="144"/>
      <c r="Q25" s="144"/>
      <c r="R25" s="144"/>
      <c r="S25" s="146">
        <v>0</v>
      </c>
    </row>
    <row r="26" spans="1:19" ht="25.5">
      <c r="A26" s="127" t="s">
        <v>186</v>
      </c>
      <c r="B26" s="1254">
        <v>19596.07008763</v>
      </c>
      <c r="C26" s="1254">
        <v>5372.0450801650004</v>
      </c>
      <c r="D26" s="1254">
        <v>8473.3114295200012</v>
      </c>
      <c r="E26" s="1254">
        <v>8.0913882000000008</v>
      </c>
      <c r="F26" s="1254">
        <v>454.73213312000001</v>
      </c>
      <c r="G26" s="1255">
        <v>260.61417807809414</v>
      </c>
      <c r="H26" s="294">
        <v>34164.864296713102</v>
      </c>
      <c r="I26" s="1255">
        <v>10591.211670030001</v>
      </c>
      <c r="J26" s="1255">
        <v>608.16574561168363</v>
      </c>
      <c r="K26" s="1255">
        <v>7300.7570509073757</v>
      </c>
      <c r="L26" s="294">
        <v>18500.134466549061</v>
      </c>
      <c r="M26" s="293">
        <v>52664.998763262163</v>
      </c>
      <c r="N26" s="139">
        <v>15.349367011030024</v>
      </c>
      <c r="P26" s="144"/>
      <c r="Q26" s="144"/>
      <c r="R26" s="144"/>
      <c r="S26" s="146">
        <v>0</v>
      </c>
    </row>
    <row r="27" spans="1:19" ht="25.5">
      <c r="A27" s="127" t="s">
        <v>187</v>
      </c>
      <c r="B27" s="1254">
        <v>341.45491066000005</v>
      </c>
      <c r="C27" s="1254">
        <v>53.461170020000004</v>
      </c>
      <c r="D27" s="1254">
        <v>237.45562293</v>
      </c>
      <c r="E27" s="1254">
        <v>0</v>
      </c>
      <c r="F27" s="1254">
        <v>0</v>
      </c>
      <c r="G27" s="1255">
        <v>0</v>
      </c>
      <c r="H27" s="294">
        <v>632.37170361000005</v>
      </c>
      <c r="I27" s="1255">
        <v>1030.4217616000001</v>
      </c>
      <c r="J27" s="1255">
        <v>286.91163929999999</v>
      </c>
      <c r="K27" s="1255">
        <v>513.97964862000003</v>
      </c>
      <c r="L27" s="294">
        <v>1831.31304952</v>
      </c>
      <c r="M27" s="293">
        <v>2463.68475313</v>
      </c>
      <c r="N27" s="139">
        <v>0.71804808436928713</v>
      </c>
      <c r="P27" s="144"/>
      <c r="Q27" s="144"/>
      <c r="R27" s="144"/>
      <c r="S27" s="146">
        <v>0</v>
      </c>
    </row>
    <row r="28" spans="1:19" ht="25.5">
      <c r="A28" s="130" t="s">
        <v>188</v>
      </c>
      <c r="B28" s="1254">
        <v>45.268209799999994</v>
      </c>
      <c r="C28" s="1254">
        <v>56.585823879999992</v>
      </c>
      <c r="D28" s="1254">
        <v>188.64672577000002</v>
      </c>
      <c r="E28" s="1254">
        <v>0</v>
      </c>
      <c r="F28" s="1254">
        <v>0</v>
      </c>
      <c r="G28" s="1255">
        <v>162.36287295000002</v>
      </c>
      <c r="H28" s="294">
        <v>452.86363240000003</v>
      </c>
      <c r="I28" s="1255">
        <v>660.52719884999999</v>
      </c>
      <c r="J28" s="1255">
        <v>138.78965711000001</v>
      </c>
      <c r="K28" s="1255">
        <v>423.35462705999998</v>
      </c>
      <c r="L28" s="294">
        <v>1222.6714830199999</v>
      </c>
      <c r="M28" s="293">
        <v>1675.5351154199998</v>
      </c>
      <c r="N28" s="139">
        <v>0.48833958094366597</v>
      </c>
      <c r="P28" s="144"/>
      <c r="Q28" s="144"/>
      <c r="R28" s="144"/>
      <c r="S28" s="146">
        <v>0</v>
      </c>
    </row>
    <row r="29" spans="1:19" ht="24">
      <c r="A29" s="131" t="s">
        <v>345</v>
      </c>
      <c r="B29" s="137">
        <v>90426.043584229992</v>
      </c>
      <c r="C29" s="137">
        <v>25571.047405475812</v>
      </c>
      <c r="D29" s="137">
        <v>63772.917609388001</v>
      </c>
      <c r="E29" s="137">
        <v>2281.5738560699997</v>
      </c>
      <c r="F29" s="137">
        <v>6754.8732268130007</v>
      </c>
      <c r="G29" s="137">
        <v>20913.585611772349</v>
      </c>
      <c r="H29" s="134">
        <v>209720.04129374918</v>
      </c>
      <c r="I29" s="137">
        <v>70004.744571535994</v>
      </c>
      <c r="J29" s="137">
        <v>23034.661980008819</v>
      </c>
      <c r="K29" s="137">
        <v>40349.155430770719</v>
      </c>
      <c r="L29" s="134">
        <v>133388.56198231556</v>
      </c>
      <c r="M29" s="135">
        <v>343108.60327606474</v>
      </c>
      <c r="N29" s="295">
        <v>100</v>
      </c>
      <c r="P29" s="90"/>
      <c r="Q29" s="144"/>
      <c r="R29" s="90"/>
      <c r="S29" s="146">
        <v>0</v>
      </c>
    </row>
    <row r="30" spans="1:19" ht="25.5">
      <c r="A30" s="132" t="s">
        <v>193</v>
      </c>
      <c r="B30" s="1255">
        <v>0</v>
      </c>
      <c r="C30" s="1255">
        <v>0</v>
      </c>
      <c r="D30" s="1255">
        <v>12.10821687</v>
      </c>
      <c r="E30" s="1255">
        <v>0</v>
      </c>
      <c r="F30" s="1255">
        <v>0</v>
      </c>
      <c r="G30" s="1255">
        <v>0</v>
      </c>
      <c r="H30" s="134">
        <v>12.10821687</v>
      </c>
      <c r="I30" s="1255">
        <v>593.43054882000001</v>
      </c>
      <c r="J30" s="1255">
        <v>19.8118497</v>
      </c>
      <c r="K30" s="1255">
        <v>75.723078939999994</v>
      </c>
      <c r="L30" s="134">
        <v>688.9654774600001</v>
      </c>
      <c r="M30" s="135">
        <v>701.07369433000008</v>
      </c>
      <c r="N30" s="1519"/>
    </row>
    <row r="31" spans="1:19" ht="24">
      <c r="A31" s="136" t="s">
        <v>345</v>
      </c>
      <c r="B31" s="137">
        <v>90426.043584229992</v>
      </c>
      <c r="C31" s="137">
        <v>25571.047405475812</v>
      </c>
      <c r="D31" s="137">
        <v>63785.025826258003</v>
      </c>
      <c r="E31" s="137">
        <v>2281.5738560699997</v>
      </c>
      <c r="F31" s="137">
        <v>6754.8732268130007</v>
      </c>
      <c r="G31" s="137">
        <v>20913.585611772349</v>
      </c>
      <c r="H31" s="134">
        <v>209732.14951061917</v>
      </c>
      <c r="I31" s="137">
        <v>70598.175120355998</v>
      </c>
      <c r="J31" s="137">
        <v>23054.473829708819</v>
      </c>
      <c r="K31" s="137">
        <v>40424.878509710717</v>
      </c>
      <c r="L31" s="134">
        <v>134077.52745977556</v>
      </c>
      <c r="M31" s="135">
        <v>343809.67697039474</v>
      </c>
      <c r="N31" s="1519"/>
    </row>
    <row r="32" spans="1:19" ht="29.5">
      <c r="A32" s="133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</row>
  </sheetData>
  <mergeCells count="9">
    <mergeCell ref="A1:G1"/>
    <mergeCell ref="A2:G2"/>
    <mergeCell ref="N30:N31"/>
    <mergeCell ref="L3:N3"/>
    <mergeCell ref="A4:A6"/>
    <mergeCell ref="B4:G4"/>
    <mergeCell ref="M4:M6"/>
    <mergeCell ref="N4:N6"/>
    <mergeCell ref="I4:L4"/>
  </mergeCells>
  <printOptions horizontalCentered="1"/>
  <pageMargins left="0" right="0" top="0.78740157480314965" bottom="0" header="0.51181102362204722" footer="0.51181102362204722"/>
  <pageSetup paperSize="9" scale="58" orientation="landscape" horizontalDpi="4294967295" verticalDpi="429496729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  <pageSetUpPr fitToPage="1"/>
  </sheetPr>
  <dimension ref="A1:S46"/>
  <sheetViews>
    <sheetView zoomScale="80" zoomScaleNormal="80" workbookViewId="0">
      <pane ySplit="20" topLeftCell="A21" activePane="bottomLeft" state="frozen"/>
      <selection activeCell="A4" sqref="A4:A5"/>
      <selection pane="bottomLeft" activeCell="M37" sqref="M37"/>
    </sheetView>
  </sheetViews>
  <sheetFormatPr defaultRowHeight="25"/>
  <cols>
    <col min="1" max="1" width="5.90625" style="73" customWidth="1"/>
    <col min="2" max="2" width="7.6328125" style="73" customWidth="1"/>
    <col min="3" max="5" width="11.08984375" style="73" customWidth="1"/>
    <col min="6" max="6" width="9.36328125" style="73" customWidth="1"/>
    <col min="7" max="9" width="12" style="73" customWidth="1"/>
    <col min="10" max="10" width="11.08984375" style="73" customWidth="1"/>
    <col min="11" max="11" width="12.90625" style="73" customWidth="1"/>
    <col min="12" max="12" width="8.453125" style="73" customWidth="1"/>
    <col min="13" max="13" width="14.7265625" style="73" customWidth="1"/>
    <col min="14" max="14" width="18.453125" style="73" customWidth="1"/>
    <col min="15" max="15" width="13.7265625" style="73" customWidth="1"/>
    <col min="16" max="16" width="10.26953125" style="73" customWidth="1"/>
    <col min="17" max="17" width="12.90625" style="73" customWidth="1"/>
    <col min="18" max="18" width="9.26953125" style="73" bestFit="1" customWidth="1"/>
    <col min="19" max="19" width="15.453125" style="73" customWidth="1"/>
    <col min="20" max="256" width="9" style="73"/>
    <col min="257" max="257" width="5.90625" style="73" customWidth="1"/>
    <col min="258" max="258" width="7.6328125" style="73" customWidth="1"/>
    <col min="259" max="261" width="11.08984375" style="73" customWidth="1"/>
    <col min="262" max="262" width="9.36328125" style="73" customWidth="1"/>
    <col min="263" max="265" width="12" style="73" customWidth="1"/>
    <col min="266" max="266" width="11.08984375" style="73" customWidth="1"/>
    <col min="267" max="267" width="12.90625" style="73" customWidth="1"/>
    <col min="268" max="268" width="8.453125" style="73" customWidth="1"/>
    <col min="269" max="269" width="12.90625" style="73" customWidth="1"/>
    <col min="270" max="271" width="13.7265625" style="73" customWidth="1"/>
    <col min="272" max="272" width="10.26953125" style="73" customWidth="1"/>
    <col min="273" max="273" width="12.90625" style="73" customWidth="1"/>
    <col min="274" max="274" width="9.26953125" style="73" bestFit="1" customWidth="1"/>
    <col min="275" max="275" width="15.453125" style="73" customWidth="1"/>
    <col min="276" max="512" width="9" style="73"/>
    <col min="513" max="513" width="5.90625" style="73" customWidth="1"/>
    <col min="514" max="514" width="7.6328125" style="73" customWidth="1"/>
    <col min="515" max="517" width="11.08984375" style="73" customWidth="1"/>
    <col min="518" max="518" width="9.36328125" style="73" customWidth="1"/>
    <col min="519" max="521" width="12" style="73" customWidth="1"/>
    <col min="522" max="522" width="11.08984375" style="73" customWidth="1"/>
    <col min="523" max="523" width="12.90625" style="73" customWidth="1"/>
    <col min="524" max="524" width="8.453125" style="73" customWidth="1"/>
    <col min="525" max="525" width="12.90625" style="73" customWidth="1"/>
    <col min="526" max="527" width="13.7265625" style="73" customWidth="1"/>
    <col min="528" max="528" width="10.26953125" style="73" customWidth="1"/>
    <col min="529" max="529" width="12.90625" style="73" customWidth="1"/>
    <col min="530" max="530" width="9.26953125" style="73" bestFit="1" customWidth="1"/>
    <col min="531" max="531" width="15.453125" style="73" customWidth="1"/>
    <col min="532" max="768" width="9" style="73"/>
    <col min="769" max="769" width="5.90625" style="73" customWidth="1"/>
    <col min="770" max="770" width="7.6328125" style="73" customWidth="1"/>
    <col min="771" max="773" width="11.08984375" style="73" customWidth="1"/>
    <col min="774" max="774" width="9.36328125" style="73" customWidth="1"/>
    <col min="775" max="777" width="12" style="73" customWidth="1"/>
    <col min="778" max="778" width="11.08984375" style="73" customWidth="1"/>
    <col min="779" max="779" width="12.90625" style="73" customWidth="1"/>
    <col min="780" max="780" width="8.453125" style="73" customWidth="1"/>
    <col min="781" max="781" width="12.90625" style="73" customWidth="1"/>
    <col min="782" max="783" width="13.7265625" style="73" customWidth="1"/>
    <col min="784" max="784" width="10.26953125" style="73" customWidth="1"/>
    <col min="785" max="785" width="12.90625" style="73" customWidth="1"/>
    <col min="786" max="786" width="9.26953125" style="73" bestFit="1" customWidth="1"/>
    <col min="787" max="787" width="15.453125" style="73" customWidth="1"/>
    <col min="788" max="1024" width="9" style="73"/>
    <col min="1025" max="1025" width="5.90625" style="73" customWidth="1"/>
    <col min="1026" max="1026" width="7.6328125" style="73" customWidth="1"/>
    <col min="1027" max="1029" width="11.08984375" style="73" customWidth="1"/>
    <col min="1030" max="1030" width="9.36328125" style="73" customWidth="1"/>
    <col min="1031" max="1033" width="12" style="73" customWidth="1"/>
    <col min="1034" max="1034" width="11.08984375" style="73" customWidth="1"/>
    <col min="1035" max="1035" width="12.90625" style="73" customWidth="1"/>
    <col min="1036" max="1036" width="8.453125" style="73" customWidth="1"/>
    <col min="1037" max="1037" width="12.90625" style="73" customWidth="1"/>
    <col min="1038" max="1039" width="13.7265625" style="73" customWidth="1"/>
    <col min="1040" max="1040" width="10.26953125" style="73" customWidth="1"/>
    <col min="1041" max="1041" width="12.90625" style="73" customWidth="1"/>
    <col min="1042" max="1042" width="9.26953125" style="73" bestFit="1" customWidth="1"/>
    <col min="1043" max="1043" width="15.453125" style="73" customWidth="1"/>
    <col min="1044" max="1280" width="9" style="73"/>
    <col min="1281" max="1281" width="5.90625" style="73" customWidth="1"/>
    <col min="1282" max="1282" width="7.6328125" style="73" customWidth="1"/>
    <col min="1283" max="1285" width="11.08984375" style="73" customWidth="1"/>
    <col min="1286" max="1286" width="9.36328125" style="73" customWidth="1"/>
    <col min="1287" max="1289" width="12" style="73" customWidth="1"/>
    <col min="1290" max="1290" width="11.08984375" style="73" customWidth="1"/>
    <col min="1291" max="1291" width="12.90625" style="73" customWidth="1"/>
    <col min="1292" max="1292" width="8.453125" style="73" customWidth="1"/>
    <col min="1293" max="1293" width="12.90625" style="73" customWidth="1"/>
    <col min="1294" max="1295" width="13.7265625" style="73" customWidth="1"/>
    <col min="1296" max="1296" width="10.26953125" style="73" customWidth="1"/>
    <col min="1297" max="1297" width="12.90625" style="73" customWidth="1"/>
    <col min="1298" max="1298" width="9.26953125" style="73" bestFit="1" customWidth="1"/>
    <col min="1299" max="1299" width="15.453125" style="73" customWidth="1"/>
    <col min="1300" max="1536" width="9" style="73"/>
    <col min="1537" max="1537" width="5.90625" style="73" customWidth="1"/>
    <col min="1538" max="1538" width="7.6328125" style="73" customWidth="1"/>
    <col min="1539" max="1541" width="11.08984375" style="73" customWidth="1"/>
    <col min="1542" max="1542" width="9.36328125" style="73" customWidth="1"/>
    <col min="1543" max="1545" width="12" style="73" customWidth="1"/>
    <col min="1546" max="1546" width="11.08984375" style="73" customWidth="1"/>
    <col min="1547" max="1547" width="12.90625" style="73" customWidth="1"/>
    <col min="1548" max="1548" width="8.453125" style="73" customWidth="1"/>
    <col min="1549" max="1549" width="12.90625" style="73" customWidth="1"/>
    <col min="1550" max="1551" width="13.7265625" style="73" customWidth="1"/>
    <col min="1552" max="1552" width="10.26953125" style="73" customWidth="1"/>
    <col min="1553" max="1553" width="12.90625" style="73" customWidth="1"/>
    <col min="1554" max="1554" width="9.26953125" style="73" bestFit="1" customWidth="1"/>
    <col min="1555" max="1555" width="15.453125" style="73" customWidth="1"/>
    <col min="1556" max="1792" width="9" style="73"/>
    <col min="1793" max="1793" width="5.90625" style="73" customWidth="1"/>
    <col min="1794" max="1794" width="7.6328125" style="73" customWidth="1"/>
    <col min="1795" max="1797" width="11.08984375" style="73" customWidth="1"/>
    <col min="1798" max="1798" width="9.36328125" style="73" customWidth="1"/>
    <col min="1799" max="1801" width="12" style="73" customWidth="1"/>
    <col min="1802" max="1802" width="11.08984375" style="73" customWidth="1"/>
    <col min="1803" max="1803" width="12.90625" style="73" customWidth="1"/>
    <col min="1804" max="1804" width="8.453125" style="73" customWidth="1"/>
    <col min="1805" max="1805" width="12.90625" style="73" customWidth="1"/>
    <col min="1806" max="1807" width="13.7265625" style="73" customWidth="1"/>
    <col min="1808" max="1808" width="10.26953125" style="73" customWidth="1"/>
    <col min="1809" max="1809" width="12.90625" style="73" customWidth="1"/>
    <col min="1810" max="1810" width="9.26953125" style="73" bestFit="1" customWidth="1"/>
    <col min="1811" max="1811" width="15.453125" style="73" customWidth="1"/>
    <col min="1812" max="2048" width="9" style="73"/>
    <col min="2049" max="2049" width="5.90625" style="73" customWidth="1"/>
    <col min="2050" max="2050" width="7.6328125" style="73" customWidth="1"/>
    <col min="2051" max="2053" width="11.08984375" style="73" customWidth="1"/>
    <col min="2054" max="2054" width="9.36328125" style="73" customWidth="1"/>
    <col min="2055" max="2057" width="12" style="73" customWidth="1"/>
    <col min="2058" max="2058" width="11.08984375" style="73" customWidth="1"/>
    <col min="2059" max="2059" width="12.90625" style="73" customWidth="1"/>
    <col min="2060" max="2060" width="8.453125" style="73" customWidth="1"/>
    <col min="2061" max="2061" width="12.90625" style="73" customWidth="1"/>
    <col min="2062" max="2063" width="13.7265625" style="73" customWidth="1"/>
    <col min="2064" max="2064" width="10.26953125" style="73" customWidth="1"/>
    <col min="2065" max="2065" width="12.90625" style="73" customWidth="1"/>
    <col min="2066" max="2066" width="9.26953125" style="73" bestFit="1" customWidth="1"/>
    <col min="2067" max="2067" width="15.453125" style="73" customWidth="1"/>
    <col min="2068" max="2304" width="9" style="73"/>
    <col min="2305" max="2305" width="5.90625" style="73" customWidth="1"/>
    <col min="2306" max="2306" width="7.6328125" style="73" customWidth="1"/>
    <col min="2307" max="2309" width="11.08984375" style="73" customWidth="1"/>
    <col min="2310" max="2310" width="9.36328125" style="73" customWidth="1"/>
    <col min="2311" max="2313" width="12" style="73" customWidth="1"/>
    <col min="2314" max="2314" width="11.08984375" style="73" customWidth="1"/>
    <col min="2315" max="2315" width="12.90625" style="73" customWidth="1"/>
    <col min="2316" max="2316" width="8.453125" style="73" customWidth="1"/>
    <col min="2317" max="2317" width="12.90625" style="73" customWidth="1"/>
    <col min="2318" max="2319" width="13.7265625" style="73" customWidth="1"/>
    <col min="2320" max="2320" width="10.26953125" style="73" customWidth="1"/>
    <col min="2321" max="2321" width="12.90625" style="73" customWidth="1"/>
    <col min="2322" max="2322" width="9.26953125" style="73" bestFit="1" customWidth="1"/>
    <col min="2323" max="2323" width="15.453125" style="73" customWidth="1"/>
    <col min="2324" max="2560" width="9" style="73"/>
    <col min="2561" max="2561" width="5.90625" style="73" customWidth="1"/>
    <col min="2562" max="2562" width="7.6328125" style="73" customWidth="1"/>
    <col min="2563" max="2565" width="11.08984375" style="73" customWidth="1"/>
    <col min="2566" max="2566" width="9.36328125" style="73" customWidth="1"/>
    <col min="2567" max="2569" width="12" style="73" customWidth="1"/>
    <col min="2570" max="2570" width="11.08984375" style="73" customWidth="1"/>
    <col min="2571" max="2571" width="12.90625" style="73" customWidth="1"/>
    <col min="2572" max="2572" width="8.453125" style="73" customWidth="1"/>
    <col min="2573" max="2573" width="12.90625" style="73" customWidth="1"/>
    <col min="2574" max="2575" width="13.7265625" style="73" customWidth="1"/>
    <col min="2576" max="2576" width="10.26953125" style="73" customWidth="1"/>
    <col min="2577" max="2577" width="12.90625" style="73" customWidth="1"/>
    <col min="2578" max="2578" width="9.26953125" style="73" bestFit="1" customWidth="1"/>
    <col min="2579" max="2579" width="15.453125" style="73" customWidth="1"/>
    <col min="2580" max="2816" width="9" style="73"/>
    <col min="2817" max="2817" width="5.90625" style="73" customWidth="1"/>
    <col min="2818" max="2818" width="7.6328125" style="73" customWidth="1"/>
    <col min="2819" max="2821" width="11.08984375" style="73" customWidth="1"/>
    <col min="2822" max="2822" width="9.36328125" style="73" customWidth="1"/>
    <col min="2823" max="2825" width="12" style="73" customWidth="1"/>
    <col min="2826" max="2826" width="11.08984375" style="73" customWidth="1"/>
    <col min="2827" max="2827" width="12.90625" style="73" customWidth="1"/>
    <col min="2828" max="2828" width="8.453125" style="73" customWidth="1"/>
    <col min="2829" max="2829" width="12.90625" style="73" customWidth="1"/>
    <col min="2830" max="2831" width="13.7265625" style="73" customWidth="1"/>
    <col min="2832" max="2832" width="10.26953125" style="73" customWidth="1"/>
    <col min="2833" max="2833" width="12.90625" style="73" customWidth="1"/>
    <col min="2834" max="2834" width="9.26953125" style="73" bestFit="1" customWidth="1"/>
    <col min="2835" max="2835" width="15.453125" style="73" customWidth="1"/>
    <col min="2836" max="3072" width="9" style="73"/>
    <col min="3073" max="3073" width="5.90625" style="73" customWidth="1"/>
    <col min="3074" max="3074" width="7.6328125" style="73" customWidth="1"/>
    <col min="3075" max="3077" width="11.08984375" style="73" customWidth="1"/>
    <col min="3078" max="3078" width="9.36328125" style="73" customWidth="1"/>
    <col min="3079" max="3081" width="12" style="73" customWidth="1"/>
    <col min="3082" max="3082" width="11.08984375" style="73" customWidth="1"/>
    <col min="3083" max="3083" width="12.90625" style="73" customWidth="1"/>
    <col min="3084" max="3084" width="8.453125" style="73" customWidth="1"/>
    <col min="3085" max="3085" width="12.90625" style="73" customWidth="1"/>
    <col min="3086" max="3087" width="13.7265625" style="73" customWidth="1"/>
    <col min="3088" max="3088" width="10.26953125" style="73" customWidth="1"/>
    <col min="3089" max="3089" width="12.90625" style="73" customWidth="1"/>
    <col min="3090" max="3090" width="9.26953125" style="73" bestFit="1" customWidth="1"/>
    <col min="3091" max="3091" width="15.453125" style="73" customWidth="1"/>
    <col min="3092" max="3328" width="9" style="73"/>
    <col min="3329" max="3329" width="5.90625" style="73" customWidth="1"/>
    <col min="3330" max="3330" width="7.6328125" style="73" customWidth="1"/>
    <col min="3331" max="3333" width="11.08984375" style="73" customWidth="1"/>
    <col min="3334" max="3334" width="9.36328125" style="73" customWidth="1"/>
    <col min="3335" max="3337" width="12" style="73" customWidth="1"/>
    <col min="3338" max="3338" width="11.08984375" style="73" customWidth="1"/>
    <col min="3339" max="3339" width="12.90625" style="73" customWidth="1"/>
    <col min="3340" max="3340" width="8.453125" style="73" customWidth="1"/>
    <col min="3341" max="3341" width="12.90625" style="73" customWidth="1"/>
    <col min="3342" max="3343" width="13.7265625" style="73" customWidth="1"/>
    <col min="3344" max="3344" width="10.26953125" style="73" customWidth="1"/>
    <col min="3345" max="3345" width="12.90625" style="73" customWidth="1"/>
    <col min="3346" max="3346" width="9.26953125" style="73" bestFit="1" customWidth="1"/>
    <col min="3347" max="3347" width="15.453125" style="73" customWidth="1"/>
    <col min="3348" max="3584" width="9" style="73"/>
    <col min="3585" max="3585" width="5.90625" style="73" customWidth="1"/>
    <col min="3586" max="3586" width="7.6328125" style="73" customWidth="1"/>
    <col min="3587" max="3589" width="11.08984375" style="73" customWidth="1"/>
    <col min="3590" max="3590" width="9.36328125" style="73" customWidth="1"/>
    <col min="3591" max="3593" width="12" style="73" customWidth="1"/>
    <col min="3594" max="3594" width="11.08984375" style="73" customWidth="1"/>
    <col min="3595" max="3595" width="12.90625" style="73" customWidth="1"/>
    <col min="3596" max="3596" width="8.453125" style="73" customWidth="1"/>
    <col min="3597" max="3597" width="12.90625" style="73" customWidth="1"/>
    <col min="3598" max="3599" width="13.7265625" style="73" customWidth="1"/>
    <col min="3600" max="3600" width="10.26953125" style="73" customWidth="1"/>
    <col min="3601" max="3601" width="12.90625" style="73" customWidth="1"/>
    <col min="3602" max="3602" width="9.26953125" style="73" bestFit="1" customWidth="1"/>
    <col min="3603" max="3603" width="15.453125" style="73" customWidth="1"/>
    <col min="3604" max="3840" width="9" style="73"/>
    <col min="3841" max="3841" width="5.90625" style="73" customWidth="1"/>
    <col min="3842" max="3842" width="7.6328125" style="73" customWidth="1"/>
    <col min="3843" max="3845" width="11.08984375" style="73" customWidth="1"/>
    <col min="3846" max="3846" width="9.36328125" style="73" customWidth="1"/>
    <col min="3847" max="3849" width="12" style="73" customWidth="1"/>
    <col min="3850" max="3850" width="11.08984375" style="73" customWidth="1"/>
    <col min="3851" max="3851" width="12.90625" style="73" customWidth="1"/>
    <col min="3852" max="3852" width="8.453125" style="73" customWidth="1"/>
    <col min="3853" max="3853" width="12.90625" style="73" customWidth="1"/>
    <col min="3854" max="3855" width="13.7265625" style="73" customWidth="1"/>
    <col min="3856" max="3856" width="10.26953125" style="73" customWidth="1"/>
    <col min="3857" max="3857" width="12.90625" style="73" customWidth="1"/>
    <col min="3858" max="3858" width="9.26953125" style="73" bestFit="1" customWidth="1"/>
    <col min="3859" max="3859" width="15.453125" style="73" customWidth="1"/>
    <col min="3860" max="4096" width="9" style="73"/>
    <col min="4097" max="4097" width="5.90625" style="73" customWidth="1"/>
    <col min="4098" max="4098" width="7.6328125" style="73" customWidth="1"/>
    <col min="4099" max="4101" width="11.08984375" style="73" customWidth="1"/>
    <col min="4102" max="4102" width="9.36328125" style="73" customWidth="1"/>
    <col min="4103" max="4105" width="12" style="73" customWidth="1"/>
    <col min="4106" max="4106" width="11.08984375" style="73" customWidth="1"/>
    <col min="4107" max="4107" width="12.90625" style="73" customWidth="1"/>
    <col min="4108" max="4108" width="8.453125" style="73" customWidth="1"/>
    <col min="4109" max="4109" width="12.90625" style="73" customWidth="1"/>
    <col min="4110" max="4111" width="13.7265625" style="73" customWidth="1"/>
    <col min="4112" max="4112" width="10.26953125" style="73" customWidth="1"/>
    <col min="4113" max="4113" width="12.90625" style="73" customWidth="1"/>
    <col min="4114" max="4114" width="9.26953125" style="73" bestFit="1" customWidth="1"/>
    <col min="4115" max="4115" width="15.453125" style="73" customWidth="1"/>
    <col min="4116" max="4352" width="9" style="73"/>
    <col min="4353" max="4353" width="5.90625" style="73" customWidth="1"/>
    <col min="4354" max="4354" width="7.6328125" style="73" customWidth="1"/>
    <col min="4355" max="4357" width="11.08984375" style="73" customWidth="1"/>
    <col min="4358" max="4358" width="9.36328125" style="73" customWidth="1"/>
    <col min="4359" max="4361" width="12" style="73" customWidth="1"/>
    <col min="4362" max="4362" width="11.08984375" style="73" customWidth="1"/>
    <col min="4363" max="4363" width="12.90625" style="73" customWidth="1"/>
    <col min="4364" max="4364" width="8.453125" style="73" customWidth="1"/>
    <col min="4365" max="4365" width="12.90625" style="73" customWidth="1"/>
    <col min="4366" max="4367" width="13.7265625" style="73" customWidth="1"/>
    <col min="4368" max="4368" width="10.26953125" style="73" customWidth="1"/>
    <col min="4369" max="4369" width="12.90625" style="73" customWidth="1"/>
    <col min="4370" max="4370" width="9.26953125" style="73" bestFit="1" customWidth="1"/>
    <col min="4371" max="4371" width="15.453125" style="73" customWidth="1"/>
    <col min="4372" max="4608" width="9" style="73"/>
    <col min="4609" max="4609" width="5.90625" style="73" customWidth="1"/>
    <col min="4610" max="4610" width="7.6328125" style="73" customWidth="1"/>
    <col min="4611" max="4613" width="11.08984375" style="73" customWidth="1"/>
    <col min="4614" max="4614" width="9.36328125" style="73" customWidth="1"/>
    <col min="4615" max="4617" width="12" style="73" customWidth="1"/>
    <col min="4618" max="4618" width="11.08984375" style="73" customWidth="1"/>
    <col min="4619" max="4619" width="12.90625" style="73" customWidth="1"/>
    <col min="4620" max="4620" width="8.453125" style="73" customWidth="1"/>
    <col min="4621" max="4621" width="12.90625" style="73" customWidth="1"/>
    <col min="4622" max="4623" width="13.7265625" style="73" customWidth="1"/>
    <col min="4624" max="4624" width="10.26953125" style="73" customWidth="1"/>
    <col min="4625" max="4625" width="12.90625" style="73" customWidth="1"/>
    <col min="4626" max="4626" width="9.26953125" style="73" bestFit="1" customWidth="1"/>
    <col min="4627" max="4627" width="15.453125" style="73" customWidth="1"/>
    <col min="4628" max="4864" width="9" style="73"/>
    <col min="4865" max="4865" width="5.90625" style="73" customWidth="1"/>
    <col min="4866" max="4866" width="7.6328125" style="73" customWidth="1"/>
    <col min="4867" max="4869" width="11.08984375" style="73" customWidth="1"/>
    <col min="4870" max="4870" width="9.36328125" style="73" customWidth="1"/>
    <col min="4871" max="4873" width="12" style="73" customWidth="1"/>
    <col min="4874" max="4874" width="11.08984375" style="73" customWidth="1"/>
    <col min="4875" max="4875" width="12.90625" style="73" customWidth="1"/>
    <col min="4876" max="4876" width="8.453125" style="73" customWidth="1"/>
    <col min="4877" max="4877" width="12.90625" style="73" customWidth="1"/>
    <col min="4878" max="4879" width="13.7265625" style="73" customWidth="1"/>
    <col min="4880" max="4880" width="10.26953125" style="73" customWidth="1"/>
    <col min="4881" max="4881" width="12.90625" style="73" customWidth="1"/>
    <col min="4882" max="4882" width="9.26953125" style="73" bestFit="1" customWidth="1"/>
    <col min="4883" max="4883" width="15.453125" style="73" customWidth="1"/>
    <col min="4884" max="5120" width="9" style="73"/>
    <col min="5121" max="5121" width="5.90625" style="73" customWidth="1"/>
    <col min="5122" max="5122" width="7.6328125" style="73" customWidth="1"/>
    <col min="5123" max="5125" width="11.08984375" style="73" customWidth="1"/>
    <col min="5126" max="5126" width="9.36328125" style="73" customWidth="1"/>
    <col min="5127" max="5129" width="12" style="73" customWidth="1"/>
    <col min="5130" max="5130" width="11.08984375" style="73" customWidth="1"/>
    <col min="5131" max="5131" width="12.90625" style="73" customWidth="1"/>
    <col min="5132" max="5132" width="8.453125" style="73" customWidth="1"/>
    <col min="5133" max="5133" width="12.90625" style="73" customWidth="1"/>
    <col min="5134" max="5135" width="13.7265625" style="73" customWidth="1"/>
    <col min="5136" max="5136" width="10.26953125" style="73" customWidth="1"/>
    <col min="5137" max="5137" width="12.90625" style="73" customWidth="1"/>
    <col min="5138" max="5138" width="9.26953125" style="73" bestFit="1" customWidth="1"/>
    <col min="5139" max="5139" width="15.453125" style="73" customWidth="1"/>
    <col min="5140" max="5376" width="9" style="73"/>
    <col min="5377" max="5377" width="5.90625" style="73" customWidth="1"/>
    <col min="5378" max="5378" width="7.6328125" style="73" customWidth="1"/>
    <col min="5379" max="5381" width="11.08984375" style="73" customWidth="1"/>
    <col min="5382" max="5382" width="9.36328125" style="73" customWidth="1"/>
    <col min="5383" max="5385" width="12" style="73" customWidth="1"/>
    <col min="5386" max="5386" width="11.08984375" style="73" customWidth="1"/>
    <col min="5387" max="5387" width="12.90625" style="73" customWidth="1"/>
    <col min="5388" max="5388" width="8.453125" style="73" customWidth="1"/>
    <col min="5389" max="5389" width="12.90625" style="73" customWidth="1"/>
    <col min="5390" max="5391" width="13.7265625" style="73" customWidth="1"/>
    <col min="5392" max="5392" width="10.26953125" style="73" customWidth="1"/>
    <col min="5393" max="5393" width="12.90625" style="73" customWidth="1"/>
    <col min="5394" max="5394" width="9.26953125" style="73" bestFit="1" customWidth="1"/>
    <col min="5395" max="5395" width="15.453125" style="73" customWidth="1"/>
    <col min="5396" max="5632" width="9" style="73"/>
    <col min="5633" max="5633" width="5.90625" style="73" customWidth="1"/>
    <col min="5634" max="5634" width="7.6328125" style="73" customWidth="1"/>
    <col min="5635" max="5637" width="11.08984375" style="73" customWidth="1"/>
    <col min="5638" max="5638" width="9.36328125" style="73" customWidth="1"/>
    <col min="5639" max="5641" width="12" style="73" customWidth="1"/>
    <col min="5642" max="5642" width="11.08984375" style="73" customWidth="1"/>
    <col min="5643" max="5643" width="12.90625" style="73" customWidth="1"/>
    <col min="5644" max="5644" width="8.453125" style="73" customWidth="1"/>
    <col min="5645" max="5645" width="12.90625" style="73" customWidth="1"/>
    <col min="5646" max="5647" width="13.7265625" style="73" customWidth="1"/>
    <col min="5648" max="5648" width="10.26953125" style="73" customWidth="1"/>
    <col min="5649" max="5649" width="12.90625" style="73" customWidth="1"/>
    <col min="5650" max="5650" width="9.26953125" style="73" bestFit="1" customWidth="1"/>
    <col min="5651" max="5651" width="15.453125" style="73" customWidth="1"/>
    <col min="5652" max="5888" width="9" style="73"/>
    <col min="5889" max="5889" width="5.90625" style="73" customWidth="1"/>
    <col min="5890" max="5890" width="7.6328125" style="73" customWidth="1"/>
    <col min="5891" max="5893" width="11.08984375" style="73" customWidth="1"/>
    <col min="5894" max="5894" width="9.36328125" style="73" customWidth="1"/>
    <col min="5895" max="5897" width="12" style="73" customWidth="1"/>
    <col min="5898" max="5898" width="11.08984375" style="73" customWidth="1"/>
    <col min="5899" max="5899" width="12.90625" style="73" customWidth="1"/>
    <col min="5900" max="5900" width="8.453125" style="73" customWidth="1"/>
    <col min="5901" max="5901" width="12.90625" style="73" customWidth="1"/>
    <col min="5902" max="5903" width="13.7265625" style="73" customWidth="1"/>
    <col min="5904" max="5904" width="10.26953125" style="73" customWidth="1"/>
    <col min="5905" max="5905" width="12.90625" style="73" customWidth="1"/>
    <col min="5906" max="5906" width="9.26953125" style="73" bestFit="1" customWidth="1"/>
    <col min="5907" max="5907" width="15.453125" style="73" customWidth="1"/>
    <col min="5908" max="6144" width="9" style="73"/>
    <col min="6145" max="6145" width="5.90625" style="73" customWidth="1"/>
    <col min="6146" max="6146" width="7.6328125" style="73" customWidth="1"/>
    <col min="6147" max="6149" width="11.08984375" style="73" customWidth="1"/>
    <col min="6150" max="6150" width="9.36328125" style="73" customWidth="1"/>
    <col min="6151" max="6153" width="12" style="73" customWidth="1"/>
    <col min="6154" max="6154" width="11.08984375" style="73" customWidth="1"/>
    <col min="6155" max="6155" width="12.90625" style="73" customWidth="1"/>
    <col min="6156" max="6156" width="8.453125" style="73" customWidth="1"/>
    <col min="6157" max="6157" width="12.90625" style="73" customWidth="1"/>
    <col min="6158" max="6159" width="13.7265625" style="73" customWidth="1"/>
    <col min="6160" max="6160" width="10.26953125" style="73" customWidth="1"/>
    <col min="6161" max="6161" width="12.90625" style="73" customWidth="1"/>
    <col min="6162" max="6162" width="9.26953125" style="73" bestFit="1" customWidth="1"/>
    <col min="6163" max="6163" width="15.453125" style="73" customWidth="1"/>
    <col min="6164" max="6400" width="9" style="73"/>
    <col min="6401" max="6401" width="5.90625" style="73" customWidth="1"/>
    <col min="6402" max="6402" width="7.6328125" style="73" customWidth="1"/>
    <col min="6403" max="6405" width="11.08984375" style="73" customWidth="1"/>
    <col min="6406" max="6406" width="9.36328125" style="73" customWidth="1"/>
    <col min="6407" max="6409" width="12" style="73" customWidth="1"/>
    <col min="6410" max="6410" width="11.08984375" style="73" customWidth="1"/>
    <col min="6411" max="6411" width="12.90625" style="73" customWidth="1"/>
    <col min="6412" max="6412" width="8.453125" style="73" customWidth="1"/>
    <col min="6413" max="6413" width="12.90625" style="73" customWidth="1"/>
    <col min="6414" max="6415" width="13.7265625" style="73" customWidth="1"/>
    <col min="6416" max="6416" width="10.26953125" style="73" customWidth="1"/>
    <col min="6417" max="6417" width="12.90625" style="73" customWidth="1"/>
    <col min="6418" max="6418" width="9.26953125" style="73" bestFit="1" customWidth="1"/>
    <col min="6419" max="6419" width="15.453125" style="73" customWidth="1"/>
    <col min="6420" max="6656" width="9" style="73"/>
    <col min="6657" max="6657" width="5.90625" style="73" customWidth="1"/>
    <col min="6658" max="6658" width="7.6328125" style="73" customWidth="1"/>
    <col min="6659" max="6661" width="11.08984375" style="73" customWidth="1"/>
    <col min="6662" max="6662" width="9.36328125" style="73" customWidth="1"/>
    <col min="6663" max="6665" width="12" style="73" customWidth="1"/>
    <col min="6666" max="6666" width="11.08984375" style="73" customWidth="1"/>
    <col min="6667" max="6667" width="12.90625" style="73" customWidth="1"/>
    <col min="6668" max="6668" width="8.453125" style="73" customWidth="1"/>
    <col min="6669" max="6669" width="12.90625" style="73" customWidth="1"/>
    <col min="6670" max="6671" width="13.7265625" style="73" customWidth="1"/>
    <col min="6672" max="6672" width="10.26953125" style="73" customWidth="1"/>
    <col min="6673" max="6673" width="12.90625" style="73" customWidth="1"/>
    <col min="6674" max="6674" width="9.26953125" style="73" bestFit="1" customWidth="1"/>
    <col min="6675" max="6675" width="15.453125" style="73" customWidth="1"/>
    <col min="6676" max="6912" width="9" style="73"/>
    <col min="6913" max="6913" width="5.90625" style="73" customWidth="1"/>
    <col min="6914" max="6914" width="7.6328125" style="73" customWidth="1"/>
    <col min="6915" max="6917" width="11.08984375" style="73" customWidth="1"/>
    <col min="6918" max="6918" width="9.36328125" style="73" customWidth="1"/>
    <col min="6919" max="6921" width="12" style="73" customWidth="1"/>
    <col min="6922" max="6922" width="11.08984375" style="73" customWidth="1"/>
    <col min="6923" max="6923" width="12.90625" style="73" customWidth="1"/>
    <col min="6924" max="6924" width="8.453125" style="73" customWidth="1"/>
    <col min="6925" max="6925" width="12.90625" style="73" customWidth="1"/>
    <col min="6926" max="6927" width="13.7265625" style="73" customWidth="1"/>
    <col min="6928" max="6928" width="10.26953125" style="73" customWidth="1"/>
    <col min="6929" max="6929" width="12.90625" style="73" customWidth="1"/>
    <col min="6930" max="6930" width="9.26953125" style="73" bestFit="1" customWidth="1"/>
    <col min="6931" max="6931" width="15.453125" style="73" customWidth="1"/>
    <col min="6932" max="7168" width="9" style="73"/>
    <col min="7169" max="7169" width="5.90625" style="73" customWidth="1"/>
    <col min="7170" max="7170" width="7.6328125" style="73" customWidth="1"/>
    <col min="7171" max="7173" width="11.08984375" style="73" customWidth="1"/>
    <col min="7174" max="7174" width="9.36328125" style="73" customWidth="1"/>
    <col min="7175" max="7177" width="12" style="73" customWidth="1"/>
    <col min="7178" max="7178" width="11.08984375" style="73" customWidth="1"/>
    <col min="7179" max="7179" width="12.90625" style="73" customWidth="1"/>
    <col min="7180" max="7180" width="8.453125" style="73" customWidth="1"/>
    <col min="7181" max="7181" width="12.90625" style="73" customWidth="1"/>
    <col min="7182" max="7183" width="13.7265625" style="73" customWidth="1"/>
    <col min="7184" max="7184" width="10.26953125" style="73" customWidth="1"/>
    <col min="7185" max="7185" width="12.90625" style="73" customWidth="1"/>
    <col min="7186" max="7186" width="9.26953125" style="73" bestFit="1" customWidth="1"/>
    <col min="7187" max="7187" width="15.453125" style="73" customWidth="1"/>
    <col min="7188" max="7424" width="9" style="73"/>
    <col min="7425" max="7425" width="5.90625" style="73" customWidth="1"/>
    <col min="7426" max="7426" width="7.6328125" style="73" customWidth="1"/>
    <col min="7427" max="7429" width="11.08984375" style="73" customWidth="1"/>
    <col min="7430" max="7430" width="9.36328125" style="73" customWidth="1"/>
    <col min="7431" max="7433" width="12" style="73" customWidth="1"/>
    <col min="7434" max="7434" width="11.08984375" style="73" customWidth="1"/>
    <col min="7435" max="7435" width="12.90625" style="73" customWidth="1"/>
    <col min="7436" max="7436" width="8.453125" style="73" customWidth="1"/>
    <col min="7437" max="7437" width="12.90625" style="73" customWidth="1"/>
    <col min="7438" max="7439" width="13.7265625" style="73" customWidth="1"/>
    <col min="7440" max="7440" width="10.26953125" style="73" customWidth="1"/>
    <col min="7441" max="7441" width="12.90625" style="73" customWidth="1"/>
    <col min="7442" max="7442" width="9.26953125" style="73" bestFit="1" customWidth="1"/>
    <col min="7443" max="7443" width="15.453125" style="73" customWidth="1"/>
    <col min="7444" max="7680" width="9" style="73"/>
    <col min="7681" max="7681" width="5.90625" style="73" customWidth="1"/>
    <col min="7682" max="7682" width="7.6328125" style="73" customWidth="1"/>
    <col min="7683" max="7685" width="11.08984375" style="73" customWidth="1"/>
    <col min="7686" max="7686" width="9.36328125" style="73" customWidth="1"/>
    <col min="7687" max="7689" width="12" style="73" customWidth="1"/>
    <col min="7690" max="7690" width="11.08984375" style="73" customWidth="1"/>
    <col min="7691" max="7691" width="12.90625" style="73" customWidth="1"/>
    <col min="7692" max="7692" width="8.453125" style="73" customWidth="1"/>
    <col min="7693" max="7693" width="12.90625" style="73" customWidth="1"/>
    <col min="7694" max="7695" width="13.7265625" style="73" customWidth="1"/>
    <col min="7696" max="7696" width="10.26953125" style="73" customWidth="1"/>
    <col min="7697" max="7697" width="12.90625" style="73" customWidth="1"/>
    <col min="7698" max="7698" width="9.26953125" style="73" bestFit="1" customWidth="1"/>
    <col min="7699" max="7699" width="15.453125" style="73" customWidth="1"/>
    <col min="7700" max="7936" width="9" style="73"/>
    <col min="7937" max="7937" width="5.90625" style="73" customWidth="1"/>
    <col min="7938" max="7938" width="7.6328125" style="73" customWidth="1"/>
    <col min="7939" max="7941" width="11.08984375" style="73" customWidth="1"/>
    <col min="7942" max="7942" width="9.36328125" style="73" customWidth="1"/>
    <col min="7943" max="7945" width="12" style="73" customWidth="1"/>
    <col min="7946" max="7946" width="11.08984375" style="73" customWidth="1"/>
    <col min="7947" max="7947" width="12.90625" style="73" customWidth="1"/>
    <col min="7948" max="7948" width="8.453125" style="73" customWidth="1"/>
    <col min="7949" max="7949" width="12.90625" style="73" customWidth="1"/>
    <col min="7950" max="7951" width="13.7265625" style="73" customWidth="1"/>
    <col min="7952" max="7952" width="10.26953125" style="73" customWidth="1"/>
    <col min="7953" max="7953" width="12.90625" style="73" customWidth="1"/>
    <col min="7954" max="7954" width="9.26953125" style="73" bestFit="1" customWidth="1"/>
    <col min="7955" max="7955" width="15.453125" style="73" customWidth="1"/>
    <col min="7956" max="8192" width="9" style="73"/>
    <col min="8193" max="8193" width="5.90625" style="73" customWidth="1"/>
    <col min="8194" max="8194" width="7.6328125" style="73" customWidth="1"/>
    <col min="8195" max="8197" width="11.08984375" style="73" customWidth="1"/>
    <col min="8198" max="8198" width="9.36328125" style="73" customWidth="1"/>
    <col min="8199" max="8201" width="12" style="73" customWidth="1"/>
    <col min="8202" max="8202" width="11.08984375" style="73" customWidth="1"/>
    <col min="8203" max="8203" width="12.90625" style="73" customWidth="1"/>
    <col min="8204" max="8204" width="8.453125" style="73" customWidth="1"/>
    <col min="8205" max="8205" width="12.90625" style="73" customWidth="1"/>
    <col min="8206" max="8207" width="13.7265625" style="73" customWidth="1"/>
    <col min="8208" max="8208" width="10.26953125" style="73" customWidth="1"/>
    <col min="8209" max="8209" width="12.90625" style="73" customWidth="1"/>
    <col min="8210" max="8210" width="9.26953125" style="73" bestFit="1" customWidth="1"/>
    <col min="8211" max="8211" width="15.453125" style="73" customWidth="1"/>
    <col min="8212" max="8448" width="9" style="73"/>
    <col min="8449" max="8449" width="5.90625" style="73" customWidth="1"/>
    <col min="8450" max="8450" width="7.6328125" style="73" customWidth="1"/>
    <col min="8451" max="8453" width="11.08984375" style="73" customWidth="1"/>
    <col min="8454" max="8454" width="9.36328125" style="73" customWidth="1"/>
    <col min="8455" max="8457" width="12" style="73" customWidth="1"/>
    <col min="8458" max="8458" width="11.08984375" style="73" customWidth="1"/>
    <col min="8459" max="8459" width="12.90625" style="73" customWidth="1"/>
    <col min="8460" max="8460" width="8.453125" style="73" customWidth="1"/>
    <col min="8461" max="8461" width="12.90625" style="73" customWidth="1"/>
    <col min="8462" max="8463" width="13.7265625" style="73" customWidth="1"/>
    <col min="8464" max="8464" width="10.26953125" style="73" customWidth="1"/>
    <col min="8465" max="8465" width="12.90625" style="73" customWidth="1"/>
    <col min="8466" max="8466" width="9.26953125" style="73" bestFit="1" customWidth="1"/>
    <col min="8467" max="8467" width="15.453125" style="73" customWidth="1"/>
    <col min="8468" max="8704" width="9" style="73"/>
    <col min="8705" max="8705" width="5.90625" style="73" customWidth="1"/>
    <col min="8706" max="8706" width="7.6328125" style="73" customWidth="1"/>
    <col min="8707" max="8709" width="11.08984375" style="73" customWidth="1"/>
    <col min="8710" max="8710" width="9.36328125" style="73" customWidth="1"/>
    <col min="8711" max="8713" width="12" style="73" customWidth="1"/>
    <col min="8714" max="8714" width="11.08984375" style="73" customWidth="1"/>
    <col min="8715" max="8715" width="12.90625" style="73" customWidth="1"/>
    <col min="8716" max="8716" width="8.453125" style="73" customWidth="1"/>
    <col min="8717" max="8717" width="12.90625" style="73" customWidth="1"/>
    <col min="8718" max="8719" width="13.7265625" style="73" customWidth="1"/>
    <col min="8720" max="8720" width="10.26953125" style="73" customWidth="1"/>
    <col min="8721" max="8721" width="12.90625" style="73" customWidth="1"/>
    <col min="8722" max="8722" width="9.26953125" style="73" bestFit="1" customWidth="1"/>
    <col min="8723" max="8723" width="15.453125" style="73" customWidth="1"/>
    <col min="8724" max="8960" width="9" style="73"/>
    <col min="8961" max="8961" width="5.90625" style="73" customWidth="1"/>
    <col min="8962" max="8962" width="7.6328125" style="73" customWidth="1"/>
    <col min="8963" max="8965" width="11.08984375" style="73" customWidth="1"/>
    <col min="8966" max="8966" width="9.36328125" style="73" customWidth="1"/>
    <col min="8967" max="8969" width="12" style="73" customWidth="1"/>
    <col min="8970" max="8970" width="11.08984375" style="73" customWidth="1"/>
    <col min="8971" max="8971" width="12.90625" style="73" customWidth="1"/>
    <col min="8972" max="8972" width="8.453125" style="73" customWidth="1"/>
    <col min="8973" max="8973" width="12.90625" style="73" customWidth="1"/>
    <col min="8974" max="8975" width="13.7265625" style="73" customWidth="1"/>
    <col min="8976" max="8976" width="10.26953125" style="73" customWidth="1"/>
    <col min="8977" max="8977" width="12.90625" style="73" customWidth="1"/>
    <col min="8978" max="8978" width="9.26953125" style="73" bestFit="1" customWidth="1"/>
    <col min="8979" max="8979" width="15.453125" style="73" customWidth="1"/>
    <col min="8980" max="9216" width="9" style="73"/>
    <col min="9217" max="9217" width="5.90625" style="73" customWidth="1"/>
    <col min="9218" max="9218" width="7.6328125" style="73" customWidth="1"/>
    <col min="9219" max="9221" width="11.08984375" style="73" customWidth="1"/>
    <col min="9222" max="9222" width="9.36328125" style="73" customWidth="1"/>
    <col min="9223" max="9225" width="12" style="73" customWidth="1"/>
    <col min="9226" max="9226" width="11.08984375" style="73" customWidth="1"/>
    <col min="9227" max="9227" width="12.90625" style="73" customWidth="1"/>
    <col min="9228" max="9228" width="8.453125" style="73" customWidth="1"/>
    <col min="9229" max="9229" width="12.90625" style="73" customWidth="1"/>
    <col min="9230" max="9231" width="13.7265625" style="73" customWidth="1"/>
    <col min="9232" max="9232" width="10.26953125" style="73" customWidth="1"/>
    <col min="9233" max="9233" width="12.90625" style="73" customWidth="1"/>
    <col min="9234" max="9234" width="9.26953125" style="73" bestFit="1" customWidth="1"/>
    <col min="9235" max="9235" width="15.453125" style="73" customWidth="1"/>
    <col min="9236" max="9472" width="9" style="73"/>
    <col min="9473" max="9473" width="5.90625" style="73" customWidth="1"/>
    <col min="9474" max="9474" width="7.6328125" style="73" customWidth="1"/>
    <col min="9475" max="9477" width="11.08984375" style="73" customWidth="1"/>
    <col min="9478" max="9478" width="9.36328125" style="73" customWidth="1"/>
    <col min="9479" max="9481" width="12" style="73" customWidth="1"/>
    <col min="9482" max="9482" width="11.08984375" style="73" customWidth="1"/>
    <col min="9483" max="9483" width="12.90625" style="73" customWidth="1"/>
    <col min="9484" max="9484" width="8.453125" style="73" customWidth="1"/>
    <col min="9485" max="9485" width="12.90625" style="73" customWidth="1"/>
    <col min="9486" max="9487" width="13.7265625" style="73" customWidth="1"/>
    <col min="9488" max="9488" width="10.26953125" style="73" customWidth="1"/>
    <col min="9489" max="9489" width="12.90625" style="73" customWidth="1"/>
    <col min="9490" max="9490" width="9.26953125" style="73" bestFit="1" customWidth="1"/>
    <col min="9491" max="9491" width="15.453125" style="73" customWidth="1"/>
    <col min="9492" max="9728" width="9" style="73"/>
    <col min="9729" max="9729" width="5.90625" style="73" customWidth="1"/>
    <col min="9730" max="9730" width="7.6328125" style="73" customWidth="1"/>
    <col min="9731" max="9733" width="11.08984375" style="73" customWidth="1"/>
    <col min="9734" max="9734" width="9.36328125" style="73" customWidth="1"/>
    <col min="9735" max="9737" width="12" style="73" customWidth="1"/>
    <col min="9738" max="9738" width="11.08984375" style="73" customWidth="1"/>
    <col min="9739" max="9739" width="12.90625" style="73" customWidth="1"/>
    <col min="9740" max="9740" width="8.453125" style="73" customWidth="1"/>
    <col min="9741" max="9741" width="12.90625" style="73" customWidth="1"/>
    <col min="9742" max="9743" width="13.7265625" style="73" customWidth="1"/>
    <col min="9744" max="9744" width="10.26953125" style="73" customWidth="1"/>
    <col min="9745" max="9745" width="12.90625" style="73" customWidth="1"/>
    <col min="9746" max="9746" width="9.26953125" style="73" bestFit="1" customWidth="1"/>
    <col min="9747" max="9747" width="15.453125" style="73" customWidth="1"/>
    <col min="9748" max="9984" width="9" style="73"/>
    <col min="9985" max="9985" width="5.90625" style="73" customWidth="1"/>
    <col min="9986" max="9986" width="7.6328125" style="73" customWidth="1"/>
    <col min="9987" max="9989" width="11.08984375" style="73" customWidth="1"/>
    <col min="9990" max="9990" width="9.36328125" style="73" customWidth="1"/>
    <col min="9991" max="9993" width="12" style="73" customWidth="1"/>
    <col min="9994" max="9994" width="11.08984375" style="73" customWidth="1"/>
    <col min="9995" max="9995" width="12.90625" style="73" customWidth="1"/>
    <col min="9996" max="9996" width="8.453125" style="73" customWidth="1"/>
    <col min="9997" max="9997" width="12.90625" style="73" customWidth="1"/>
    <col min="9998" max="9999" width="13.7265625" style="73" customWidth="1"/>
    <col min="10000" max="10000" width="10.26953125" style="73" customWidth="1"/>
    <col min="10001" max="10001" width="12.90625" style="73" customWidth="1"/>
    <col min="10002" max="10002" width="9.26953125" style="73" bestFit="1" customWidth="1"/>
    <col min="10003" max="10003" width="15.453125" style="73" customWidth="1"/>
    <col min="10004" max="10240" width="9" style="73"/>
    <col min="10241" max="10241" width="5.90625" style="73" customWidth="1"/>
    <col min="10242" max="10242" width="7.6328125" style="73" customWidth="1"/>
    <col min="10243" max="10245" width="11.08984375" style="73" customWidth="1"/>
    <col min="10246" max="10246" width="9.36328125" style="73" customWidth="1"/>
    <col min="10247" max="10249" width="12" style="73" customWidth="1"/>
    <col min="10250" max="10250" width="11.08984375" style="73" customWidth="1"/>
    <col min="10251" max="10251" width="12.90625" style="73" customWidth="1"/>
    <col min="10252" max="10252" width="8.453125" style="73" customWidth="1"/>
    <col min="10253" max="10253" width="12.90625" style="73" customWidth="1"/>
    <col min="10254" max="10255" width="13.7265625" style="73" customWidth="1"/>
    <col min="10256" max="10256" width="10.26953125" style="73" customWidth="1"/>
    <col min="10257" max="10257" width="12.90625" style="73" customWidth="1"/>
    <col min="10258" max="10258" width="9.26953125" style="73" bestFit="1" customWidth="1"/>
    <col min="10259" max="10259" width="15.453125" style="73" customWidth="1"/>
    <col min="10260" max="10496" width="9" style="73"/>
    <col min="10497" max="10497" width="5.90625" style="73" customWidth="1"/>
    <col min="10498" max="10498" width="7.6328125" style="73" customWidth="1"/>
    <col min="10499" max="10501" width="11.08984375" style="73" customWidth="1"/>
    <col min="10502" max="10502" width="9.36328125" style="73" customWidth="1"/>
    <col min="10503" max="10505" width="12" style="73" customWidth="1"/>
    <col min="10506" max="10506" width="11.08984375" style="73" customWidth="1"/>
    <col min="10507" max="10507" width="12.90625" style="73" customWidth="1"/>
    <col min="10508" max="10508" width="8.453125" style="73" customWidth="1"/>
    <col min="10509" max="10509" width="12.90625" style="73" customWidth="1"/>
    <col min="10510" max="10511" width="13.7265625" style="73" customWidth="1"/>
    <col min="10512" max="10512" width="10.26953125" style="73" customWidth="1"/>
    <col min="10513" max="10513" width="12.90625" style="73" customWidth="1"/>
    <col min="10514" max="10514" width="9.26953125" style="73" bestFit="1" customWidth="1"/>
    <col min="10515" max="10515" width="15.453125" style="73" customWidth="1"/>
    <col min="10516" max="10752" width="9" style="73"/>
    <col min="10753" max="10753" width="5.90625" style="73" customWidth="1"/>
    <col min="10754" max="10754" width="7.6328125" style="73" customWidth="1"/>
    <col min="10755" max="10757" width="11.08984375" style="73" customWidth="1"/>
    <col min="10758" max="10758" width="9.36328125" style="73" customWidth="1"/>
    <col min="10759" max="10761" width="12" style="73" customWidth="1"/>
    <col min="10762" max="10762" width="11.08984375" style="73" customWidth="1"/>
    <col min="10763" max="10763" width="12.90625" style="73" customWidth="1"/>
    <col min="10764" max="10764" width="8.453125" style="73" customWidth="1"/>
    <col min="10765" max="10765" width="12.90625" style="73" customWidth="1"/>
    <col min="10766" max="10767" width="13.7265625" style="73" customWidth="1"/>
    <col min="10768" max="10768" width="10.26953125" style="73" customWidth="1"/>
    <col min="10769" max="10769" width="12.90625" style="73" customWidth="1"/>
    <col min="10770" max="10770" width="9.26953125" style="73" bestFit="1" customWidth="1"/>
    <col min="10771" max="10771" width="15.453125" style="73" customWidth="1"/>
    <col min="10772" max="11008" width="9" style="73"/>
    <col min="11009" max="11009" width="5.90625" style="73" customWidth="1"/>
    <col min="11010" max="11010" width="7.6328125" style="73" customWidth="1"/>
    <col min="11011" max="11013" width="11.08984375" style="73" customWidth="1"/>
    <col min="11014" max="11014" width="9.36328125" style="73" customWidth="1"/>
    <col min="11015" max="11017" width="12" style="73" customWidth="1"/>
    <col min="11018" max="11018" width="11.08984375" style="73" customWidth="1"/>
    <col min="11019" max="11019" width="12.90625" style="73" customWidth="1"/>
    <col min="11020" max="11020" width="8.453125" style="73" customWidth="1"/>
    <col min="11021" max="11021" width="12.90625" style="73" customWidth="1"/>
    <col min="11022" max="11023" width="13.7265625" style="73" customWidth="1"/>
    <col min="11024" max="11024" width="10.26953125" style="73" customWidth="1"/>
    <col min="11025" max="11025" width="12.90625" style="73" customWidth="1"/>
    <col min="11026" max="11026" width="9.26953125" style="73" bestFit="1" customWidth="1"/>
    <col min="11027" max="11027" width="15.453125" style="73" customWidth="1"/>
    <col min="11028" max="11264" width="9" style="73"/>
    <col min="11265" max="11265" width="5.90625" style="73" customWidth="1"/>
    <col min="11266" max="11266" width="7.6328125" style="73" customWidth="1"/>
    <col min="11267" max="11269" width="11.08984375" style="73" customWidth="1"/>
    <col min="11270" max="11270" width="9.36328125" style="73" customWidth="1"/>
    <col min="11271" max="11273" width="12" style="73" customWidth="1"/>
    <col min="11274" max="11274" width="11.08984375" style="73" customWidth="1"/>
    <col min="11275" max="11275" width="12.90625" style="73" customWidth="1"/>
    <col min="11276" max="11276" width="8.453125" style="73" customWidth="1"/>
    <col min="11277" max="11277" width="12.90625" style="73" customWidth="1"/>
    <col min="11278" max="11279" width="13.7265625" style="73" customWidth="1"/>
    <col min="11280" max="11280" width="10.26953125" style="73" customWidth="1"/>
    <col min="11281" max="11281" width="12.90625" style="73" customWidth="1"/>
    <col min="11282" max="11282" width="9.26953125" style="73" bestFit="1" customWidth="1"/>
    <col min="11283" max="11283" width="15.453125" style="73" customWidth="1"/>
    <col min="11284" max="11520" width="9" style="73"/>
    <col min="11521" max="11521" width="5.90625" style="73" customWidth="1"/>
    <col min="11522" max="11522" width="7.6328125" style="73" customWidth="1"/>
    <col min="11523" max="11525" width="11.08984375" style="73" customWidth="1"/>
    <col min="11526" max="11526" width="9.36328125" style="73" customWidth="1"/>
    <col min="11527" max="11529" width="12" style="73" customWidth="1"/>
    <col min="11530" max="11530" width="11.08984375" style="73" customWidth="1"/>
    <col min="11531" max="11531" width="12.90625" style="73" customWidth="1"/>
    <col min="11532" max="11532" width="8.453125" style="73" customWidth="1"/>
    <col min="11533" max="11533" width="12.90625" style="73" customWidth="1"/>
    <col min="11534" max="11535" width="13.7265625" style="73" customWidth="1"/>
    <col min="11536" max="11536" width="10.26953125" style="73" customWidth="1"/>
    <col min="11537" max="11537" width="12.90625" style="73" customWidth="1"/>
    <col min="11538" max="11538" width="9.26953125" style="73" bestFit="1" customWidth="1"/>
    <col min="11539" max="11539" width="15.453125" style="73" customWidth="1"/>
    <col min="11540" max="11776" width="9" style="73"/>
    <col min="11777" max="11777" width="5.90625" style="73" customWidth="1"/>
    <col min="11778" max="11778" width="7.6328125" style="73" customWidth="1"/>
    <col min="11779" max="11781" width="11.08984375" style="73" customWidth="1"/>
    <col min="11782" max="11782" width="9.36328125" style="73" customWidth="1"/>
    <col min="11783" max="11785" width="12" style="73" customWidth="1"/>
    <col min="11786" max="11786" width="11.08984375" style="73" customWidth="1"/>
    <col min="11787" max="11787" width="12.90625" style="73" customWidth="1"/>
    <col min="11788" max="11788" width="8.453125" style="73" customWidth="1"/>
    <col min="11789" max="11789" width="12.90625" style="73" customWidth="1"/>
    <col min="11790" max="11791" width="13.7265625" style="73" customWidth="1"/>
    <col min="11792" max="11792" width="10.26953125" style="73" customWidth="1"/>
    <col min="11793" max="11793" width="12.90625" style="73" customWidth="1"/>
    <col min="11794" max="11794" width="9.26953125" style="73" bestFit="1" customWidth="1"/>
    <col min="11795" max="11795" width="15.453125" style="73" customWidth="1"/>
    <col min="11796" max="12032" width="9" style="73"/>
    <col min="12033" max="12033" width="5.90625" style="73" customWidth="1"/>
    <col min="12034" max="12034" width="7.6328125" style="73" customWidth="1"/>
    <col min="12035" max="12037" width="11.08984375" style="73" customWidth="1"/>
    <col min="12038" max="12038" width="9.36328125" style="73" customWidth="1"/>
    <col min="12039" max="12041" width="12" style="73" customWidth="1"/>
    <col min="12042" max="12042" width="11.08984375" style="73" customWidth="1"/>
    <col min="12043" max="12043" width="12.90625" style="73" customWidth="1"/>
    <col min="12044" max="12044" width="8.453125" style="73" customWidth="1"/>
    <col min="12045" max="12045" width="12.90625" style="73" customWidth="1"/>
    <col min="12046" max="12047" width="13.7265625" style="73" customWidth="1"/>
    <col min="12048" max="12048" width="10.26953125" style="73" customWidth="1"/>
    <col min="12049" max="12049" width="12.90625" style="73" customWidth="1"/>
    <col min="12050" max="12050" width="9.26953125" style="73" bestFit="1" customWidth="1"/>
    <col min="12051" max="12051" width="15.453125" style="73" customWidth="1"/>
    <col min="12052" max="12288" width="9" style="73"/>
    <col min="12289" max="12289" width="5.90625" style="73" customWidth="1"/>
    <col min="12290" max="12290" width="7.6328125" style="73" customWidth="1"/>
    <col min="12291" max="12293" width="11.08984375" style="73" customWidth="1"/>
    <col min="12294" max="12294" width="9.36328125" style="73" customWidth="1"/>
    <col min="12295" max="12297" width="12" style="73" customWidth="1"/>
    <col min="12298" max="12298" width="11.08984375" style="73" customWidth="1"/>
    <col min="12299" max="12299" width="12.90625" style="73" customWidth="1"/>
    <col min="12300" max="12300" width="8.453125" style="73" customWidth="1"/>
    <col min="12301" max="12301" width="12.90625" style="73" customWidth="1"/>
    <col min="12302" max="12303" width="13.7265625" style="73" customWidth="1"/>
    <col min="12304" max="12304" width="10.26953125" style="73" customWidth="1"/>
    <col min="12305" max="12305" width="12.90625" style="73" customWidth="1"/>
    <col min="12306" max="12306" width="9.26953125" style="73" bestFit="1" customWidth="1"/>
    <col min="12307" max="12307" width="15.453125" style="73" customWidth="1"/>
    <col min="12308" max="12544" width="9" style="73"/>
    <col min="12545" max="12545" width="5.90625" style="73" customWidth="1"/>
    <col min="12546" max="12546" width="7.6328125" style="73" customWidth="1"/>
    <col min="12547" max="12549" width="11.08984375" style="73" customWidth="1"/>
    <col min="12550" max="12550" width="9.36328125" style="73" customWidth="1"/>
    <col min="12551" max="12553" width="12" style="73" customWidth="1"/>
    <col min="12554" max="12554" width="11.08984375" style="73" customWidth="1"/>
    <col min="12555" max="12555" width="12.90625" style="73" customWidth="1"/>
    <col min="12556" max="12556" width="8.453125" style="73" customWidth="1"/>
    <col min="12557" max="12557" width="12.90625" style="73" customWidth="1"/>
    <col min="12558" max="12559" width="13.7265625" style="73" customWidth="1"/>
    <col min="12560" max="12560" width="10.26953125" style="73" customWidth="1"/>
    <col min="12561" max="12561" width="12.90625" style="73" customWidth="1"/>
    <col min="12562" max="12562" width="9.26953125" style="73" bestFit="1" customWidth="1"/>
    <col min="12563" max="12563" width="15.453125" style="73" customWidth="1"/>
    <col min="12564" max="12800" width="9" style="73"/>
    <col min="12801" max="12801" width="5.90625" style="73" customWidth="1"/>
    <col min="12802" max="12802" width="7.6328125" style="73" customWidth="1"/>
    <col min="12803" max="12805" width="11.08984375" style="73" customWidth="1"/>
    <col min="12806" max="12806" width="9.36328125" style="73" customWidth="1"/>
    <col min="12807" max="12809" width="12" style="73" customWidth="1"/>
    <col min="12810" max="12810" width="11.08984375" style="73" customWidth="1"/>
    <col min="12811" max="12811" width="12.90625" style="73" customWidth="1"/>
    <col min="12812" max="12812" width="8.453125" style="73" customWidth="1"/>
    <col min="12813" max="12813" width="12.90625" style="73" customWidth="1"/>
    <col min="12814" max="12815" width="13.7265625" style="73" customWidth="1"/>
    <col min="12816" max="12816" width="10.26953125" style="73" customWidth="1"/>
    <col min="12817" max="12817" width="12.90625" style="73" customWidth="1"/>
    <col min="12818" max="12818" width="9.26953125" style="73" bestFit="1" customWidth="1"/>
    <col min="12819" max="12819" width="15.453125" style="73" customWidth="1"/>
    <col min="12820" max="13056" width="9" style="73"/>
    <col min="13057" max="13057" width="5.90625" style="73" customWidth="1"/>
    <col min="13058" max="13058" width="7.6328125" style="73" customWidth="1"/>
    <col min="13059" max="13061" width="11.08984375" style="73" customWidth="1"/>
    <col min="13062" max="13062" width="9.36328125" style="73" customWidth="1"/>
    <col min="13063" max="13065" width="12" style="73" customWidth="1"/>
    <col min="13066" max="13066" width="11.08984375" style="73" customWidth="1"/>
    <col min="13067" max="13067" width="12.90625" style="73" customWidth="1"/>
    <col min="13068" max="13068" width="8.453125" style="73" customWidth="1"/>
    <col min="13069" max="13069" width="12.90625" style="73" customWidth="1"/>
    <col min="13070" max="13071" width="13.7265625" style="73" customWidth="1"/>
    <col min="13072" max="13072" width="10.26953125" style="73" customWidth="1"/>
    <col min="13073" max="13073" width="12.90625" style="73" customWidth="1"/>
    <col min="13074" max="13074" width="9.26953125" style="73" bestFit="1" customWidth="1"/>
    <col min="13075" max="13075" width="15.453125" style="73" customWidth="1"/>
    <col min="13076" max="13312" width="9" style="73"/>
    <col min="13313" max="13313" width="5.90625" style="73" customWidth="1"/>
    <col min="13314" max="13314" width="7.6328125" style="73" customWidth="1"/>
    <col min="13315" max="13317" width="11.08984375" style="73" customWidth="1"/>
    <col min="13318" max="13318" width="9.36328125" style="73" customWidth="1"/>
    <col min="13319" max="13321" width="12" style="73" customWidth="1"/>
    <col min="13322" max="13322" width="11.08984375" style="73" customWidth="1"/>
    <col min="13323" max="13323" width="12.90625" style="73" customWidth="1"/>
    <col min="13324" max="13324" width="8.453125" style="73" customWidth="1"/>
    <col min="13325" max="13325" width="12.90625" style="73" customWidth="1"/>
    <col min="13326" max="13327" width="13.7265625" style="73" customWidth="1"/>
    <col min="13328" max="13328" width="10.26953125" style="73" customWidth="1"/>
    <col min="13329" max="13329" width="12.90625" style="73" customWidth="1"/>
    <col min="13330" max="13330" width="9.26953125" style="73" bestFit="1" customWidth="1"/>
    <col min="13331" max="13331" width="15.453125" style="73" customWidth="1"/>
    <col min="13332" max="13568" width="9" style="73"/>
    <col min="13569" max="13569" width="5.90625" style="73" customWidth="1"/>
    <col min="13570" max="13570" width="7.6328125" style="73" customWidth="1"/>
    <col min="13571" max="13573" width="11.08984375" style="73" customWidth="1"/>
    <col min="13574" max="13574" width="9.36328125" style="73" customWidth="1"/>
    <col min="13575" max="13577" width="12" style="73" customWidth="1"/>
    <col min="13578" max="13578" width="11.08984375" style="73" customWidth="1"/>
    <col min="13579" max="13579" width="12.90625" style="73" customWidth="1"/>
    <col min="13580" max="13580" width="8.453125" style="73" customWidth="1"/>
    <col min="13581" max="13581" width="12.90625" style="73" customWidth="1"/>
    <col min="13582" max="13583" width="13.7265625" style="73" customWidth="1"/>
    <col min="13584" max="13584" width="10.26953125" style="73" customWidth="1"/>
    <col min="13585" max="13585" width="12.90625" style="73" customWidth="1"/>
    <col min="13586" max="13586" width="9.26953125" style="73" bestFit="1" customWidth="1"/>
    <col min="13587" max="13587" width="15.453125" style="73" customWidth="1"/>
    <col min="13588" max="13824" width="9" style="73"/>
    <col min="13825" max="13825" width="5.90625" style="73" customWidth="1"/>
    <col min="13826" max="13826" width="7.6328125" style="73" customWidth="1"/>
    <col min="13827" max="13829" width="11.08984375" style="73" customWidth="1"/>
    <col min="13830" max="13830" width="9.36328125" style="73" customWidth="1"/>
    <col min="13831" max="13833" width="12" style="73" customWidth="1"/>
    <col min="13834" max="13834" width="11.08984375" style="73" customWidth="1"/>
    <col min="13835" max="13835" width="12.90625" style="73" customWidth="1"/>
    <col min="13836" max="13836" width="8.453125" style="73" customWidth="1"/>
    <col min="13837" max="13837" width="12.90625" style="73" customWidth="1"/>
    <col min="13838" max="13839" width="13.7265625" style="73" customWidth="1"/>
    <col min="13840" max="13840" width="10.26953125" style="73" customWidth="1"/>
    <col min="13841" max="13841" width="12.90625" style="73" customWidth="1"/>
    <col min="13842" max="13842" width="9.26953125" style="73" bestFit="1" customWidth="1"/>
    <col min="13843" max="13843" width="15.453125" style="73" customWidth="1"/>
    <col min="13844" max="14080" width="9" style="73"/>
    <col min="14081" max="14081" width="5.90625" style="73" customWidth="1"/>
    <col min="14082" max="14082" width="7.6328125" style="73" customWidth="1"/>
    <col min="14083" max="14085" width="11.08984375" style="73" customWidth="1"/>
    <col min="14086" max="14086" width="9.36328125" style="73" customWidth="1"/>
    <col min="14087" max="14089" width="12" style="73" customWidth="1"/>
    <col min="14090" max="14090" width="11.08984375" style="73" customWidth="1"/>
    <col min="14091" max="14091" width="12.90625" style="73" customWidth="1"/>
    <col min="14092" max="14092" width="8.453125" style="73" customWidth="1"/>
    <col min="14093" max="14093" width="12.90625" style="73" customWidth="1"/>
    <col min="14094" max="14095" width="13.7265625" style="73" customWidth="1"/>
    <col min="14096" max="14096" width="10.26953125" style="73" customWidth="1"/>
    <col min="14097" max="14097" width="12.90625" style="73" customWidth="1"/>
    <col min="14098" max="14098" width="9.26953125" style="73" bestFit="1" customWidth="1"/>
    <col min="14099" max="14099" width="15.453125" style="73" customWidth="1"/>
    <col min="14100" max="14336" width="9" style="73"/>
    <col min="14337" max="14337" width="5.90625" style="73" customWidth="1"/>
    <col min="14338" max="14338" width="7.6328125" style="73" customWidth="1"/>
    <col min="14339" max="14341" width="11.08984375" style="73" customWidth="1"/>
    <col min="14342" max="14342" width="9.36328125" style="73" customWidth="1"/>
    <col min="14343" max="14345" width="12" style="73" customWidth="1"/>
    <col min="14346" max="14346" width="11.08984375" style="73" customWidth="1"/>
    <col min="14347" max="14347" width="12.90625" style="73" customWidth="1"/>
    <col min="14348" max="14348" width="8.453125" style="73" customWidth="1"/>
    <col min="14349" max="14349" width="12.90625" style="73" customWidth="1"/>
    <col min="14350" max="14351" width="13.7265625" style="73" customWidth="1"/>
    <col min="14352" max="14352" width="10.26953125" style="73" customWidth="1"/>
    <col min="14353" max="14353" width="12.90625" style="73" customWidth="1"/>
    <col min="14354" max="14354" width="9.26953125" style="73" bestFit="1" customWidth="1"/>
    <col min="14355" max="14355" width="15.453125" style="73" customWidth="1"/>
    <col min="14356" max="14592" width="9" style="73"/>
    <col min="14593" max="14593" width="5.90625" style="73" customWidth="1"/>
    <col min="14594" max="14594" width="7.6328125" style="73" customWidth="1"/>
    <col min="14595" max="14597" width="11.08984375" style="73" customWidth="1"/>
    <col min="14598" max="14598" width="9.36328125" style="73" customWidth="1"/>
    <col min="14599" max="14601" width="12" style="73" customWidth="1"/>
    <col min="14602" max="14602" width="11.08984375" style="73" customWidth="1"/>
    <col min="14603" max="14603" width="12.90625" style="73" customWidth="1"/>
    <col min="14604" max="14604" width="8.453125" style="73" customWidth="1"/>
    <col min="14605" max="14605" width="12.90625" style="73" customWidth="1"/>
    <col min="14606" max="14607" width="13.7265625" style="73" customWidth="1"/>
    <col min="14608" max="14608" width="10.26953125" style="73" customWidth="1"/>
    <col min="14609" max="14609" width="12.90625" style="73" customWidth="1"/>
    <col min="14610" max="14610" width="9.26953125" style="73" bestFit="1" customWidth="1"/>
    <col min="14611" max="14611" width="15.453125" style="73" customWidth="1"/>
    <col min="14612" max="14848" width="9" style="73"/>
    <col min="14849" max="14849" width="5.90625" style="73" customWidth="1"/>
    <col min="14850" max="14850" width="7.6328125" style="73" customWidth="1"/>
    <col min="14851" max="14853" width="11.08984375" style="73" customWidth="1"/>
    <col min="14854" max="14854" width="9.36328125" style="73" customWidth="1"/>
    <col min="14855" max="14857" width="12" style="73" customWidth="1"/>
    <col min="14858" max="14858" width="11.08984375" style="73" customWidth="1"/>
    <col min="14859" max="14859" width="12.90625" style="73" customWidth="1"/>
    <col min="14860" max="14860" width="8.453125" style="73" customWidth="1"/>
    <col min="14861" max="14861" width="12.90625" style="73" customWidth="1"/>
    <col min="14862" max="14863" width="13.7265625" style="73" customWidth="1"/>
    <col min="14864" max="14864" width="10.26953125" style="73" customWidth="1"/>
    <col min="14865" max="14865" width="12.90625" style="73" customWidth="1"/>
    <col min="14866" max="14866" width="9.26953125" style="73" bestFit="1" customWidth="1"/>
    <col min="14867" max="14867" width="15.453125" style="73" customWidth="1"/>
    <col min="14868" max="15104" width="9" style="73"/>
    <col min="15105" max="15105" width="5.90625" style="73" customWidth="1"/>
    <col min="15106" max="15106" width="7.6328125" style="73" customWidth="1"/>
    <col min="15107" max="15109" width="11.08984375" style="73" customWidth="1"/>
    <col min="15110" max="15110" width="9.36328125" style="73" customWidth="1"/>
    <col min="15111" max="15113" width="12" style="73" customWidth="1"/>
    <col min="15114" max="15114" width="11.08984375" style="73" customWidth="1"/>
    <col min="15115" max="15115" width="12.90625" style="73" customWidth="1"/>
    <col min="15116" max="15116" width="8.453125" style="73" customWidth="1"/>
    <col min="15117" max="15117" width="12.90625" style="73" customWidth="1"/>
    <col min="15118" max="15119" width="13.7265625" style="73" customWidth="1"/>
    <col min="15120" max="15120" width="10.26953125" style="73" customWidth="1"/>
    <col min="15121" max="15121" width="12.90625" style="73" customWidth="1"/>
    <col min="15122" max="15122" width="9.26953125" style="73" bestFit="1" customWidth="1"/>
    <col min="15123" max="15123" width="15.453125" style="73" customWidth="1"/>
    <col min="15124" max="15360" width="9" style="73"/>
    <col min="15361" max="15361" width="5.90625" style="73" customWidth="1"/>
    <col min="15362" max="15362" width="7.6328125" style="73" customWidth="1"/>
    <col min="15363" max="15365" width="11.08984375" style="73" customWidth="1"/>
    <col min="15366" max="15366" width="9.36328125" style="73" customWidth="1"/>
    <col min="15367" max="15369" width="12" style="73" customWidth="1"/>
    <col min="15370" max="15370" width="11.08984375" style="73" customWidth="1"/>
    <col min="15371" max="15371" width="12.90625" style="73" customWidth="1"/>
    <col min="15372" max="15372" width="8.453125" style="73" customWidth="1"/>
    <col min="15373" max="15373" width="12.90625" style="73" customWidth="1"/>
    <col min="15374" max="15375" width="13.7265625" style="73" customWidth="1"/>
    <col min="15376" max="15376" width="10.26953125" style="73" customWidth="1"/>
    <col min="15377" max="15377" width="12.90625" style="73" customWidth="1"/>
    <col min="15378" max="15378" width="9.26953125" style="73" bestFit="1" customWidth="1"/>
    <col min="15379" max="15379" width="15.453125" style="73" customWidth="1"/>
    <col min="15380" max="15616" width="9" style="73"/>
    <col min="15617" max="15617" width="5.90625" style="73" customWidth="1"/>
    <col min="15618" max="15618" width="7.6328125" style="73" customWidth="1"/>
    <col min="15619" max="15621" width="11.08984375" style="73" customWidth="1"/>
    <col min="15622" max="15622" width="9.36328125" style="73" customWidth="1"/>
    <col min="15623" max="15625" width="12" style="73" customWidth="1"/>
    <col min="15626" max="15626" width="11.08984375" style="73" customWidth="1"/>
    <col min="15627" max="15627" width="12.90625" style="73" customWidth="1"/>
    <col min="15628" max="15628" width="8.453125" style="73" customWidth="1"/>
    <col min="15629" max="15629" width="12.90625" style="73" customWidth="1"/>
    <col min="15630" max="15631" width="13.7265625" style="73" customWidth="1"/>
    <col min="15632" max="15632" width="10.26953125" style="73" customWidth="1"/>
    <col min="15633" max="15633" width="12.90625" style="73" customWidth="1"/>
    <col min="15634" max="15634" width="9.26953125" style="73" bestFit="1" customWidth="1"/>
    <col min="15635" max="15635" width="15.453125" style="73" customWidth="1"/>
    <col min="15636" max="15872" width="9" style="73"/>
    <col min="15873" max="15873" width="5.90625" style="73" customWidth="1"/>
    <col min="15874" max="15874" width="7.6328125" style="73" customWidth="1"/>
    <col min="15875" max="15877" width="11.08984375" style="73" customWidth="1"/>
    <col min="15878" max="15878" width="9.36328125" style="73" customWidth="1"/>
    <col min="15879" max="15881" width="12" style="73" customWidth="1"/>
    <col min="15882" max="15882" width="11.08984375" style="73" customWidth="1"/>
    <col min="15883" max="15883" width="12.90625" style="73" customWidth="1"/>
    <col min="15884" max="15884" width="8.453125" style="73" customWidth="1"/>
    <col min="15885" max="15885" width="12.90625" style="73" customWidth="1"/>
    <col min="15886" max="15887" width="13.7265625" style="73" customWidth="1"/>
    <col min="15888" max="15888" width="10.26953125" style="73" customWidth="1"/>
    <col min="15889" max="15889" width="12.90625" style="73" customWidth="1"/>
    <col min="15890" max="15890" width="9.26953125" style="73" bestFit="1" customWidth="1"/>
    <col min="15891" max="15891" width="15.453125" style="73" customWidth="1"/>
    <col min="15892" max="16128" width="9" style="73"/>
    <col min="16129" max="16129" width="5.90625" style="73" customWidth="1"/>
    <col min="16130" max="16130" width="7.6328125" style="73" customWidth="1"/>
    <col min="16131" max="16133" width="11.08984375" style="73" customWidth="1"/>
    <col min="16134" max="16134" width="9.36328125" style="73" customWidth="1"/>
    <col min="16135" max="16137" width="12" style="73" customWidth="1"/>
    <col min="16138" max="16138" width="11.08984375" style="73" customWidth="1"/>
    <col min="16139" max="16139" width="12.90625" style="73" customWidth="1"/>
    <col min="16140" max="16140" width="8.453125" style="73" customWidth="1"/>
    <col min="16141" max="16141" width="12.90625" style="73" customWidth="1"/>
    <col min="16142" max="16143" width="13.7265625" style="73" customWidth="1"/>
    <col min="16144" max="16144" width="10.26953125" style="73" customWidth="1"/>
    <col min="16145" max="16145" width="12.90625" style="73" customWidth="1"/>
    <col min="16146" max="16146" width="9.26953125" style="73" bestFit="1" customWidth="1"/>
    <col min="16147" max="16147" width="15.453125" style="73" customWidth="1"/>
    <col min="16148" max="16384" width="9" style="73"/>
  </cols>
  <sheetData>
    <row r="1" spans="1:19" s="89" customFormat="1" ht="32.5">
      <c r="A1" s="189" t="s">
        <v>898</v>
      </c>
    </row>
    <row r="2" spans="1:19" s="89" customFormat="1" ht="32.5">
      <c r="A2" s="190" t="s">
        <v>897</v>
      </c>
    </row>
    <row r="3" spans="1:19">
      <c r="A3" s="297"/>
      <c r="Q3" s="1470" t="s">
        <v>271</v>
      </c>
      <c r="R3" s="1470"/>
      <c r="S3" s="1470"/>
    </row>
    <row r="4" spans="1:19" ht="45" customHeight="1">
      <c r="A4" s="1492" t="s">
        <v>529</v>
      </c>
      <c r="B4" s="1493"/>
      <c r="C4" s="1370" t="s">
        <v>533</v>
      </c>
      <c r="D4" s="1531"/>
      <c r="E4" s="1531"/>
      <c r="F4" s="1531"/>
      <c r="G4" s="1531"/>
      <c r="H4" s="1531"/>
      <c r="I4" s="1531"/>
      <c r="J4" s="1531"/>
      <c r="K4" s="1531"/>
      <c r="L4" s="1493"/>
      <c r="M4" s="1370" t="s">
        <v>534</v>
      </c>
      <c r="N4" s="1531"/>
      <c r="O4" s="1531"/>
      <c r="P4" s="1531"/>
      <c r="Q4" s="1531"/>
      <c r="R4" s="1493"/>
      <c r="S4" s="1486" t="s">
        <v>512</v>
      </c>
    </row>
    <row r="5" spans="1:19" ht="60" customHeight="1">
      <c r="A5" s="1529"/>
      <c r="B5" s="1530"/>
      <c r="C5" s="298" t="s">
        <v>513</v>
      </c>
      <c r="D5" s="298" t="s">
        <v>514</v>
      </c>
      <c r="E5" s="298" t="s">
        <v>515</v>
      </c>
      <c r="F5" s="298" t="s">
        <v>516</v>
      </c>
      <c r="G5" s="298" t="s">
        <v>517</v>
      </c>
      <c r="H5" s="299" t="s">
        <v>530</v>
      </c>
      <c r="I5" s="269" t="s">
        <v>518</v>
      </c>
      <c r="J5" s="269" t="s">
        <v>146</v>
      </c>
      <c r="K5" s="300" t="s">
        <v>147</v>
      </c>
      <c r="L5" s="1534" t="s">
        <v>302</v>
      </c>
      <c r="M5" s="301" t="s">
        <v>899</v>
      </c>
      <c r="N5" s="298" t="s">
        <v>535</v>
      </c>
      <c r="O5" s="269" t="s">
        <v>161</v>
      </c>
      <c r="P5" s="269" t="s">
        <v>757</v>
      </c>
      <c r="Q5" s="300" t="s">
        <v>147</v>
      </c>
      <c r="R5" s="1534" t="s">
        <v>302</v>
      </c>
      <c r="S5" s="1532"/>
    </row>
    <row r="6" spans="1:19" ht="60" customHeight="1">
      <c r="A6" s="1494"/>
      <c r="B6" s="1495"/>
      <c r="C6" s="302" t="s">
        <v>520</v>
      </c>
      <c r="D6" s="302" t="s">
        <v>521</v>
      </c>
      <c r="E6" s="302" t="s">
        <v>522</v>
      </c>
      <c r="F6" s="302" t="s">
        <v>523</v>
      </c>
      <c r="G6" s="302" t="s">
        <v>524</v>
      </c>
      <c r="H6" s="302" t="s">
        <v>148</v>
      </c>
      <c r="I6" s="270" t="s">
        <v>527</v>
      </c>
      <c r="J6" s="270" t="s">
        <v>525</v>
      </c>
      <c r="K6" s="303" t="s">
        <v>526</v>
      </c>
      <c r="L6" s="1535"/>
      <c r="M6" s="304" t="s">
        <v>531</v>
      </c>
      <c r="N6" s="270" t="s">
        <v>536</v>
      </c>
      <c r="O6" s="270" t="s">
        <v>528</v>
      </c>
      <c r="P6" s="302" t="s">
        <v>532</v>
      </c>
      <c r="Q6" s="303" t="s">
        <v>526</v>
      </c>
      <c r="R6" s="1535"/>
      <c r="S6" s="1533"/>
    </row>
    <row r="7" spans="1:19" hidden="1">
      <c r="A7" s="217">
        <v>2527</v>
      </c>
      <c r="B7" s="218" t="s">
        <v>306</v>
      </c>
      <c r="C7" s="305">
        <v>502328</v>
      </c>
      <c r="D7" s="305">
        <v>412804</v>
      </c>
      <c r="E7" s="305">
        <v>274222</v>
      </c>
      <c r="F7" s="305">
        <v>0</v>
      </c>
      <c r="G7" s="305">
        <v>76873</v>
      </c>
      <c r="H7" s="305"/>
      <c r="I7" s="305">
        <v>217815</v>
      </c>
      <c r="J7" s="306">
        <v>27561</v>
      </c>
      <c r="K7" s="307">
        <v>1511603</v>
      </c>
      <c r="L7" s="220"/>
      <c r="M7" s="305">
        <v>1410500</v>
      </c>
      <c r="N7" s="305">
        <v>1275527</v>
      </c>
      <c r="O7" s="305"/>
      <c r="P7" s="308">
        <v>0</v>
      </c>
      <c r="Q7" s="307">
        <v>2686027</v>
      </c>
      <c r="R7" s="220"/>
      <c r="S7" s="309">
        <v>4197630</v>
      </c>
    </row>
    <row r="8" spans="1:19" hidden="1">
      <c r="A8" s="217">
        <v>2528</v>
      </c>
      <c r="B8" s="218" t="s">
        <v>307</v>
      </c>
      <c r="C8" s="305">
        <v>657511</v>
      </c>
      <c r="D8" s="305">
        <v>429993</v>
      </c>
      <c r="E8" s="305">
        <v>397056</v>
      </c>
      <c r="F8" s="305">
        <v>0</v>
      </c>
      <c r="G8" s="305">
        <v>92832</v>
      </c>
      <c r="H8" s="305"/>
      <c r="I8" s="305">
        <v>265814</v>
      </c>
      <c r="J8" s="308">
        <v>45778</v>
      </c>
      <c r="K8" s="307">
        <v>1888984</v>
      </c>
      <c r="L8" s="220">
        <v>24.965615971918552</v>
      </c>
      <c r="M8" s="305">
        <v>1489948</v>
      </c>
      <c r="N8" s="305">
        <v>1259943</v>
      </c>
      <c r="O8" s="305"/>
      <c r="P8" s="308">
        <v>0</v>
      </c>
      <c r="Q8" s="307">
        <v>2749891</v>
      </c>
      <c r="R8" s="220">
        <v>2.3776380505482635</v>
      </c>
      <c r="S8" s="309">
        <v>4638875</v>
      </c>
    </row>
    <row r="9" spans="1:19" hidden="1">
      <c r="A9" s="217">
        <v>2529</v>
      </c>
      <c r="B9" s="218" t="s">
        <v>308</v>
      </c>
      <c r="C9" s="310">
        <v>889619</v>
      </c>
      <c r="D9" s="310">
        <v>424801</v>
      </c>
      <c r="E9" s="310">
        <v>516327</v>
      </c>
      <c r="F9" s="311">
        <v>0</v>
      </c>
      <c r="G9" s="312">
        <v>106143</v>
      </c>
      <c r="H9" s="312"/>
      <c r="I9" s="310">
        <v>328742</v>
      </c>
      <c r="J9" s="313">
        <v>80121</v>
      </c>
      <c r="K9" s="314">
        <v>2345753</v>
      </c>
      <c r="L9" s="315">
        <v>24.180670667406392</v>
      </c>
      <c r="M9" s="313">
        <v>1855725</v>
      </c>
      <c r="N9" s="312">
        <v>1312498</v>
      </c>
      <c r="O9" s="312"/>
      <c r="P9" s="316">
        <v>0</v>
      </c>
      <c r="Q9" s="314">
        <v>3168223</v>
      </c>
      <c r="R9" s="53">
        <v>15.21267570241875</v>
      </c>
      <c r="S9" s="317">
        <v>5513976</v>
      </c>
    </row>
    <row r="10" spans="1:19" hidden="1">
      <c r="A10" s="217">
        <v>2530</v>
      </c>
      <c r="B10" s="218" t="s">
        <v>309</v>
      </c>
      <c r="C10" s="310">
        <v>1034286</v>
      </c>
      <c r="D10" s="310">
        <v>502994</v>
      </c>
      <c r="E10" s="310">
        <v>598005</v>
      </c>
      <c r="F10" s="311">
        <v>0</v>
      </c>
      <c r="G10" s="312">
        <v>151196</v>
      </c>
      <c r="H10" s="312"/>
      <c r="I10" s="310">
        <v>389977</v>
      </c>
      <c r="J10" s="313">
        <v>111672</v>
      </c>
      <c r="K10" s="314">
        <v>2788130</v>
      </c>
      <c r="L10" s="315">
        <v>18.858635158944697</v>
      </c>
      <c r="M10" s="313">
        <v>2551299</v>
      </c>
      <c r="N10" s="312">
        <v>1575595</v>
      </c>
      <c r="O10" s="312"/>
      <c r="P10" s="316">
        <v>0</v>
      </c>
      <c r="Q10" s="314">
        <v>4126894</v>
      </c>
      <c r="R10" s="53">
        <v>30.258949575203513</v>
      </c>
      <c r="S10" s="317">
        <v>6915024</v>
      </c>
    </row>
    <row r="11" spans="1:19" hidden="1">
      <c r="A11" s="217">
        <v>2531</v>
      </c>
      <c r="B11" s="218" t="s">
        <v>310</v>
      </c>
      <c r="C11" s="310">
        <v>1269564</v>
      </c>
      <c r="D11" s="310">
        <v>626848</v>
      </c>
      <c r="E11" s="310">
        <v>561697</v>
      </c>
      <c r="F11" s="311">
        <v>0</v>
      </c>
      <c r="G11" s="312">
        <v>217036</v>
      </c>
      <c r="H11" s="312"/>
      <c r="I11" s="310">
        <v>515974</v>
      </c>
      <c r="J11" s="313">
        <v>159744</v>
      </c>
      <c r="K11" s="314">
        <v>3350863</v>
      </c>
      <c r="L11" s="315">
        <v>20.183169364412706</v>
      </c>
      <c r="M11" s="313">
        <v>3492456</v>
      </c>
      <c r="N11" s="312">
        <v>1784301</v>
      </c>
      <c r="O11" s="312"/>
      <c r="P11" s="316">
        <v>0</v>
      </c>
      <c r="Q11" s="314">
        <v>5276757</v>
      </c>
      <c r="R11" s="53">
        <v>27.862673477923106</v>
      </c>
      <c r="S11" s="317">
        <v>8627620</v>
      </c>
    </row>
    <row r="12" spans="1:19" hidden="1">
      <c r="A12" s="217">
        <v>2532</v>
      </c>
      <c r="B12" s="218" t="s">
        <v>311</v>
      </c>
      <c r="C12" s="310">
        <v>1698733</v>
      </c>
      <c r="D12" s="310">
        <v>875450</v>
      </c>
      <c r="E12" s="310">
        <v>599037</v>
      </c>
      <c r="F12" s="311">
        <v>0</v>
      </c>
      <c r="G12" s="312">
        <v>291735</v>
      </c>
      <c r="H12" s="312"/>
      <c r="I12" s="310">
        <v>772933</v>
      </c>
      <c r="J12" s="313">
        <v>236182</v>
      </c>
      <c r="K12" s="314">
        <v>4474070</v>
      </c>
      <c r="L12" s="315">
        <v>33.519932029450324</v>
      </c>
      <c r="M12" s="313">
        <v>4767820</v>
      </c>
      <c r="N12" s="312">
        <v>2189391</v>
      </c>
      <c r="O12" s="312"/>
      <c r="P12" s="316">
        <v>0</v>
      </c>
      <c r="Q12" s="314">
        <v>6957211</v>
      </c>
      <c r="R12" s="53">
        <v>31.846340470103133</v>
      </c>
      <c r="S12" s="317">
        <v>11431281</v>
      </c>
    </row>
    <row r="13" spans="1:19" hidden="1">
      <c r="A13" s="217">
        <v>2533</v>
      </c>
      <c r="B13" s="218" t="s">
        <v>312</v>
      </c>
      <c r="C13" s="310">
        <v>2537455</v>
      </c>
      <c r="D13" s="310">
        <v>1029779</v>
      </c>
      <c r="E13" s="310">
        <v>613555</v>
      </c>
      <c r="F13" s="311">
        <v>0</v>
      </c>
      <c r="G13" s="312">
        <v>388344</v>
      </c>
      <c r="H13" s="312"/>
      <c r="I13" s="310">
        <v>961528</v>
      </c>
      <c r="J13" s="313">
        <v>362877</v>
      </c>
      <c r="K13" s="314">
        <v>5893538</v>
      </c>
      <c r="L13" s="315">
        <v>31.7265487576189</v>
      </c>
      <c r="M13" s="313">
        <v>6708524</v>
      </c>
      <c r="N13" s="312">
        <v>2710387</v>
      </c>
      <c r="O13" s="312"/>
      <c r="P13" s="316">
        <v>0</v>
      </c>
      <c r="Q13" s="314">
        <v>9418911</v>
      </c>
      <c r="R13" s="53">
        <v>35.383431665361307</v>
      </c>
      <c r="S13" s="317">
        <v>15312449</v>
      </c>
    </row>
    <row r="14" spans="1:19" hidden="1">
      <c r="A14" s="217">
        <v>2534</v>
      </c>
      <c r="B14" s="218" t="s">
        <v>313</v>
      </c>
      <c r="C14" s="310">
        <v>3140.576</v>
      </c>
      <c r="D14" s="310">
        <v>1425.548</v>
      </c>
      <c r="E14" s="310">
        <v>828.10799999999995</v>
      </c>
      <c r="F14" s="310">
        <v>0</v>
      </c>
      <c r="G14" s="310">
        <v>552.46100000000001</v>
      </c>
      <c r="H14" s="310"/>
      <c r="I14" s="310">
        <v>1293.518</v>
      </c>
      <c r="J14" s="310">
        <v>573.92600000000004</v>
      </c>
      <c r="K14" s="314">
        <v>7814.1370000000006</v>
      </c>
      <c r="L14" s="315">
        <v>-99.867411782192619</v>
      </c>
      <c r="M14" s="313">
        <v>7565.6559999999999</v>
      </c>
      <c r="N14" s="313">
        <v>3244.3130000000001</v>
      </c>
      <c r="O14" s="313"/>
      <c r="P14" s="313">
        <v>0</v>
      </c>
      <c r="Q14" s="314">
        <v>10809.969000000001</v>
      </c>
      <c r="R14" s="53">
        <v>-99.885231222590377</v>
      </c>
      <c r="S14" s="317">
        <v>18624.106</v>
      </c>
    </row>
    <row r="15" spans="1:19" hidden="1">
      <c r="A15" s="217">
        <v>2535</v>
      </c>
      <c r="B15" s="218" t="s">
        <v>314</v>
      </c>
      <c r="C15" s="310">
        <v>4235.4449999999997</v>
      </c>
      <c r="D15" s="310">
        <v>1793.559</v>
      </c>
      <c r="E15" s="310">
        <v>908.70699999999999</v>
      </c>
      <c r="F15" s="310">
        <v>0</v>
      </c>
      <c r="G15" s="310">
        <v>633.20100000000002</v>
      </c>
      <c r="H15" s="310"/>
      <c r="I15" s="310">
        <v>1582.9259999999999</v>
      </c>
      <c r="J15" s="310">
        <v>840.92499999999995</v>
      </c>
      <c r="K15" s="314">
        <v>9994.762999999999</v>
      </c>
      <c r="L15" s="315">
        <v>27.906165453715467</v>
      </c>
      <c r="M15" s="313">
        <v>8545.3029999999999</v>
      </c>
      <c r="N15" s="313">
        <v>3695.4450000000002</v>
      </c>
      <c r="O15" s="313"/>
      <c r="P15" s="313">
        <v>12.715999999999999</v>
      </c>
      <c r="Q15" s="314">
        <v>12253.464</v>
      </c>
      <c r="R15" s="53">
        <v>13.353368543425043</v>
      </c>
      <c r="S15" s="317">
        <v>22248.226999999999</v>
      </c>
    </row>
    <row r="16" spans="1:19" hidden="1">
      <c r="A16" s="217">
        <v>2536</v>
      </c>
      <c r="B16" s="218" t="s">
        <v>315</v>
      </c>
      <c r="C16" s="310">
        <v>5812.1689999999999</v>
      </c>
      <c r="D16" s="310">
        <v>2202.797</v>
      </c>
      <c r="E16" s="310">
        <v>1081.5650000000001</v>
      </c>
      <c r="F16" s="310">
        <v>0</v>
      </c>
      <c r="G16" s="310">
        <v>842.97799999999995</v>
      </c>
      <c r="H16" s="310"/>
      <c r="I16" s="310">
        <v>2015.1310000000001</v>
      </c>
      <c r="J16" s="310">
        <v>1169.502</v>
      </c>
      <c r="K16" s="314">
        <v>13124.142</v>
      </c>
      <c r="L16" s="315">
        <v>31.310187145007852</v>
      </c>
      <c r="M16" s="313">
        <v>9450.7019999999993</v>
      </c>
      <c r="N16" s="313">
        <v>4307.8850000000002</v>
      </c>
      <c r="O16" s="313"/>
      <c r="P16" s="313">
        <v>0</v>
      </c>
      <c r="Q16" s="314">
        <v>13758.587</v>
      </c>
      <c r="R16" s="53">
        <v>12.283244966484576</v>
      </c>
      <c r="S16" s="317">
        <v>26882.728999999999</v>
      </c>
    </row>
    <row r="17" spans="1:19" hidden="1">
      <c r="A17" s="217">
        <v>2537</v>
      </c>
      <c r="B17" s="218" t="s">
        <v>316</v>
      </c>
      <c r="C17" s="310">
        <v>6743.7579999999998</v>
      </c>
      <c r="D17" s="310">
        <v>2761.4609999999998</v>
      </c>
      <c r="E17" s="310">
        <v>1159.3579999999999</v>
      </c>
      <c r="F17" s="310">
        <v>0</v>
      </c>
      <c r="G17" s="310">
        <v>1074.057</v>
      </c>
      <c r="H17" s="310"/>
      <c r="I17" s="310">
        <v>2413.7339999999999</v>
      </c>
      <c r="J17" s="310">
        <v>1633.6780000000001</v>
      </c>
      <c r="K17" s="314">
        <v>15786.046</v>
      </c>
      <c r="L17" s="315">
        <v>20.282499229282951</v>
      </c>
      <c r="M17" s="313">
        <v>11381.347</v>
      </c>
      <c r="N17" s="313">
        <v>4901.3980000000001</v>
      </c>
      <c r="O17" s="313"/>
      <c r="P17" s="313">
        <v>1.72</v>
      </c>
      <c r="Q17" s="314">
        <v>16284.464999999998</v>
      </c>
      <c r="R17" s="53">
        <v>18.358556732606328</v>
      </c>
      <c r="S17" s="317">
        <v>32070.510999999999</v>
      </c>
    </row>
    <row r="18" spans="1:19" hidden="1">
      <c r="A18" s="217">
        <v>2538</v>
      </c>
      <c r="B18" s="218" t="s">
        <v>317</v>
      </c>
      <c r="C18" s="310">
        <v>7649.4250000000002</v>
      </c>
      <c r="D18" s="310">
        <v>3373.4180000000001</v>
      </c>
      <c r="E18" s="310">
        <v>1524.0360000000001</v>
      </c>
      <c r="F18" s="318">
        <v>0.42899999999999999</v>
      </c>
      <c r="G18" s="310">
        <v>1284.8040000000001</v>
      </c>
      <c r="H18" s="310">
        <v>0</v>
      </c>
      <c r="I18" s="310">
        <v>2581.143</v>
      </c>
      <c r="J18" s="310">
        <v>2617.8310000000001</v>
      </c>
      <c r="K18" s="314">
        <v>19031.086000000003</v>
      </c>
      <c r="L18" s="315">
        <v>20.556382516559264</v>
      </c>
      <c r="M18" s="313">
        <v>13505.687</v>
      </c>
      <c r="N18" s="313">
        <v>5843.268</v>
      </c>
      <c r="O18" s="313">
        <v>0</v>
      </c>
      <c r="P18" s="313">
        <v>1.496</v>
      </c>
      <c r="Q18" s="314">
        <v>19350.451000000001</v>
      </c>
      <c r="R18" s="53">
        <v>18.827674105351345</v>
      </c>
      <c r="S18" s="317">
        <v>38381.537000000004</v>
      </c>
    </row>
    <row r="19" spans="1:19" hidden="1">
      <c r="A19" s="217">
        <v>2539</v>
      </c>
      <c r="B19" s="218" t="s">
        <v>318</v>
      </c>
      <c r="C19" s="310">
        <v>8740.3970000000008</v>
      </c>
      <c r="D19" s="310">
        <v>4048.3719999999998</v>
      </c>
      <c r="E19" s="310">
        <v>1901.48</v>
      </c>
      <c r="F19" s="310">
        <v>0.66</v>
      </c>
      <c r="G19" s="310">
        <v>1786.7370000000001</v>
      </c>
      <c r="H19" s="310">
        <v>0</v>
      </c>
      <c r="I19" s="310">
        <v>2993.165</v>
      </c>
      <c r="J19" s="310">
        <v>3867.54</v>
      </c>
      <c r="K19" s="314">
        <v>23338.351000000002</v>
      </c>
      <c r="L19" s="315">
        <v>22.632786168902808</v>
      </c>
      <c r="M19" s="313">
        <v>16167.466</v>
      </c>
      <c r="N19" s="313">
        <v>6855.68</v>
      </c>
      <c r="O19" s="313">
        <v>0</v>
      </c>
      <c r="P19" s="313">
        <v>2.0459999999999998</v>
      </c>
      <c r="Q19" s="314">
        <v>23025.191999999999</v>
      </c>
      <c r="R19" s="53">
        <v>18.990466940537964</v>
      </c>
      <c r="S19" s="317">
        <v>46363.543000000005</v>
      </c>
    </row>
    <row r="20" spans="1:19" hidden="1">
      <c r="A20" s="217">
        <v>2540</v>
      </c>
      <c r="B20" s="218" t="s">
        <v>319</v>
      </c>
      <c r="C20" s="310">
        <v>9444.2990000000009</v>
      </c>
      <c r="D20" s="310">
        <v>4623.2139999999999</v>
      </c>
      <c r="E20" s="310">
        <v>3189.7730000000001</v>
      </c>
      <c r="F20" s="310">
        <v>0.86199999999999999</v>
      </c>
      <c r="G20" s="310">
        <v>2043.2</v>
      </c>
      <c r="H20" s="310">
        <v>0</v>
      </c>
      <c r="I20" s="310">
        <v>3559.6280000000002</v>
      </c>
      <c r="J20" s="310">
        <v>4313.7120000000004</v>
      </c>
      <c r="K20" s="314">
        <v>27174.688000000002</v>
      </c>
      <c r="L20" s="315">
        <v>16.437909430704849</v>
      </c>
      <c r="M20" s="313">
        <v>13473.049000000001</v>
      </c>
      <c r="N20" s="313">
        <v>7879.1490000000003</v>
      </c>
      <c r="O20" s="313">
        <v>0</v>
      </c>
      <c r="P20" s="313">
        <v>52.57</v>
      </c>
      <c r="Q20" s="314">
        <v>21404.768</v>
      </c>
      <c r="R20" s="53">
        <v>-7.0376134105635213</v>
      </c>
      <c r="S20" s="317">
        <v>48579.456000000006</v>
      </c>
    </row>
    <row r="21" spans="1:19" hidden="1">
      <c r="A21" s="217">
        <v>2541</v>
      </c>
      <c r="B21" s="218" t="s">
        <v>320</v>
      </c>
      <c r="C21" s="310">
        <v>10638.54</v>
      </c>
      <c r="D21" s="310">
        <v>4771.5619999999999</v>
      </c>
      <c r="E21" s="310">
        <v>5168.0249999999996</v>
      </c>
      <c r="F21" s="310">
        <v>1.1619999999999999</v>
      </c>
      <c r="G21" s="310">
        <v>2131.2260000000001</v>
      </c>
      <c r="H21" s="310">
        <v>0</v>
      </c>
      <c r="I21" s="310">
        <v>3627.8870000000002</v>
      </c>
      <c r="J21" s="310">
        <v>4419.5259999999998</v>
      </c>
      <c r="K21" s="314">
        <v>30757.928</v>
      </c>
      <c r="L21" s="315">
        <v>13.185947157884563</v>
      </c>
      <c r="M21" s="313">
        <v>11000.757</v>
      </c>
      <c r="N21" s="313">
        <v>8273.1919999999991</v>
      </c>
      <c r="O21" s="313">
        <v>0</v>
      </c>
      <c r="P21" s="313">
        <v>14.914</v>
      </c>
      <c r="Q21" s="314">
        <v>19288.863000000001</v>
      </c>
      <c r="R21" s="53">
        <v>-9.8852040816326472</v>
      </c>
      <c r="S21" s="317">
        <v>50046.790999999997</v>
      </c>
    </row>
    <row r="22" spans="1:19" hidden="1">
      <c r="A22" s="217">
        <v>2542</v>
      </c>
      <c r="B22" s="218" t="s">
        <v>321</v>
      </c>
      <c r="C22" s="310">
        <v>11107.436</v>
      </c>
      <c r="D22" s="310">
        <v>4661.857</v>
      </c>
      <c r="E22" s="310">
        <v>5175.8459999999995</v>
      </c>
      <c r="F22" s="310">
        <v>1.8140000000000001</v>
      </c>
      <c r="G22" s="310">
        <v>2174.39</v>
      </c>
      <c r="H22" s="310">
        <v>0</v>
      </c>
      <c r="I22" s="310">
        <v>3787.8029999999999</v>
      </c>
      <c r="J22" s="310">
        <v>4173.9949999999999</v>
      </c>
      <c r="K22" s="314">
        <v>31083.140999999996</v>
      </c>
      <c r="L22" s="315">
        <v>1.0573306498408999</v>
      </c>
      <c r="M22" s="313">
        <v>13630.424000000001</v>
      </c>
      <c r="N22" s="313">
        <v>8255.92</v>
      </c>
      <c r="O22" s="313">
        <v>0</v>
      </c>
      <c r="P22" s="313">
        <v>2.5529999999999999</v>
      </c>
      <c r="Q22" s="314">
        <v>21888.897000000001</v>
      </c>
      <c r="R22" s="53">
        <v>13.479457031759724</v>
      </c>
      <c r="S22" s="317">
        <v>52972.038</v>
      </c>
    </row>
    <row r="23" spans="1:19" hidden="1">
      <c r="A23" s="217">
        <v>2543</v>
      </c>
      <c r="B23" s="218" t="s">
        <v>322</v>
      </c>
      <c r="C23" s="310">
        <v>11600</v>
      </c>
      <c r="D23" s="310">
        <v>4724</v>
      </c>
      <c r="E23" s="310">
        <v>4052</v>
      </c>
      <c r="F23" s="310">
        <v>3</v>
      </c>
      <c r="G23" s="310">
        <v>2124</v>
      </c>
      <c r="H23" s="310">
        <v>0</v>
      </c>
      <c r="I23" s="310">
        <v>4205</v>
      </c>
      <c r="J23" s="310">
        <v>4940</v>
      </c>
      <c r="K23" s="314">
        <v>31648</v>
      </c>
      <c r="L23" s="315">
        <v>1.8172519952214743</v>
      </c>
      <c r="M23" s="313">
        <v>18136</v>
      </c>
      <c r="N23" s="313">
        <v>9072</v>
      </c>
      <c r="O23" s="313">
        <v>0</v>
      </c>
      <c r="P23" s="313">
        <v>2</v>
      </c>
      <c r="Q23" s="314">
        <v>27210</v>
      </c>
      <c r="R23" s="53">
        <v>24.309598606087821</v>
      </c>
      <c r="S23" s="317">
        <v>58858</v>
      </c>
    </row>
    <row r="24" spans="1:19" hidden="1">
      <c r="A24" s="217">
        <v>2544</v>
      </c>
      <c r="B24" s="218" t="s">
        <v>323</v>
      </c>
      <c r="C24" s="310">
        <v>12298.008893490001</v>
      </c>
      <c r="D24" s="310">
        <v>5260.1074777900021</v>
      </c>
      <c r="E24" s="310">
        <v>4688.1628118300005</v>
      </c>
      <c r="F24" s="310">
        <v>3.0150000000000001</v>
      </c>
      <c r="G24" s="310">
        <v>2246.4723717699994</v>
      </c>
      <c r="H24" s="310">
        <v>0</v>
      </c>
      <c r="I24" s="310">
        <v>4682.768756559999</v>
      </c>
      <c r="J24" s="310">
        <v>5385.1144957200004</v>
      </c>
      <c r="K24" s="314">
        <v>34563.64980716</v>
      </c>
      <c r="L24" s="315">
        <v>9.2127458517441845</v>
      </c>
      <c r="M24" s="313">
        <v>21801.673136379999</v>
      </c>
      <c r="N24" s="313">
        <v>11624.636133200202</v>
      </c>
      <c r="O24" s="313">
        <v>0</v>
      </c>
      <c r="P24" s="313">
        <v>14.55609748</v>
      </c>
      <c r="Q24" s="314">
        <v>33440.865367060207</v>
      </c>
      <c r="R24" s="53">
        <v>22.899174447115794</v>
      </c>
      <c r="S24" s="317">
        <v>68004.5151742202</v>
      </c>
    </row>
    <row r="25" spans="1:19" hidden="1">
      <c r="A25" s="217">
        <v>2546</v>
      </c>
      <c r="B25" s="218" t="s">
        <v>324</v>
      </c>
      <c r="C25" s="310">
        <v>14743.912688629998</v>
      </c>
      <c r="D25" s="310">
        <v>6140.6713344700011</v>
      </c>
      <c r="E25" s="310">
        <v>5647.5060049800004</v>
      </c>
      <c r="F25" s="310">
        <v>4.8849999999999998</v>
      </c>
      <c r="G25" s="310">
        <v>2415.3066698799994</v>
      </c>
      <c r="H25" s="310">
        <v>0</v>
      </c>
      <c r="I25" s="310">
        <v>3708.1314250299997</v>
      </c>
      <c r="J25" s="310">
        <v>7110.6186775000006</v>
      </c>
      <c r="K25" s="314">
        <v>39771.031800489996</v>
      </c>
      <c r="L25" s="315">
        <v>15.066065136012535</v>
      </c>
      <c r="M25" s="313">
        <v>28541.695132879999</v>
      </c>
      <c r="N25" s="313">
        <v>13578.485787739999</v>
      </c>
      <c r="O25" s="313">
        <v>0</v>
      </c>
      <c r="P25" s="313">
        <v>32.794450040000001</v>
      </c>
      <c r="Q25" s="314">
        <v>42152.975370659995</v>
      </c>
      <c r="R25" s="53">
        <v>26.052286350763389</v>
      </c>
      <c r="S25" s="317">
        <v>81924.007171149991</v>
      </c>
    </row>
    <row r="26" spans="1:19" hidden="1">
      <c r="A26" s="217">
        <v>2547</v>
      </c>
      <c r="B26" s="218" t="s">
        <v>325</v>
      </c>
      <c r="C26" s="310">
        <v>21734.982596799997</v>
      </c>
      <c r="D26" s="310">
        <v>6622.0482748300001</v>
      </c>
      <c r="E26" s="310">
        <v>6954.7341915499974</v>
      </c>
      <c r="F26" s="310">
        <v>6.5039999999999996</v>
      </c>
      <c r="G26" s="310">
        <v>1853.1892203300001</v>
      </c>
      <c r="H26" s="310">
        <v>4973.363621980001</v>
      </c>
      <c r="I26" s="310">
        <v>3450.4215493200004</v>
      </c>
      <c r="J26" s="310">
        <v>3536.3641771400003</v>
      </c>
      <c r="K26" s="319">
        <v>49131.607631950006</v>
      </c>
      <c r="L26" s="315">
        <v>23.536165414105962</v>
      </c>
      <c r="M26" s="313">
        <v>28618.26254675</v>
      </c>
      <c r="N26" s="313">
        <v>2062.96611768</v>
      </c>
      <c r="O26" s="313">
        <v>12552.985402670001</v>
      </c>
      <c r="P26" s="313">
        <v>34.496035309999996</v>
      </c>
      <c r="Q26" s="319">
        <v>43268.710102410005</v>
      </c>
      <c r="R26" s="53">
        <v>2.6468706465892837</v>
      </c>
      <c r="S26" s="317">
        <v>92400.317734360011</v>
      </c>
    </row>
    <row r="27" spans="1:19" hidden="1">
      <c r="A27" s="217">
        <v>2548</v>
      </c>
      <c r="B27" s="218" t="s">
        <v>326</v>
      </c>
      <c r="C27" s="320">
        <v>25208.168135460004</v>
      </c>
      <c r="D27" s="320">
        <v>7141.8973807799985</v>
      </c>
      <c r="E27" s="320">
        <v>8951.7645240799993</v>
      </c>
      <c r="F27" s="320">
        <v>8.5440000000000005</v>
      </c>
      <c r="G27" s="320">
        <v>1411.3283684400003</v>
      </c>
      <c r="H27" s="320">
        <v>6563.2223577699979</v>
      </c>
      <c r="I27" s="320">
        <v>3556.0637114900001</v>
      </c>
      <c r="J27" s="320">
        <v>4157.9478117100007</v>
      </c>
      <c r="K27" s="319">
        <v>56998.936289730009</v>
      </c>
      <c r="L27" s="315">
        <v>16.012764566376461</v>
      </c>
      <c r="M27" s="313">
        <v>27992.849032350001</v>
      </c>
      <c r="N27" s="321">
        <v>2766.4230177100003</v>
      </c>
      <c r="O27" s="321">
        <v>13089.625084450001</v>
      </c>
      <c r="P27" s="321">
        <v>47.318261789999994</v>
      </c>
      <c r="Q27" s="319">
        <v>43896.215396300002</v>
      </c>
      <c r="R27" s="53">
        <v>1.4502519081451564</v>
      </c>
      <c r="S27" s="317">
        <v>100895.15168603</v>
      </c>
    </row>
    <row r="28" spans="1:19" hidden="1">
      <c r="A28" s="217">
        <v>2549</v>
      </c>
      <c r="B28" s="218" t="s">
        <v>327</v>
      </c>
      <c r="C28" s="320">
        <v>31096.762927159998</v>
      </c>
      <c r="D28" s="320">
        <v>7906.6107726000018</v>
      </c>
      <c r="E28" s="320">
        <v>14267.918392629999</v>
      </c>
      <c r="F28" s="320">
        <v>10.2265</v>
      </c>
      <c r="G28" s="320">
        <v>1386.5693637899997</v>
      </c>
      <c r="H28" s="320">
        <v>7718.5528542969978</v>
      </c>
      <c r="I28" s="320">
        <v>3768.3382678100002</v>
      </c>
      <c r="J28" s="320">
        <v>4989.932885577</v>
      </c>
      <c r="K28" s="319">
        <v>71144.911963863982</v>
      </c>
      <c r="L28" s="315">
        <v>24.817964325209303</v>
      </c>
      <c r="M28" s="313">
        <v>29077.239981450002</v>
      </c>
      <c r="N28" s="321">
        <v>3024.9194842799993</v>
      </c>
      <c r="O28" s="321">
        <v>14945.380332823072</v>
      </c>
      <c r="P28" s="321">
        <v>47.753001860000005</v>
      </c>
      <c r="Q28" s="319">
        <v>47095.292800413074</v>
      </c>
      <c r="R28" s="53">
        <v>7.2878205449637035</v>
      </c>
      <c r="S28" s="317">
        <v>118240.20476427706</v>
      </c>
    </row>
    <row r="29" spans="1:19" hidden="1">
      <c r="A29" s="217">
        <v>2550</v>
      </c>
      <c r="B29" s="218" t="s">
        <v>328</v>
      </c>
      <c r="C29" s="320">
        <v>29939.56702459</v>
      </c>
      <c r="D29" s="320">
        <v>8620.8241501499997</v>
      </c>
      <c r="E29" s="320">
        <v>16940.911084400006</v>
      </c>
      <c r="F29" s="320">
        <v>79.410458210000002</v>
      </c>
      <c r="G29" s="320">
        <v>1368.4143506300002</v>
      </c>
      <c r="H29" s="320">
        <v>8727.5312699000006</v>
      </c>
      <c r="I29" s="320">
        <v>3134.2064026999997</v>
      </c>
      <c r="J29" s="320">
        <v>5533.6143162499984</v>
      </c>
      <c r="K29" s="319">
        <v>74344.479056830009</v>
      </c>
      <c r="L29" s="315">
        <v>4.4972535697157863</v>
      </c>
      <c r="M29" s="313">
        <v>35578.804041789997</v>
      </c>
      <c r="N29" s="321">
        <v>3917.7103383454009</v>
      </c>
      <c r="O29" s="321">
        <v>17343.386719239752</v>
      </c>
      <c r="P29" s="321">
        <v>61.721846960000001</v>
      </c>
      <c r="Q29" s="319">
        <v>56901.622946335148</v>
      </c>
      <c r="R29" s="53">
        <v>20.822314848918538</v>
      </c>
      <c r="S29" s="317">
        <v>131246.10200316517</v>
      </c>
    </row>
    <row r="30" spans="1:19" hidden="1">
      <c r="A30" s="217">
        <v>2551</v>
      </c>
      <c r="B30" s="218" t="s">
        <v>329</v>
      </c>
      <c r="C30" s="320">
        <v>32951.404080549997</v>
      </c>
      <c r="D30" s="320">
        <v>9470.5111843899995</v>
      </c>
      <c r="E30" s="320">
        <v>24958.428202340001</v>
      </c>
      <c r="F30" s="320">
        <v>89.292699939999991</v>
      </c>
      <c r="G30" s="320">
        <v>1803.34581828</v>
      </c>
      <c r="H30" s="320">
        <v>10878.861052030001</v>
      </c>
      <c r="I30" s="320">
        <v>2903.3099713600004</v>
      </c>
      <c r="J30" s="320">
        <v>6228.461249269998</v>
      </c>
      <c r="K30" s="319">
        <v>89283.614258159985</v>
      </c>
      <c r="L30" s="315">
        <v>20.094478286558822</v>
      </c>
      <c r="M30" s="313">
        <v>38320.639836960014</v>
      </c>
      <c r="N30" s="321">
        <v>5046.042657250001</v>
      </c>
      <c r="O30" s="321">
        <v>19622.102467609999</v>
      </c>
      <c r="P30" s="321">
        <v>93.239963430000003</v>
      </c>
      <c r="Q30" s="319">
        <v>63082.024925250014</v>
      </c>
      <c r="R30" s="53">
        <v>10.861556593462552</v>
      </c>
      <c r="S30" s="317">
        <v>152365.63918341001</v>
      </c>
    </row>
    <row r="31" spans="1:19" ht="45.75" hidden="1" customHeight="1">
      <c r="A31" s="246">
        <v>2552</v>
      </c>
      <c r="B31" s="333" t="s">
        <v>330</v>
      </c>
      <c r="C31" s="322">
        <v>38079.236346070007</v>
      </c>
      <c r="D31" s="323">
        <v>10955.338089929999</v>
      </c>
      <c r="E31" s="323">
        <v>21229.444689849999</v>
      </c>
      <c r="F31" s="323">
        <v>18.48</v>
      </c>
      <c r="G31" s="323">
        <v>2079.0204072500005</v>
      </c>
      <c r="H31" s="323">
        <v>12055.059932760001</v>
      </c>
      <c r="I31" s="323">
        <v>3636.3394536199994</v>
      </c>
      <c r="J31" s="323">
        <v>7268.7783523000007</v>
      </c>
      <c r="K31" s="324">
        <v>95321.697271780024</v>
      </c>
      <c r="L31" s="325">
        <v>28.216242121912945</v>
      </c>
      <c r="M31" s="326">
        <v>42154.763125940015</v>
      </c>
      <c r="N31" s="327">
        <v>5774.9192271399997</v>
      </c>
      <c r="O31" s="327">
        <v>20993.991783540005</v>
      </c>
      <c r="P31" s="327">
        <v>129.63339554000001</v>
      </c>
      <c r="Q31" s="324">
        <v>69053.307532160019</v>
      </c>
      <c r="R31" s="325">
        <v>21.35560280466046</v>
      </c>
      <c r="S31" s="328">
        <v>164375.00480394004</v>
      </c>
    </row>
    <row r="32" spans="1:19" ht="45.75" hidden="1" customHeight="1">
      <c r="A32" s="246">
        <v>2553</v>
      </c>
      <c r="B32" s="333" t="s">
        <v>331</v>
      </c>
      <c r="C32" s="322">
        <v>47099.728333319996</v>
      </c>
      <c r="D32" s="323">
        <v>12619.811512329999</v>
      </c>
      <c r="E32" s="323">
        <v>21070.852652979996</v>
      </c>
      <c r="F32" s="323">
        <v>33.833261999999998</v>
      </c>
      <c r="G32" s="323">
        <v>2166.3714949600003</v>
      </c>
      <c r="H32" s="323">
        <v>13827.202637180002</v>
      </c>
      <c r="I32" s="323">
        <v>4111.7761099400013</v>
      </c>
      <c r="J32" s="323">
        <v>8387.6508546699988</v>
      </c>
      <c r="K32" s="324">
        <v>109317.22685738001</v>
      </c>
      <c r="L32" s="325">
        <v>47.041486125440898</v>
      </c>
      <c r="M32" s="326">
        <v>38843.873369729998</v>
      </c>
      <c r="N32" s="327">
        <v>15411.821548269996</v>
      </c>
      <c r="O32" s="327">
        <v>22074.272355360004</v>
      </c>
      <c r="P32" s="327">
        <v>191.28323507000002</v>
      </c>
      <c r="Q32" s="324">
        <v>76521.250508430006</v>
      </c>
      <c r="R32" s="325">
        <v>34.479908561832147</v>
      </c>
      <c r="S32" s="328">
        <v>185838.47736581002</v>
      </c>
    </row>
    <row r="33" spans="1:19" ht="45.75" customHeight="1">
      <c r="A33" s="246">
        <v>2554</v>
      </c>
      <c r="B33" s="334" t="s">
        <v>332</v>
      </c>
      <c r="C33" s="322">
        <v>57799</v>
      </c>
      <c r="D33" s="323">
        <v>14780</v>
      </c>
      <c r="E33" s="323">
        <v>23181</v>
      </c>
      <c r="F33" s="323">
        <v>49</v>
      </c>
      <c r="G33" s="323">
        <v>2358</v>
      </c>
      <c r="H33" s="323">
        <v>14328</v>
      </c>
      <c r="I33" s="323">
        <v>4787</v>
      </c>
      <c r="J33" s="323">
        <v>8691</v>
      </c>
      <c r="K33" s="324">
        <v>125973</v>
      </c>
      <c r="L33" s="325">
        <v>15.24</v>
      </c>
      <c r="M33" s="326">
        <v>51688</v>
      </c>
      <c r="N33" s="327">
        <v>8189</v>
      </c>
      <c r="O33" s="327">
        <v>23932</v>
      </c>
      <c r="P33" s="327">
        <v>222</v>
      </c>
      <c r="Q33" s="324">
        <v>84031</v>
      </c>
      <c r="R33" s="325">
        <v>9.8139398424267483</v>
      </c>
      <c r="S33" s="328">
        <v>210005</v>
      </c>
    </row>
    <row r="34" spans="1:19" ht="45.75" customHeight="1">
      <c r="A34" s="246">
        <v>2555</v>
      </c>
      <c r="B34" s="334" t="s">
        <v>333</v>
      </c>
      <c r="C34" s="322">
        <v>73207</v>
      </c>
      <c r="D34" s="323">
        <v>16357</v>
      </c>
      <c r="E34" s="323">
        <v>26665</v>
      </c>
      <c r="F34" s="323">
        <v>68</v>
      </c>
      <c r="G34" s="323">
        <v>2533</v>
      </c>
      <c r="H34" s="323">
        <v>16741</v>
      </c>
      <c r="I34" s="323">
        <v>5375</v>
      </c>
      <c r="J34" s="323">
        <v>9736</v>
      </c>
      <c r="K34" s="324">
        <v>150682</v>
      </c>
      <c r="L34" s="325">
        <v>19.61</v>
      </c>
      <c r="M34" s="326">
        <v>63440</v>
      </c>
      <c r="N34" s="327">
        <v>9958</v>
      </c>
      <c r="O34" s="327">
        <v>27148</v>
      </c>
      <c r="P34" s="327">
        <v>219</v>
      </c>
      <c r="Q34" s="324">
        <v>100766</v>
      </c>
      <c r="R34" s="325">
        <v>19.91</v>
      </c>
      <c r="S34" s="328">
        <v>251447</v>
      </c>
    </row>
    <row r="35" spans="1:19" ht="45.75" customHeight="1">
      <c r="A35" s="246">
        <v>2556</v>
      </c>
      <c r="B35" s="334" t="s">
        <v>334</v>
      </c>
      <c r="C35" s="329">
        <v>92226.041303999984</v>
      </c>
      <c r="D35" s="323">
        <v>17644.93427922</v>
      </c>
      <c r="E35" s="323">
        <v>28714.781672419998</v>
      </c>
      <c r="F35" s="323">
        <v>89.690801590000007</v>
      </c>
      <c r="G35" s="323">
        <v>2438.5434748300004</v>
      </c>
      <c r="H35" s="323">
        <v>19144.613487159997</v>
      </c>
      <c r="I35" s="323">
        <v>5959.5131983199999</v>
      </c>
      <c r="J35" s="323">
        <v>11152.853887730002</v>
      </c>
      <c r="K35" s="324">
        <v>177370.97210527002</v>
      </c>
      <c r="L35" s="325">
        <v>17.712116978318591</v>
      </c>
      <c r="M35" s="326">
        <v>71293.91214719</v>
      </c>
      <c r="N35" s="327">
        <v>12327.85398231</v>
      </c>
      <c r="O35" s="327">
        <v>31045.686965910641</v>
      </c>
      <c r="P35" s="327">
        <v>223.89156186</v>
      </c>
      <c r="Q35" s="324">
        <v>114891.34465727065</v>
      </c>
      <c r="R35" s="325">
        <v>14.017967029822207</v>
      </c>
      <c r="S35" s="328">
        <v>292262.31676254066</v>
      </c>
    </row>
    <row r="36" spans="1:19" ht="45.75" customHeight="1">
      <c r="A36" s="246">
        <v>2557</v>
      </c>
      <c r="B36" s="334" t="s">
        <v>335</v>
      </c>
      <c r="C36" s="329">
        <v>76219.988082319993</v>
      </c>
      <c r="D36" s="323">
        <v>19517.318513904753</v>
      </c>
      <c r="E36" s="323">
        <v>36048.922460909998</v>
      </c>
      <c r="F36" s="323">
        <v>112.33818074999999</v>
      </c>
      <c r="G36" s="323">
        <v>2606.9200973243201</v>
      </c>
      <c r="H36" s="323">
        <v>22183.572094570922</v>
      </c>
      <c r="I36" s="323">
        <v>6378.7341802499996</v>
      </c>
      <c r="J36" s="323">
        <v>11869.439185730002</v>
      </c>
      <c r="K36" s="324">
        <v>174937.23279576001</v>
      </c>
      <c r="L36" s="325">
        <v>-1.3721181547483334</v>
      </c>
      <c r="M36" s="326">
        <v>76330.384027439999</v>
      </c>
      <c r="N36" s="327">
        <v>11896.623031809999</v>
      </c>
      <c r="O36" s="327">
        <v>33464.804839849996</v>
      </c>
      <c r="P36" s="327">
        <v>653.81380591999994</v>
      </c>
      <c r="Q36" s="324">
        <v>122345.62570501999</v>
      </c>
      <c r="R36" s="325">
        <v>6.488113678176556</v>
      </c>
      <c r="S36" s="328">
        <v>297282.85850078001</v>
      </c>
    </row>
    <row r="37" spans="1:19" ht="45.75" customHeight="1">
      <c r="A37" s="246">
        <v>2558</v>
      </c>
      <c r="B37" s="334" t="s">
        <v>338</v>
      </c>
      <c r="C37" s="1146">
        <v>77168.034045799999</v>
      </c>
      <c r="D37" s="256">
        <v>20544.601667837818</v>
      </c>
      <c r="E37" s="256">
        <v>47901.974006720004</v>
      </c>
      <c r="F37" s="256">
        <v>1345.44878066</v>
      </c>
      <c r="G37" s="1178">
        <v>0</v>
      </c>
      <c r="H37" s="1178">
        <v>0</v>
      </c>
      <c r="I37" s="256">
        <v>6350.920409233001</v>
      </c>
      <c r="J37" s="256">
        <v>13666.605467789997</v>
      </c>
      <c r="K37" s="1147">
        <v>166977.58437804101</v>
      </c>
      <c r="L37" s="325">
        <v>-4.550002472608063</v>
      </c>
      <c r="M37" s="284">
        <v>81837.95997846</v>
      </c>
      <c r="N37" s="256">
        <v>10562.666820069964</v>
      </c>
      <c r="O37" s="256">
        <v>35687.058963929871</v>
      </c>
      <c r="P37" s="1178">
        <v>0</v>
      </c>
      <c r="Q37" s="1147">
        <v>128087.68576245983</v>
      </c>
      <c r="R37" s="325">
        <v>4.6933104672529682</v>
      </c>
      <c r="S37" s="1148">
        <v>295065.27014050062</v>
      </c>
    </row>
    <row r="38" spans="1:19" ht="45.75" customHeight="1">
      <c r="A38" s="246">
        <v>2559</v>
      </c>
      <c r="B38" s="334" t="s">
        <v>807</v>
      </c>
      <c r="C38" s="1146">
        <v>82385.388712304906</v>
      </c>
      <c r="D38" s="256">
        <v>24107.464559627668</v>
      </c>
      <c r="E38" s="256">
        <v>56852.145261913683</v>
      </c>
      <c r="F38" s="256">
        <v>1659.5278343399998</v>
      </c>
      <c r="G38" s="1178">
        <v>0</v>
      </c>
      <c r="H38" s="1178">
        <v>0</v>
      </c>
      <c r="I38" s="256">
        <v>6674.813304837</v>
      </c>
      <c r="J38" s="256">
        <v>22064.132645318539</v>
      </c>
      <c r="K38" s="1147">
        <v>193743.47231834181</v>
      </c>
      <c r="L38" s="325">
        <v>16.029629390075776</v>
      </c>
      <c r="M38" s="284">
        <v>70405.885076855004</v>
      </c>
      <c r="N38" s="256">
        <v>21656.874844888534</v>
      </c>
      <c r="O38" s="256">
        <v>38130.916234453623</v>
      </c>
      <c r="P38" s="1178">
        <v>0</v>
      </c>
      <c r="Q38" s="1147">
        <v>130193.67615619715</v>
      </c>
      <c r="R38" s="325">
        <v>1.64417865870643</v>
      </c>
      <c r="S38" s="1148">
        <v>323937.14847453893</v>
      </c>
    </row>
    <row r="39" spans="1:19" ht="45.75" customHeight="1">
      <c r="A39" s="262">
        <v>2560</v>
      </c>
      <c r="B39" s="335" t="s">
        <v>836</v>
      </c>
      <c r="C39" s="1137">
        <v>90426.043584229992</v>
      </c>
      <c r="D39" s="1137">
        <v>25571.047405475812</v>
      </c>
      <c r="E39" s="1137">
        <v>63772.917609388001</v>
      </c>
      <c r="F39" s="1137">
        <v>2281.5738560699997</v>
      </c>
      <c r="G39" s="1315">
        <v>0</v>
      </c>
      <c r="H39" s="1315">
        <v>0</v>
      </c>
      <c r="I39" s="1137">
        <v>6754.8732268130007</v>
      </c>
      <c r="J39" s="1137">
        <v>20913.585611772349</v>
      </c>
      <c r="K39" s="1149">
        <v>209720.04129374915</v>
      </c>
      <c r="L39" s="330">
        <v>19.883022008584202</v>
      </c>
      <c r="M39" s="285">
        <v>70004.744571535994</v>
      </c>
      <c r="N39" s="1137">
        <v>23034.661980008819</v>
      </c>
      <c r="O39" s="1137">
        <v>40349.155430770719</v>
      </c>
      <c r="P39" s="1315">
        <v>0</v>
      </c>
      <c r="Q39" s="1149">
        <v>133388.56198231553</v>
      </c>
      <c r="R39" s="330">
        <v>9.0260164298153818</v>
      </c>
      <c r="S39" s="1150">
        <v>343108.60327606468</v>
      </c>
    </row>
    <row r="40" spans="1:19">
      <c r="A40" s="212"/>
    </row>
    <row r="41" spans="1:19">
      <c r="A41" s="212" t="s">
        <v>269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N41" s="230"/>
      <c r="O41" s="331"/>
    </row>
    <row r="42" spans="1:19">
      <c r="A42" s="212" t="s">
        <v>755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N42" s="230"/>
      <c r="O42" s="331"/>
    </row>
    <row r="43" spans="1:19">
      <c r="A43" s="212" t="s">
        <v>756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N43" s="230"/>
      <c r="O43" s="331"/>
    </row>
    <row r="44" spans="1:19" ht="24">
      <c r="A44" s="213" t="s">
        <v>270</v>
      </c>
      <c r="B44" s="125"/>
      <c r="C44" s="125"/>
      <c r="D44" s="125"/>
      <c r="E44" s="332"/>
      <c r="F44" s="125"/>
      <c r="G44" s="125"/>
      <c r="H44" s="125"/>
      <c r="I44" s="125"/>
      <c r="J44" s="125"/>
      <c r="K44" s="125"/>
      <c r="L44" s="125"/>
      <c r="M44" s="125"/>
      <c r="N44" s="239"/>
      <c r="O44" s="125"/>
      <c r="P44" s="125"/>
      <c r="Q44" s="125"/>
      <c r="R44" s="125"/>
      <c r="S44" s="125"/>
    </row>
    <row r="45" spans="1:19" ht="24">
      <c r="A45" s="212"/>
    </row>
    <row r="46" spans="1:19" ht="24">
      <c r="A46" s="212"/>
    </row>
  </sheetData>
  <mergeCells count="7">
    <mergeCell ref="Q3:S3"/>
    <mergeCell ref="A4:B6"/>
    <mergeCell ref="C4:L4"/>
    <mergeCell ref="M4:R4"/>
    <mergeCell ref="S4:S6"/>
    <mergeCell ref="L5:L6"/>
    <mergeCell ref="R5:R6"/>
  </mergeCells>
  <printOptions horizontalCentered="1"/>
  <pageMargins left="0" right="0" top="0.78740157480314965" bottom="0" header="0.51181102362204722" footer="0.51181102362204722"/>
  <pageSetup paperSize="9" scale="60" orientation="landscape" horizontalDpi="200" verticalDpi="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Z48"/>
  <sheetViews>
    <sheetView zoomScale="80" zoomScaleNormal="80" workbookViewId="0">
      <pane xSplit="1" ySplit="5" topLeftCell="B6" activePane="bottomRight" state="frozen"/>
      <selection activeCell="F27" sqref="F27"/>
      <selection pane="topRight" activeCell="F27" sqref="F27"/>
      <selection pane="bottomLeft" activeCell="F27" sqref="F27"/>
      <selection pane="bottomRight" activeCell="Z20" sqref="Z20"/>
    </sheetView>
  </sheetViews>
  <sheetFormatPr defaultColWidth="9" defaultRowHeight="17.5"/>
  <cols>
    <col min="1" max="1" width="39.6328125" style="111" customWidth="1"/>
    <col min="2" max="2" width="7.6328125" style="111" bestFit="1" customWidth="1"/>
    <col min="3" max="3" width="9.7265625" style="109" customWidth="1"/>
    <col min="4" max="4" width="7.6328125" style="109" bestFit="1" customWidth="1"/>
    <col min="5" max="6" width="9.6328125" style="109" customWidth="1"/>
    <col min="7" max="7" width="6.36328125" style="109" bestFit="1" customWidth="1"/>
    <col min="8" max="8" width="7.6328125" style="109" bestFit="1" customWidth="1"/>
    <col min="9" max="9" width="8.453125" style="109" bestFit="1" customWidth="1"/>
    <col min="10" max="10" width="7.6328125" style="109" bestFit="1" customWidth="1"/>
    <col min="11" max="13" width="9.6328125" style="109" customWidth="1"/>
    <col min="14" max="14" width="8.453125" style="109" bestFit="1" customWidth="1"/>
    <col min="15" max="15" width="7.6328125" style="109" bestFit="1" customWidth="1"/>
    <col min="16" max="16" width="8.453125" style="109" bestFit="1" customWidth="1"/>
    <col min="17" max="17" width="6.36328125" style="109" bestFit="1" customWidth="1"/>
    <col min="18" max="18" width="9.26953125" style="109" bestFit="1" customWidth="1"/>
    <col min="19" max="19" width="7.6328125" style="109" bestFit="1" customWidth="1"/>
    <col min="20" max="21" width="9.6328125" style="109" customWidth="1"/>
    <col min="22" max="23" width="7.6328125" style="109" bestFit="1" customWidth="1"/>
    <col min="24" max="24" width="9" style="109" customWidth="1"/>
    <col min="25" max="25" width="7.6328125" style="109" bestFit="1" customWidth="1"/>
    <col min="26" max="26" width="9.6328125" style="109" customWidth="1"/>
    <col min="27" max="16384" width="9" style="109"/>
  </cols>
  <sheetData>
    <row r="1" spans="1:26" ht="32.5">
      <c r="A1" s="1536" t="s">
        <v>900</v>
      </c>
      <c r="B1" s="1536"/>
      <c r="C1" s="1536"/>
      <c r="D1" s="1536"/>
    </row>
    <row r="2" spans="1:26" ht="32.5">
      <c r="A2" s="1536" t="s">
        <v>901</v>
      </c>
      <c r="B2" s="1536"/>
      <c r="C2" s="1536"/>
      <c r="D2" s="1536"/>
    </row>
    <row r="3" spans="1:26" ht="25">
      <c r="A3" s="1537"/>
      <c r="B3" s="1537"/>
      <c r="C3" s="296">
        <v>1000000</v>
      </c>
      <c r="V3" s="1538" t="s">
        <v>271</v>
      </c>
      <c r="W3" s="1538"/>
      <c r="X3" s="1538"/>
      <c r="Y3" s="1538"/>
      <c r="Z3" s="1538"/>
    </row>
    <row r="4" spans="1:26" s="114" customFormat="1">
      <c r="A4" s="1539" t="s">
        <v>0</v>
      </c>
      <c r="B4" s="1541" t="s">
        <v>384</v>
      </c>
      <c r="C4" s="1541"/>
      <c r="D4" s="1541"/>
      <c r="E4" s="1541"/>
      <c r="F4" s="1541"/>
      <c r="G4" s="1541"/>
      <c r="H4" s="1541"/>
      <c r="I4" s="1541"/>
      <c r="J4" s="1541"/>
      <c r="K4" s="1541"/>
      <c r="L4" s="1541"/>
      <c r="M4" s="1541"/>
      <c r="N4" s="1541"/>
      <c r="O4" s="1541"/>
      <c r="P4" s="1541"/>
      <c r="Q4" s="1541"/>
      <c r="R4" s="1541"/>
      <c r="S4" s="1541"/>
      <c r="T4" s="1541"/>
      <c r="U4" s="1541"/>
      <c r="V4" s="1541"/>
      <c r="W4" s="1541"/>
      <c r="X4" s="1542" t="s">
        <v>272</v>
      </c>
      <c r="Y4" s="1544" t="s">
        <v>388</v>
      </c>
      <c r="Z4" s="1542" t="s">
        <v>414</v>
      </c>
    </row>
    <row r="5" spans="1:26" s="114" customFormat="1">
      <c r="A5" s="1540"/>
      <c r="B5" s="115" t="s">
        <v>814</v>
      </c>
      <c r="C5" s="115" t="s">
        <v>169</v>
      </c>
      <c r="D5" s="115" t="s">
        <v>288</v>
      </c>
      <c r="E5" s="115" t="s">
        <v>171</v>
      </c>
      <c r="F5" s="115" t="s">
        <v>172</v>
      </c>
      <c r="G5" s="115" t="s">
        <v>173</v>
      </c>
      <c r="H5" s="115" t="s">
        <v>174</v>
      </c>
      <c r="I5" s="115" t="s">
        <v>175</v>
      </c>
      <c r="J5" s="115" t="s">
        <v>176</v>
      </c>
      <c r="K5" s="115" t="s">
        <v>177</v>
      </c>
      <c r="L5" s="115" t="s">
        <v>178</v>
      </c>
      <c r="M5" s="115" t="s">
        <v>179</v>
      </c>
      <c r="N5" s="115" t="s">
        <v>180</v>
      </c>
      <c r="O5" s="116" t="s">
        <v>181</v>
      </c>
      <c r="P5" s="115" t="s">
        <v>182</v>
      </c>
      <c r="Q5" s="115" t="s">
        <v>183</v>
      </c>
      <c r="R5" s="115" t="s">
        <v>184</v>
      </c>
      <c r="S5" s="115" t="s">
        <v>811</v>
      </c>
      <c r="T5" s="115" t="s">
        <v>185</v>
      </c>
      <c r="U5" s="115" t="s">
        <v>186</v>
      </c>
      <c r="V5" s="115" t="s">
        <v>187</v>
      </c>
      <c r="W5" s="115" t="s">
        <v>188</v>
      </c>
      <c r="X5" s="1543"/>
      <c r="Y5" s="1545"/>
      <c r="Z5" s="1546"/>
    </row>
    <row r="6" spans="1:26" ht="24" customHeight="1">
      <c r="A6" s="118" t="s">
        <v>571</v>
      </c>
      <c r="B6" s="1209">
        <v>4174.1196891500003</v>
      </c>
      <c r="C6" s="1209">
        <v>124078.14340794001</v>
      </c>
      <c r="D6" s="1209">
        <v>1315.50056141</v>
      </c>
      <c r="E6" s="1209">
        <v>31185.21626492</v>
      </c>
      <c r="F6" s="1209">
        <v>42942.401465670009</v>
      </c>
      <c r="G6" s="1209">
        <v>15.180214099999999</v>
      </c>
      <c r="H6" s="1209">
        <v>6326.8265459900003</v>
      </c>
      <c r="I6" s="1209">
        <v>22947.28711153</v>
      </c>
      <c r="J6" s="1209">
        <v>6873.7715581000002</v>
      </c>
      <c r="K6" s="1209">
        <v>63375.185102265001</v>
      </c>
      <c r="L6" s="1209">
        <v>390.53231562999997</v>
      </c>
      <c r="M6" s="1209">
        <v>99808.699561037196</v>
      </c>
      <c r="N6" s="1209">
        <v>12586.71449006</v>
      </c>
      <c r="O6" s="1209">
        <v>1082.7879370599999</v>
      </c>
      <c r="P6" s="1209">
        <v>19853.875588269999</v>
      </c>
      <c r="Q6" s="1209">
        <v>449.32381264000003</v>
      </c>
      <c r="R6" s="1209">
        <v>49057.677361239999</v>
      </c>
      <c r="S6" s="1209">
        <v>556.15786165000009</v>
      </c>
      <c r="T6" s="1209">
        <v>10235.437660719999</v>
      </c>
      <c r="U6" s="1209">
        <v>82224.946432733515</v>
      </c>
      <c r="V6" s="1209">
        <v>5903.4474615600002</v>
      </c>
      <c r="W6" s="1209">
        <v>3891.2127859400002</v>
      </c>
      <c r="X6" s="1206">
        <v>589274.44518961571</v>
      </c>
      <c r="Y6" s="1209">
        <v>2136.5801938300001</v>
      </c>
      <c r="Z6" s="1206">
        <v>591411.02538344567</v>
      </c>
    </row>
    <row r="7" spans="1:26" ht="24" customHeight="1">
      <c r="A7" s="117" t="s">
        <v>572</v>
      </c>
      <c r="B7" s="1205">
        <v>0</v>
      </c>
      <c r="C7" s="1205">
        <v>4922.3762876599994</v>
      </c>
      <c r="D7" s="1205">
        <v>701.00400000000002</v>
      </c>
      <c r="E7" s="1205">
        <v>0</v>
      </c>
      <c r="F7" s="1205">
        <v>0</v>
      </c>
      <c r="G7" s="1205">
        <v>0</v>
      </c>
      <c r="H7" s="1205">
        <v>0</v>
      </c>
      <c r="I7" s="1205">
        <v>0</v>
      </c>
      <c r="J7" s="1205">
        <v>0</v>
      </c>
      <c r="K7" s="1205">
        <v>0</v>
      </c>
      <c r="L7" s="1205">
        <v>0</v>
      </c>
      <c r="M7" s="1205">
        <v>0</v>
      </c>
      <c r="N7" s="1205">
        <v>0</v>
      </c>
      <c r="O7" s="1205">
        <v>0</v>
      </c>
      <c r="P7" s="1205">
        <v>0</v>
      </c>
      <c r="Q7" s="1205">
        <v>0</v>
      </c>
      <c r="R7" s="1205">
        <v>0</v>
      </c>
      <c r="S7" s="1205">
        <v>0</v>
      </c>
      <c r="T7" s="1205">
        <v>0</v>
      </c>
      <c r="U7" s="1205">
        <v>12.99292</v>
      </c>
      <c r="V7" s="1205">
        <v>0</v>
      </c>
      <c r="W7" s="1205">
        <v>0</v>
      </c>
      <c r="X7" s="1206">
        <v>5636.373207659999</v>
      </c>
      <c r="Y7" s="1205">
        <v>0</v>
      </c>
      <c r="Z7" s="1206">
        <v>5636.373207659999</v>
      </c>
    </row>
    <row r="8" spans="1:26" ht="24" customHeight="1">
      <c r="A8" s="117" t="s">
        <v>573</v>
      </c>
      <c r="B8" s="1205">
        <v>4174.1196891500003</v>
      </c>
      <c r="C8" s="1205">
        <v>119155.76712028</v>
      </c>
      <c r="D8" s="1205">
        <v>614.49656140999991</v>
      </c>
      <c r="E8" s="1205">
        <v>31185.21626492</v>
      </c>
      <c r="F8" s="1205">
        <v>42942.401465670009</v>
      </c>
      <c r="G8" s="1205">
        <v>15.180214099999997</v>
      </c>
      <c r="H8" s="1205">
        <v>6326.8265459900003</v>
      </c>
      <c r="I8" s="1205">
        <v>22947.28711153</v>
      </c>
      <c r="J8" s="1205">
        <v>6873.7715581000002</v>
      </c>
      <c r="K8" s="1205">
        <v>63375.185102265001</v>
      </c>
      <c r="L8" s="1205">
        <v>390.53231562999997</v>
      </c>
      <c r="M8" s="1205">
        <v>99808.699561037211</v>
      </c>
      <c r="N8" s="1205">
        <v>12586.71449006</v>
      </c>
      <c r="O8" s="1205">
        <v>1082.7879370599999</v>
      </c>
      <c r="P8" s="1205">
        <v>19853.875588269999</v>
      </c>
      <c r="Q8" s="1205">
        <v>449.32381264000003</v>
      </c>
      <c r="R8" s="1205">
        <v>49057.677361239992</v>
      </c>
      <c r="S8" s="1205">
        <v>556.15786165000009</v>
      </c>
      <c r="T8" s="1205">
        <v>10235.437660720001</v>
      </c>
      <c r="U8" s="1205">
        <v>82211.953512733526</v>
      </c>
      <c r="V8" s="1205">
        <v>5903.4474615600002</v>
      </c>
      <c r="W8" s="1205">
        <v>3891.2127859400002</v>
      </c>
      <c r="X8" s="1206">
        <v>583638.07198195579</v>
      </c>
      <c r="Y8" s="1205">
        <v>2136.5801938300001</v>
      </c>
      <c r="Z8" s="1206">
        <v>585774.65217578574</v>
      </c>
    </row>
    <row r="9" spans="1:26" ht="24" customHeight="1">
      <c r="A9" s="117" t="s">
        <v>574</v>
      </c>
      <c r="B9" s="1205">
        <v>0</v>
      </c>
      <c r="C9" s="1205">
        <v>0</v>
      </c>
      <c r="D9" s="1205">
        <v>0</v>
      </c>
      <c r="E9" s="1205">
        <v>0</v>
      </c>
      <c r="F9" s="1205">
        <v>0</v>
      </c>
      <c r="G9" s="1205">
        <v>0</v>
      </c>
      <c r="H9" s="1205">
        <v>0</v>
      </c>
      <c r="I9" s="1205">
        <v>0</v>
      </c>
      <c r="J9" s="1205">
        <v>0</v>
      </c>
      <c r="K9" s="1205">
        <v>0</v>
      </c>
      <c r="L9" s="1205">
        <v>0</v>
      </c>
      <c r="M9" s="1205">
        <v>0</v>
      </c>
      <c r="N9" s="1205">
        <v>0</v>
      </c>
      <c r="O9" s="1205">
        <v>0</v>
      </c>
      <c r="P9" s="1205">
        <v>0</v>
      </c>
      <c r="Q9" s="1205">
        <v>0</v>
      </c>
      <c r="R9" s="1205">
        <v>0</v>
      </c>
      <c r="S9" s="1205">
        <v>0</v>
      </c>
      <c r="T9" s="1205">
        <v>0</v>
      </c>
      <c r="U9" s="1205">
        <v>0</v>
      </c>
      <c r="V9" s="1205">
        <v>0</v>
      </c>
      <c r="W9" s="1205">
        <v>0</v>
      </c>
      <c r="X9" s="1206">
        <v>0</v>
      </c>
      <c r="Y9" s="1205">
        <v>0</v>
      </c>
      <c r="Z9" s="1206">
        <v>0</v>
      </c>
    </row>
    <row r="10" spans="1:26" ht="24" customHeight="1">
      <c r="A10" s="117" t="s">
        <v>575</v>
      </c>
      <c r="B10" s="1205">
        <v>0</v>
      </c>
      <c r="C10" s="1205">
        <v>12829.957422450001</v>
      </c>
      <c r="D10" s="1205">
        <v>18.34241003</v>
      </c>
      <c r="E10" s="1205">
        <v>2412.1715392538499</v>
      </c>
      <c r="F10" s="1205">
        <v>875.18691673070191</v>
      </c>
      <c r="G10" s="1205">
        <v>0</v>
      </c>
      <c r="H10" s="1205">
        <v>24.283286</v>
      </c>
      <c r="I10" s="1205">
        <v>682.26796877652203</v>
      </c>
      <c r="J10" s="1205">
        <v>130.53491328000001</v>
      </c>
      <c r="K10" s="1205">
        <v>1661.6366175506025</v>
      </c>
      <c r="L10" s="1205">
        <v>21.440298009999999</v>
      </c>
      <c r="M10" s="1205">
        <v>2025.7178377902055</v>
      </c>
      <c r="N10" s="1205">
        <v>573.36364488000004</v>
      </c>
      <c r="O10" s="1205">
        <v>61.445435678455731</v>
      </c>
      <c r="P10" s="1205">
        <v>321.13590689122788</v>
      </c>
      <c r="Q10" s="1205">
        <v>15.451230000000001</v>
      </c>
      <c r="R10" s="1205">
        <v>443.43619200000001</v>
      </c>
      <c r="S10" s="1205">
        <v>14.284436280000003</v>
      </c>
      <c r="T10" s="1205">
        <v>357.61891666000002</v>
      </c>
      <c r="U10" s="1205">
        <v>5007.8308761499993</v>
      </c>
      <c r="V10" s="1205">
        <v>425.09063720999995</v>
      </c>
      <c r="W10" s="1205">
        <v>207.79869816999999</v>
      </c>
      <c r="X10" s="1206">
        <v>28108.995183791565</v>
      </c>
      <c r="Y10" s="1205">
        <v>182.08313799999999</v>
      </c>
      <c r="Z10" s="1206">
        <v>28291.078321791567</v>
      </c>
    </row>
    <row r="11" spans="1:26" ht="24" customHeight="1">
      <c r="A11" s="117" t="s">
        <v>576</v>
      </c>
      <c r="B11" s="1205">
        <v>0</v>
      </c>
      <c r="C11" s="1205">
        <v>13191.1775937</v>
      </c>
      <c r="D11" s="1205">
        <v>17.931501010000002</v>
      </c>
      <c r="E11" s="1205">
        <v>2540.0269776712998</v>
      </c>
      <c r="F11" s="1205">
        <v>902.76449843600653</v>
      </c>
      <c r="G11" s="1205">
        <v>0</v>
      </c>
      <c r="H11" s="1205">
        <v>23.282862999999999</v>
      </c>
      <c r="I11" s="1205">
        <v>771.80670648065495</v>
      </c>
      <c r="J11" s="1205">
        <v>216.88961326</v>
      </c>
      <c r="K11" s="1205">
        <v>1948.13477081</v>
      </c>
      <c r="L11" s="1205">
        <v>19.869999</v>
      </c>
      <c r="M11" s="1205">
        <v>2070.4186892811063</v>
      </c>
      <c r="N11" s="1205">
        <v>651.22769614000003</v>
      </c>
      <c r="O11" s="1205">
        <v>65.31505898562412</v>
      </c>
      <c r="P11" s="1205">
        <v>238.61004306621979</v>
      </c>
      <c r="Q11" s="1205">
        <v>27.426926000000002</v>
      </c>
      <c r="R11" s="1205">
        <v>370.43624699999998</v>
      </c>
      <c r="S11" s="1205">
        <v>51.536035330000004</v>
      </c>
      <c r="T11" s="1205">
        <v>407.07711325999998</v>
      </c>
      <c r="U11" s="1205">
        <v>5135.8490329099996</v>
      </c>
      <c r="V11" s="1205">
        <v>523.07258436999996</v>
      </c>
      <c r="W11" s="1205">
        <v>190.93996016999998</v>
      </c>
      <c r="X11" s="1206">
        <v>29363.7939098809</v>
      </c>
      <c r="Y11" s="1205">
        <v>222.11872929</v>
      </c>
      <c r="Z11" s="1206">
        <v>29585.9126391709</v>
      </c>
    </row>
    <row r="12" spans="1:26" ht="24" customHeight="1">
      <c r="A12" s="117" t="s">
        <v>577</v>
      </c>
      <c r="B12" s="1205">
        <v>4174.1196891500003</v>
      </c>
      <c r="C12" s="1205">
        <v>118794.54694903</v>
      </c>
      <c r="D12" s="1205">
        <v>614.90747042999999</v>
      </c>
      <c r="E12" s="1205">
        <v>31057.360826502601</v>
      </c>
      <c r="F12" s="1205">
        <v>42914.823883964702</v>
      </c>
      <c r="G12" s="1205">
        <v>15.180214099999997</v>
      </c>
      <c r="H12" s="1205">
        <v>6327.8269689900008</v>
      </c>
      <c r="I12" s="1205">
        <v>22857.7483738259</v>
      </c>
      <c r="J12" s="1205">
        <v>6787.4168581200001</v>
      </c>
      <c r="K12" s="1205">
        <v>63088.686949005605</v>
      </c>
      <c r="L12" s="1205">
        <v>392.10261464000001</v>
      </c>
      <c r="M12" s="1205">
        <v>99763.998709546329</v>
      </c>
      <c r="N12" s="1205">
        <v>12508.8504388</v>
      </c>
      <c r="O12" s="1205">
        <v>1078.9183137528316</v>
      </c>
      <c r="P12" s="1205">
        <v>19936.401452095008</v>
      </c>
      <c r="Q12" s="1205">
        <v>437.34811664000006</v>
      </c>
      <c r="R12" s="1205">
        <v>49130.677306239988</v>
      </c>
      <c r="S12" s="1205">
        <v>518.9062626000001</v>
      </c>
      <c r="T12" s="1205">
        <v>10185.979464120001</v>
      </c>
      <c r="U12" s="1205">
        <v>82083.935355973517</v>
      </c>
      <c r="V12" s="1205">
        <v>5805.4655144000008</v>
      </c>
      <c r="W12" s="1205">
        <v>3908.0715239400006</v>
      </c>
      <c r="X12" s="1206">
        <v>582383.2732558666</v>
      </c>
      <c r="Y12" s="1205">
        <v>2096.5446025400001</v>
      </c>
      <c r="Z12" s="1206">
        <v>584479.81785840658</v>
      </c>
    </row>
    <row r="13" spans="1:26" ht="24" customHeight="1">
      <c r="A13" s="117" t="s">
        <v>578</v>
      </c>
      <c r="B13" s="1205">
        <v>6.5498308300000003</v>
      </c>
      <c r="C13" s="1205">
        <v>437.9934442</v>
      </c>
      <c r="D13" s="1207">
        <v>1.4892512</v>
      </c>
      <c r="E13" s="1205">
        <v>153.47989741999999</v>
      </c>
      <c r="F13" s="1205">
        <v>268.14549986000003</v>
      </c>
      <c r="G13" s="1205">
        <v>0</v>
      </c>
      <c r="H13" s="1205">
        <v>65.391139049999992</v>
      </c>
      <c r="I13" s="1205">
        <v>119.27324476999999</v>
      </c>
      <c r="J13" s="1205">
        <v>285.04476007</v>
      </c>
      <c r="K13" s="1205">
        <v>177.83659009399997</v>
      </c>
      <c r="L13" s="1205">
        <v>9.3185402000000011</v>
      </c>
      <c r="M13" s="1205">
        <v>92.445516020062669</v>
      </c>
      <c r="N13" s="1205">
        <v>44.582501799999996</v>
      </c>
      <c r="O13" s="1205">
        <v>0</v>
      </c>
      <c r="P13" s="1205">
        <v>30.163397059999998</v>
      </c>
      <c r="Q13" s="1205">
        <v>1.25284862</v>
      </c>
      <c r="R13" s="1205">
        <v>101.17115463</v>
      </c>
      <c r="S13" s="1205">
        <v>8.5659082999999985</v>
      </c>
      <c r="T13" s="1205">
        <v>72.894954674299981</v>
      </c>
      <c r="U13" s="1205">
        <v>15.714336540000003</v>
      </c>
      <c r="V13" s="1205">
        <v>60.149876119999995</v>
      </c>
      <c r="W13" s="1205">
        <v>1.3150362400000002</v>
      </c>
      <c r="X13" s="1206">
        <v>1952.7777276983627</v>
      </c>
      <c r="Y13" s="1205">
        <v>3.5254732800000124</v>
      </c>
      <c r="Z13" s="1206">
        <v>1956.3032009783626</v>
      </c>
    </row>
    <row r="14" spans="1:26" ht="24" customHeight="1">
      <c r="A14" s="117" t="s">
        <v>579</v>
      </c>
      <c r="B14" s="1205">
        <v>338.34320822000001</v>
      </c>
      <c r="C14" s="1205">
        <v>31878.752210169998</v>
      </c>
      <c r="D14" s="1205">
        <v>215.68720963999999</v>
      </c>
      <c r="E14" s="1205">
        <v>6230.9893209900001</v>
      </c>
      <c r="F14" s="1205">
        <v>11602.934171699999</v>
      </c>
      <c r="G14" s="1205">
        <v>23.100722649999994</v>
      </c>
      <c r="H14" s="1205">
        <v>635.01792654999997</v>
      </c>
      <c r="I14" s="1205">
        <v>3525.6519800999999</v>
      </c>
      <c r="J14" s="1205">
        <v>341.37396816</v>
      </c>
      <c r="K14" s="1205">
        <v>7862.549169775999</v>
      </c>
      <c r="L14" s="1205">
        <v>133.27538706999999</v>
      </c>
      <c r="M14" s="1205">
        <v>15667.376894739999</v>
      </c>
      <c r="N14" s="1205">
        <v>4389.9926894700002</v>
      </c>
      <c r="O14" s="1205">
        <v>367.02618911000002</v>
      </c>
      <c r="P14" s="1205">
        <v>2724.4372307800004</v>
      </c>
      <c r="Q14" s="1205">
        <v>67.639279340000002</v>
      </c>
      <c r="R14" s="1205">
        <v>9643.3370929299963</v>
      </c>
      <c r="S14" s="1205">
        <v>336.56493809</v>
      </c>
      <c r="T14" s="1205">
        <v>1255.5903981999998</v>
      </c>
      <c r="U14" s="1205">
        <v>13257.781973840001</v>
      </c>
      <c r="V14" s="1205">
        <v>590.42120807000003</v>
      </c>
      <c r="W14" s="1205">
        <v>221.27251643</v>
      </c>
      <c r="X14" s="1206">
        <v>111309.11568602599</v>
      </c>
      <c r="Y14" s="1205">
        <v>53.862844984849296</v>
      </c>
      <c r="Z14" s="1206">
        <v>111362.97853101084</v>
      </c>
    </row>
    <row r="15" spans="1:26" ht="24" customHeight="1">
      <c r="A15" s="117" t="s">
        <v>580</v>
      </c>
      <c r="B15" s="1205">
        <v>4519.0127281999994</v>
      </c>
      <c r="C15" s="1205">
        <v>151111.29260339998</v>
      </c>
      <c r="D15" s="1205">
        <v>832.08393126999999</v>
      </c>
      <c r="E15" s="1205">
        <v>37441.830044912596</v>
      </c>
      <c r="F15" s="1205">
        <v>54785.903555524696</v>
      </c>
      <c r="G15" s="1205">
        <v>38.280936749999995</v>
      </c>
      <c r="H15" s="1205">
        <v>7028.2360345900015</v>
      </c>
      <c r="I15" s="1205">
        <v>26502.673598695899</v>
      </c>
      <c r="J15" s="1205">
        <v>7413.8355863500001</v>
      </c>
      <c r="K15" s="1205">
        <v>71129.07270887561</v>
      </c>
      <c r="L15" s="1205">
        <v>534.69654190999995</v>
      </c>
      <c r="M15" s="1205">
        <v>115523.8211203064</v>
      </c>
      <c r="N15" s="1205">
        <v>16943.42563007</v>
      </c>
      <c r="O15" s="1205">
        <v>1445.9445028628315</v>
      </c>
      <c r="P15" s="1205">
        <v>22691.00207993501</v>
      </c>
      <c r="Q15" s="1205">
        <v>506.24024460000004</v>
      </c>
      <c r="R15" s="1205">
        <v>58875.185553799987</v>
      </c>
      <c r="S15" s="1205">
        <v>864.03710899000009</v>
      </c>
      <c r="T15" s="1205">
        <v>11514.464816994301</v>
      </c>
      <c r="U15" s="1205">
        <v>95357.431666353499</v>
      </c>
      <c r="V15" s="1205">
        <v>6456.0365985899998</v>
      </c>
      <c r="W15" s="1205">
        <v>4130.6590766099998</v>
      </c>
      <c r="X15" s="1206">
        <v>695645.16666959063</v>
      </c>
      <c r="Y15" s="1205">
        <v>2153.9329208048503</v>
      </c>
      <c r="Z15" s="1206">
        <v>697799.09959039546</v>
      </c>
    </row>
    <row r="16" spans="1:26" ht="24" customHeight="1">
      <c r="A16" s="117" t="s">
        <v>581</v>
      </c>
      <c r="B16" s="1205">
        <v>0</v>
      </c>
      <c r="C16" s="1205">
        <v>0</v>
      </c>
      <c r="D16" s="1205">
        <v>0</v>
      </c>
      <c r="E16" s="1205">
        <v>0</v>
      </c>
      <c r="F16" s="1205">
        <v>0</v>
      </c>
      <c r="G16" s="1205">
        <v>0</v>
      </c>
      <c r="H16" s="1205">
        <v>0</v>
      </c>
      <c r="I16" s="1205">
        <v>0</v>
      </c>
      <c r="J16" s="1205">
        <v>0</v>
      </c>
      <c r="K16" s="1205">
        <v>0</v>
      </c>
      <c r="L16" s="1205">
        <v>0</v>
      </c>
      <c r="M16" s="1205">
        <v>0</v>
      </c>
      <c r="N16" s="1205">
        <v>0</v>
      </c>
      <c r="O16" s="1205">
        <v>0</v>
      </c>
      <c r="P16" s="1205">
        <v>0</v>
      </c>
      <c r="Q16" s="1205">
        <v>0</v>
      </c>
      <c r="R16" s="1205">
        <v>0</v>
      </c>
      <c r="S16" s="1205">
        <v>0</v>
      </c>
      <c r="T16" s="1205">
        <v>0</v>
      </c>
      <c r="U16" s="1205">
        <v>0</v>
      </c>
      <c r="V16" s="1205">
        <v>0</v>
      </c>
      <c r="W16" s="1205">
        <v>0</v>
      </c>
      <c r="X16" s="1206">
        <v>0</v>
      </c>
      <c r="Y16" s="1205">
        <v>0</v>
      </c>
      <c r="Z16" s="1206">
        <v>0</v>
      </c>
    </row>
    <row r="17" spans="1:26" ht="24" customHeight="1">
      <c r="A17" s="117" t="s">
        <v>582</v>
      </c>
      <c r="B17" s="1205">
        <v>7164.8805882632796</v>
      </c>
      <c r="C17" s="1205">
        <v>518685.74672128004</v>
      </c>
      <c r="D17" s="1205">
        <v>1451.5577845099999</v>
      </c>
      <c r="E17" s="1205">
        <v>130332.657380843</v>
      </c>
      <c r="F17" s="1205">
        <v>233412.29368774971</v>
      </c>
      <c r="G17" s="1205">
        <v>136.72305930999997</v>
      </c>
      <c r="H17" s="1205">
        <v>9858.9559079999999</v>
      </c>
      <c r="I17" s="1205">
        <v>71731.6144722475</v>
      </c>
      <c r="J17" s="1205">
        <v>8353.8716945300002</v>
      </c>
      <c r="K17" s="1205">
        <v>163439.9463922242</v>
      </c>
      <c r="L17" s="1205">
        <v>3323.2612771089598</v>
      </c>
      <c r="M17" s="1205">
        <v>302004.15578133496</v>
      </c>
      <c r="N17" s="1205">
        <v>72528.662702209986</v>
      </c>
      <c r="O17" s="1205">
        <v>6824.0572174099998</v>
      </c>
      <c r="P17" s="1205">
        <v>65633.183875107876</v>
      </c>
      <c r="Q17" s="1205">
        <v>891.97794999999996</v>
      </c>
      <c r="R17" s="1205">
        <v>215957.914758</v>
      </c>
      <c r="S17" s="1205">
        <v>9463.3221485500017</v>
      </c>
      <c r="T17" s="1205">
        <v>20855.648010389999</v>
      </c>
      <c r="U17" s="1205">
        <v>258574.07886746997</v>
      </c>
      <c r="V17" s="1205">
        <v>10014.99758218</v>
      </c>
      <c r="W17" s="1205">
        <v>4927.3327236899995</v>
      </c>
      <c r="X17" s="1206">
        <v>2115566.8405824099</v>
      </c>
      <c r="Y17" s="1205">
        <v>281.74742556000001</v>
      </c>
      <c r="Z17" s="1206">
        <v>2115848.5880079698</v>
      </c>
    </row>
    <row r="18" spans="1:26" ht="24" customHeight="1">
      <c r="A18" s="117" t="s">
        <v>583</v>
      </c>
      <c r="B18" s="1205">
        <v>8045.8780845024103</v>
      </c>
      <c r="C18" s="1205">
        <v>546607.90094168996</v>
      </c>
      <c r="D18" s="1205">
        <v>1677.6394239400001</v>
      </c>
      <c r="E18" s="1205">
        <v>143920.68030426503</v>
      </c>
      <c r="F18" s="1205">
        <v>256595.04759580101</v>
      </c>
      <c r="G18" s="1205">
        <v>137.79215617999998</v>
      </c>
      <c r="H18" s="1205">
        <v>12509.798518</v>
      </c>
      <c r="I18" s="1205">
        <v>83458.337218630404</v>
      </c>
      <c r="J18" s="1205">
        <v>12487.51732617</v>
      </c>
      <c r="K18" s="1205">
        <v>196386.9097432</v>
      </c>
      <c r="L18" s="1205">
        <v>4170.2220152700002</v>
      </c>
      <c r="M18" s="1205">
        <v>359348.90108790516</v>
      </c>
      <c r="N18" s="1205">
        <v>73935.782472950013</v>
      </c>
      <c r="O18" s="1205">
        <v>7212.1817807899997</v>
      </c>
      <c r="P18" s="1205">
        <v>76027.733383416868</v>
      </c>
      <c r="Q18" s="1205">
        <v>943.02544</v>
      </c>
      <c r="R18" s="1205">
        <v>247318.853397</v>
      </c>
      <c r="S18" s="1205">
        <v>8887.0202576699994</v>
      </c>
      <c r="T18" s="1205">
        <v>26780.564845329995</v>
      </c>
      <c r="U18" s="1205">
        <v>288006.17936623993</v>
      </c>
      <c r="V18" s="1205">
        <v>12709.755626440001</v>
      </c>
      <c r="W18" s="1205">
        <v>7164.0643520499998</v>
      </c>
      <c r="X18" s="1206">
        <v>2374331.7853374407</v>
      </c>
      <c r="Y18" s="1205">
        <v>317.27793157999997</v>
      </c>
      <c r="Z18" s="1206">
        <v>2374649.0632690205</v>
      </c>
    </row>
    <row r="19" spans="1:26" ht="40.5" customHeight="1">
      <c r="A19" s="121" t="s">
        <v>940</v>
      </c>
      <c r="B19" s="1205">
        <v>880.99749623912999</v>
      </c>
      <c r="C19" s="1205">
        <v>27922.154220410001</v>
      </c>
      <c r="D19" s="1205">
        <v>226.08163943</v>
      </c>
      <c r="E19" s="1205">
        <v>13588.022923422001</v>
      </c>
      <c r="F19" s="1205">
        <v>23182.753908051269</v>
      </c>
      <c r="G19" s="1205">
        <v>1.0690968699999992</v>
      </c>
      <c r="H19" s="1205">
        <v>2650.8426100000001</v>
      </c>
      <c r="I19" s="1205">
        <v>11726.7227463829</v>
      </c>
      <c r="J19" s="1205">
        <v>4133.6456316399999</v>
      </c>
      <c r="K19" s="1205">
        <v>32946.963350975799</v>
      </c>
      <c r="L19" s="1205">
        <v>846.96073816104035</v>
      </c>
      <c r="M19" s="1205">
        <v>57344.745306570192</v>
      </c>
      <c r="N19" s="1205">
        <v>1407.1197707400208</v>
      </c>
      <c r="O19" s="1205">
        <v>388.1245633800001</v>
      </c>
      <c r="P19" s="1205">
        <v>10394.549508308997</v>
      </c>
      <c r="Q19" s="1205">
        <v>51.047490000000003</v>
      </c>
      <c r="R19" s="1205">
        <v>31360.938639</v>
      </c>
      <c r="S19" s="1207">
        <v>-576.30189088000111</v>
      </c>
      <c r="T19" s="1205">
        <v>5924.9168349399952</v>
      </c>
      <c r="U19" s="1205">
        <v>29432.10049876996</v>
      </c>
      <c r="V19" s="1205">
        <v>2694.7580442600001</v>
      </c>
      <c r="W19" s="1205">
        <v>2236.7316283600007</v>
      </c>
      <c r="X19" s="1206">
        <v>258764.94475503126</v>
      </c>
      <c r="Y19" s="1205">
        <v>35.530506020000004</v>
      </c>
      <c r="Z19" s="1206">
        <v>258800.47526105127</v>
      </c>
    </row>
    <row r="20" spans="1:26" ht="24" customHeight="1">
      <c r="A20" s="117" t="s">
        <v>584</v>
      </c>
      <c r="B20" s="1205">
        <v>0</v>
      </c>
      <c r="C20" s="1205">
        <v>0</v>
      </c>
      <c r="D20" s="1205">
        <v>0</v>
      </c>
      <c r="E20" s="1205">
        <v>0</v>
      </c>
      <c r="F20" s="1205">
        <v>0</v>
      </c>
      <c r="G20" s="1205">
        <v>0</v>
      </c>
      <c r="H20" s="1205">
        <v>0</v>
      </c>
      <c r="I20" s="1205">
        <v>0</v>
      </c>
      <c r="J20" s="1205">
        <v>0</v>
      </c>
      <c r="K20" s="1205">
        <v>0</v>
      </c>
      <c r="L20" s="1205">
        <v>0</v>
      </c>
      <c r="M20" s="1205">
        <v>0</v>
      </c>
      <c r="N20" s="1205">
        <v>0</v>
      </c>
      <c r="O20" s="1205">
        <v>0</v>
      </c>
      <c r="P20" s="1205">
        <v>0</v>
      </c>
      <c r="Q20" s="1205">
        <v>0</v>
      </c>
      <c r="R20" s="1205">
        <v>0</v>
      </c>
      <c r="S20" s="1205">
        <v>0</v>
      </c>
      <c r="T20" s="1205">
        <v>0</v>
      </c>
      <c r="U20" s="1205">
        <v>0</v>
      </c>
      <c r="V20" s="1205">
        <v>0</v>
      </c>
      <c r="W20" s="1205">
        <v>0</v>
      </c>
      <c r="X20" s="1206">
        <v>0</v>
      </c>
      <c r="Y20" s="1205">
        <v>0</v>
      </c>
      <c r="Z20" s="1206">
        <v>0</v>
      </c>
    </row>
    <row r="21" spans="1:26" ht="24" customHeight="1">
      <c r="A21" s="117" t="s">
        <v>585</v>
      </c>
      <c r="B21" s="1205">
        <v>0</v>
      </c>
      <c r="C21" s="1205">
        <v>0</v>
      </c>
      <c r="D21" s="1205">
        <v>0</v>
      </c>
      <c r="E21" s="1205">
        <v>0</v>
      </c>
      <c r="F21" s="1205">
        <v>0</v>
      </c>
      <c r="G21" s="1205">
        <v>0</v>
      </c>
      <c r="H21" s="1205">
        <v>0</v>
      </c>
      <c r="I21" s="1205">
        <v>0</v>
      </c>
      <c r="J21" s="1205">
        <v>0</v>
      </c>
      <c r="K21" s="1205">
        <v>0</v>
      </c>
      <c r="L21" s="1205">
        <v>0</v>
      </c>
      <c r="M21" s="1205">
        <v>0</v>
      </c>
      <c r="N21" s="1205">
        <v>0</v>
      </c>
      <c r="O21" s="1205">
        <v>0</v>
      </c>
      <c r="P21" s="1205">
        <v>0</v>
      </c>
      <c r="Q21" s="1205">
        <v>0</v>
      </c>
      <c r="R21" s="1205">
        <v>0</v>
      </c>
      <c r="S21" s="1205">
        <v>0</v>
      </c>
      <c r="T21" s="1205">
        <v>0</v>
      </c>
      <c r="U21" s="1205">
        <v>0</v>
      </c>
      <c r="V21" s="1205">
        <v>0</v>
      </c>
      <c r="W21" s="1205">
        <v>0</v>
      </c>
      <c r="X21" s="1206">
        <v>0</v>
      </c>
      <c r="Y21" s="1205">
        <v>0</v>
      </c>
      <c r="Z21" s="1206">
        <v>0</v>
      </c>
    </row>
    <row r="22" spans="1:26" ht="24" customHeight="1">
      <c r="A22" s="120" t="s">
        <v>586</v>
      </c>
      <c r="B22" s="1205">
        <v>214.729615508297</v>
      </c>
      <c r="C22" s="1205">
        <v>6482.2860148899999</v>
      </c>
      <c r="D22" s="1205">
        <v>0</v>
      </c>
      <c r="E22" s="1205">
        <v>1727.3110939037299</v>
      </c>
      <c r="F22" s="1205">
        <v>720.74215758858941</v>
      </c>
      <c r="G22" s="1205">
        <v>6.6429762400000003</v>
      </c>
      <c r="H22" s="1205">
        <v>27.737835</v>
      </c>
      <c r="I22" s="1205">
        <v>0</v>
      </c>
      <c r="J22" s="1205">
        <v>0</v>
      </c>
      <c r="K22" s="1205">
        <v>1079.5328535541914</v>
      </c>
      <c r="L22" s="1205">
        <v>0</v>
      </c>
      <c r="M22" s="1205">
        <v>0</v>
      </c>
      <c r="N22" s="1205">
        <v>466.68714077999999</v>
      </c>
      <c r="O22" s="1205">
        <v>82.497987840000008</v>
      </c>
      <c r="P22" s="1205">
        <v>0</v>
      </c>
      <c r="Q22" s="1205">
        <v>13.140217</v>
      </c>
      <c r="R22" s="1205">
        <v>176.99978792000002</v>
      </c>
      <c r="S22" s="1205">
        <v>18.983198340000001</v>
      </c>
      <c r="T22" s="1205">
        <v>0</v>
      </c>
      <c r="U22" s="1205">
        <v>2954.1252036987253</v>
      </c>
      <c r="V22" s="1205">
        <v>6.1563299999999998E-3</v>
      </c>
      <c r="W22" s="1205">
        <v>0</v>
      </c>
      <c r="X22" s="1206">
        <v>13971.422238593535</v>
      </c>
      <c r="Y22" s="1205">
        <v>149.670635</v>
      </c>
      <c r="Z22" s="1206">
        <v>14121.092873593536</v>
      </c>
    </row>
    <row r="23" spans="1:26" ht="24" customHeight="1">
      <c r="A23" s="117" t="s">
        <v>587</v>
      </c>
      <c r="B23" s="1205">
        <v>243.10133841363199</v>
      </c>
      <c r="C23" s="1205">
        <v>6441.3490040799998</v>
      </c>
      <c r="D23" s="1205">
        <v>0</v>
      </c>
      <c r="E23" s="1205">
        <v>1848.81467528351</v>
      </c>
      <c r="F23" s="1205">
        <v>754.81480554103371</v>
      </c>
      <c r="G23" s="1205">
        <v>10.58442683</v>
      </c>
      <c r="H23" s="1205">
        <v>22.394026</v>
      </c>
      <c r="I23" s="1205">
        <v>0</v>
      </c>
      <c r="J23" s="1205">
        <v>0</v>
      </c>
      <c r="K23" s="1205">
        <v>1490.2820333499085</v>
      </c>
      <c r="L23" s="1205">
        <v>0</v>
      </c>
      <c r="M23" s="1205">
        <v>0</v>
      </c>
      <c r="N23" s="1205">
        <v>542.33729717000006</v>
      </c>
      <c r="O23" s="1205">
        <v>100.92572249</v>
      </c>
      <c r="P23" s="1205">
        <v>0</v>
      </c>
      <c r="Q23" s="1205">
        <v>24.468375000000002</v>
      </c>
      <c r="R23" s="1205">
        <v>149.05320029999999</v>
      </c>
      <c r="S23" s="1205">
        <v>54.447223660000006</v>
      </c>
      <c r="T23" s="1205">
        <v>0</v>
      </c>
      <c r="U23" s="1205">
        <v>3061.0352125999998</v>
      </c>
      <c r="V23" s="1205">
        <v>0</v>
      </c>
      <c r="W23" s="1205">
        <v>0</v>
      </c>
      <c r="X23" s="1206">
        <v>14743.607340718087</v>
      </c>
      <c r="Y23" s="1205">
        <v>172.636707</v>
      </c>
      <c r="Z23" s="1206">
        <v>14916.244047718086</v>
      </c>
    </row>
    <row r="24" spans="1:26" ht="57" customHeight="1">
      <c r="A24" s="121" t="s">
        <v>632</v>
      </c>
      <c r="B24" s="1205">
        <v>28.371722905335002</v>
      </c>
      <c r="C24" s="1205">
        <v>0</v>
      </c>
      <c r="D24" s="1205">
        <v>0</v>
      </c>
      <c r="E24" s="1205">
        <v>0</v>
      </c>
      <c r="F24" s="1205">
        <v>0</v>
      </c>
      <c r="G24" s="1205">
        <v>3.9414505899999996</v>
      </c>
      <c r="H24" s="1205">
        <v>0</v>
      </c>
      <c r="I24" s="1205">
        <v>0</v>
      </c>
      <c r="J24" s="1205">
        <v>0</v>
      </c>
      <c r="K24" s="1205">
        <v>0</v>
      </c>
      <c r="L24" s="1205">
        <v>0</v>
      </c>
      <c r="M24" s="1205">
        <v>0</v>
      </c>
      <c r="N24" s="1205">
        <v>0</v>
      </c>
      <c r="O24" s="1205">
        <v>14.558111342831603</v>
      </c>
      <c r="P24" s="1205">
        <v>0</v>
      </c>
      <c r="Q24" s="1205">
        <v>0</v>
      </c>
      <c r="R24" s="1205">
        <v>0</v>
      </c>
      <c r="S24" s="1205">
        <v>2.9111883299999981</v>
      </c>
      <c r="T24" s="1205">
        <v>0</v>
      </c>
      <c r="U24" s="1205">
        <v>0</v>
      </c>
      <c r="V24" s="1205">
        <v>0</v>
      </c>
      <c r="W24" s="1205">
        <v>0</v>
      </c>
      <c r="X24" s="1206">
        <v>49.782473168166604</v>
      </c>
      <c r="Y24" s="1205">
        <v>0</v>
      </c>
      <c r="Z24" s="1206">
        <v>49.782473168166604</v>
      </c>
    </row>
    <row r="25" spans="1:26" ht="24" customHeight="1">
      <c r="A25" s="117" t="s">
        <v>588</v>
      </c>
      <c r="B25" s="1205">
        <v>0</v>
      </c>
      <c r="C25" s="1205">
        <v>0</v>
      </c>
      <c r="D25" s="1205">
        <v>0</v>
      </c>
      <c r="E25" s="1205">
        <v>0</v>
      </c>
      <c r="F25" s="1205">
        <v>0</v>
      </c>
      <c r="G25" s="1205">
        <v>0</v>
      </c>
      <c r="H25" s="1205">
        <v>0</v>
      </c>
      <c r="I25" s="1205">
        <v>0</v>
      </c>
      <c r="J25" s="1205">
        <v>0</v>
      </c>
      <c r="K25" s="1205">
        <v>0</v>
      </c>
      <c r="L25" s="1205">
        <v>0</v>
      </c>
      <c r="M25" s="1205">
        <v>0</v>
      </c>
      <c r="N25" s="1205">
        <v>0</v>
      </c>
      <c r="O25" s="1205">
        <v>0</v>
      </c>
      <c r="P25" s="1205">
        <v>0</v>
      </c>
      <c r="Q25" s="1205">
        <v>0</v>
      </c>
      <c r="R25" s="1205">
        <v>0</v>
      </c>
      <c r="S25" s="1205">
        <v>0</v>
      </c>
      <c r="T25" s="1205">
        <v>0</v>
      </c>
      <c r="U25" s="1205">
        <v>0</v>
      </c>
      <c r="V25" s="1205">
        <v>0</v>
      </c>
      <c r="W25" s="1205">
        <v>0</v>
      </c>
      <c r="X25" s="1206">
        <v>0</v>
      </c>
      <c r="Y25" s="1205">
        <v>0</v>
      </c>
      <c r="Z25" s="1206">
        <v>0</v>
      </c>
    </row>
    <row r="26" spans="1:26" ht="24" customHeight="1">
      <c r="A26" s="117" t="s">
        <v>589</v>
      </c>
      <c r="B26" s="1205">
        <v>41.184106909999997</v>
      </c>
      <c r="C26" s="1205">
        <v>28939.445225419997</v>
      </c>
      <c r="D26" s="1205">
        <v>137.03726669</v>
      </c>
      <c r="E26" s="1205">
        <v>6516.5364157700005</v>
      </c>
      <c r="F26" s="1205">
        <v>4559.1729219999997</v>
      </c>
      <c r="G26" s="1205">
        <v>0.86451505000000006</v>
      </c>
      <c r="H26" s="1205">
        <v>258.06898572</v>
      </c>
      <c r="I26" s="1205">
        <v>260.88512400000002</v>
      </c>
      <c r="J26" s="1205">
        <v>473.37097335999999</v>
      </c>
      <c r="K26" s="1205">
        <v>5110.3098519099995</v>
      </c>
      <c r="L26" s="1205">
        <v>250.32330916000001</v>
      </c>
      <c r="M26" s="1205">
        <v>8453.8302709800009</v>
      </c>
      <c r="N26" s="1205">
        <v>6401.1007567899997</v>
      </c>
      <c r="O26" s="1205">
        <v>418.09273814000005</v>
      </c>
      <c r="P26" s="1205">
        <v>1701.2749655299997</v>
      </c>
      <c r="Q26" s="1205">
        <v>49.314078530000003</v>
      </c>
      <c r="R26" s="1205">
        <v>4233.5381267000002</v>
      </c>
      <c r="S26" s="1205">
        <v>1142.8262137800002</v>
      </c>
      <c r="T26" s="1205">
        <v>1496.0745297000001</v>
      </c>
      <c r="U26" s="1205">
        <v>19596.07008763</v>
      </c>
      <c r="V26" s="1205">
        <v>341.45491066000005</v>
      </c>
      <c r="W26" s="1205">
        <v>45.268209799999994</v>
      </c>
      <c r="X26" s="1206">
        <v>90426.043584229992</v>
      </c>
      <c r="Y26" s="1205">
        <v>0</v>
      </c>
      <c r="Z26" s="1206">
        <v>90426.043584229992</v>
      </c>
    </row>
    <row r="27" spans="1:26" ht="24" customHeight="1">
      <c r="A27" s="117" t="s">
        <v>590</v>
      </c>
      <c r="B27" s="1205">
        <v>423.09663899000003</v>
      </c>
      <c r="C27" s="1205">
        <v>4369.5328209899999</v>
      </c>
      <c r="D27" s="1205">
        <v>11.02763333</v>
      </c>
      <c r="E27" s="1205">
        <v>527.27306399999998</v>
      </c>
      <c r="F27" s="1205">
        <v>1575.70376358</v>
      </c>
      <c r="G27" s="1205">
        <v>16.041921250000001</v>
      </c>
      <c r="H27" s="1205">
        <v>361.87861106000008</v>
      </c>
      <c r="I27" s="1205">
        <v>1344.7262379700001</v>
      </c>
      <c r="J27" s="1205">
        <v>219.99103490000002</v>
      </c>
      <c r="K27" s="1205">
        <v>3627.1042969230002</v>
      </c>
      <c r="L27" s="1205">
        <v>19.642249270000004</v>
      </c>
      <c r="M27" s="1205">
        <v>2899.7030206178138</v>
      </c>
      <c r="N27" s="1205">
        <v>1650.5082647699999</v>
      </c>
      <c r="O27" s="1205">
        <v>105.44467338000001</v>
      </c>
      <c r="P27" s="1205">
        <v>1137.4941423299999</v>
      </c>
      <c r="Q27" s="1205">
        <v>58.241423450000006</v>
      </c>
      <c r="R27" s="1205">
        <v>1278.2135221600001</v>
      </c>
      <c r="S27" s="1205">
        <v>28.50164006</v>
      </c>
      <c r="T27" s="1205">
        <v>434.83037237999997</v>
      </c>
      <c r="U27" s="1205">
        <v>5372.0450801650004</v>
      </c>
      <c r="V27" s="1205">
        <v>53.461170020000004</v>
      </c>
      <c r="W27" s="1205">
        <v>56.585823879999992</v>
      </c>
      <c r="X27" s="1206">
        <v>25571.047405475812</v>
      </c>
      <c r="Y27" s="1205">
        <v>0</v>
      </c>
      <c r="Z27" s="1206">
        <v>25571.047405475812</v>
      </c>
    </row>
    <row r="28" spans="1:26" ht="24" customHeight="1">
      <c r="A28" s="117" t="s">
        <v>591</v>
      </c>
      <c r="B28" s="1205">
        <v>144.90456118</v>
      </c>
      <c r="C28" s="1205">
        <v>14043.36379318</v>
      </c>
      <c r="D28" s="1205">
        <v>83.198281850000001</v>
      </c>
      <c r="E28" s="1205">
        <v>3171.9402932199996</v>
      </c>
      <c r="F28" s="1205">
        <v>6464.2514950000004</v>
      </c>
      <c r="G28" s="1205">
        <v>1.1049363999999999</v>
      </c>
      <c r="H28" s="1205">
        <v>363.90938667999995</v>
      </c>
      <c r="I28" s="1205">
        <v>2276.91853631</v>
      </c>
      <c r="J28" s="1205">
        <v>396.47976716000005</v>
      </c>
      <c r="K28" s="1205">
        <v>5951.7118388679983</v>
      </c>
      <c r="L28" s="1205">
        <v>83.739715849999996</v>
      </c>
      <c r="M28" s="1205">
        <v>8904.9457698899969</v>
      </c>
      <c r="N28" s="1205">
        <v>2543.8144173299997</v>
      </c>
      <c r="O28" s="1205">
        <v>196.38774861999997</v>
      </c>
      <c r="P28" s="1205">
        <v>1728.15806976</v>
      </c>
      <c r="Q28" s="1205">
        <v>30.467195459999999</v>
      </c>
      <c r="R28" s="1205">
        <v>7924.3504273199997</v>
      </c>
      <c r="S28" s="1205">
        <v>191.09378547</v>
      </c>
      <c r="T28" s="1205">
        <v>372.76381162000001</v>
      </c>
      <c r="U28" s="1205">
        <v>8473.3114295200012</v>
      </c>
      <c r="V28" s="1205">
        <v>237.45562293</v>
      </c>
      <c r="W28" s="1205">
        <v>188.64672577000002</v>
      </c>
      <c r="X28" s="1206">
        <v>63772.917609388001</v>
      </c>
      <c r="Y28" s="1205">
        <v>12.10821687</v>
      </c>
      <c r="Z28" s="1206">
        <v>63785.025826258003</v>
      </c>
    </row>
    <row r="29" spans="1:26" ht="24" customHeight="1">
      <c r="A29" s="117" t="s">
        <v>592</v>
      </c>
      <c r="B29" s="1205">
        <v>0.21610567999999999</v>
      </c>
      <c r="C29" s="1205">
        <v>0</v>
      </c>
      <c r="D29" s="1205">
        <v>0</v>
      </c>
      <c r="E29" s="1205">
        <v>0</v>
      </c>
      <c r="F29" s="1205">
        <v>0</v>
      </c>
      <c r="G29" s="1205">
        <v>0</v>
      </c>
      <c r="H29" s="1205">
        <v>0</v>
      </c>
      <c r="I29" s="1205">
        <v>2038.50199664</v>
      </c>
      <c r="J29" s="1205">
        <v>0</v>
      </c>
      <c r="K29" s="1205">
        <v>8.7591287500000004</v>
      </c>
      <c r="L29" s="1205">
        <v>0</v>
      </c>
      <c r="M29" s="1205">
        <v>223.11136972000003</v>
      </c>
      <c r="N29" s="1205">
        <v>0</v>
      </c>
      <c r="O29" s="1205">
        <v>0</v>
      </c>
      <c r="P29" s="1205">
        <v>2.8938670800000001</v>
      </c>
      <c r="Q29" s="1205">
        <v>0</v>
      </c>
      <c r="R29" s="1205">
        <v>0</v>
      </c>
      <c r="S29" s="1205">
        <v>0</v>
      </c>
      <c r="T29" s="1205">
        <v>0</v>
      </c>
      <c r="U29" s="1205">
        <v>8.0913882000000008</v>
      </c>
      <c r="V29" s="1205">
        <v>0</v>
      </c>
      <c r="W29" s="1205">
        <v>0</v>
      </c>
      <c r="X29" s="1206">
        <v>2281.5738560699997</v>
      </c>
      <c r="Y29" s="1205">
        <v>0</v>
      </c>
      <c r="Z29" s="1206">
        <v>2281.5738560699997</v>
      </c>
    </row>
    <row r="30" spans="1:26" ht="24" customHeight="1">
      <c r="A30" s="117" t="s">
        <v>593</v>
      </c>
      <c r="B30" s="1205">
        <v>0</v>
      </c>
      <c r="C30" s="1205">
        <v>2106.0930394699999</v>
      </c>
      <c r="D30" s="1205">
        <v>0</v>
      </c>
      <c r="E30" s="1205">
        <v>853.48688539</v>
      </c>
      <c r="F30" s="1205">
        <v>0</v>
      </c>
      <c r="G30" s="1205">
        <v>0</v>
      </c>
      <c r="H30" s="1205">
        <v>2.7203499999999999E-3</v>
      </c>
      <c r="I30" s="1205">
        <v>19.689720430000001</v>
      </c>
      <c r="J30" s="1205">
        <v>0</v>
      </c>
      <c r="K30" s="1205">
        <v>3148.274010093</v>
      </c>
      <c r="L30" s="1205">
        <v>6.7389138499999994</v>
      </c>
      <c r="M30" s="1205">
        <v>165.05706462000001</v>
      </c>
      <c r="N30" s="1205">
        <v>0</v>
      </c>
      <c r="O30" s="1205">
        <v>5.7038099999999993E-3</v>
      </c>
      <c r="P30" s="1205">
        <v>0</v>
      </c>
      <c r="Q30" s="1205">
        <v>0</v>
      </c>
      <c r="R30" s="1205">
        <v>0</v>
      </c>
      <c r="S30" s="1205">
        <v>0</v>
      </c>
      <c r="T30" s="1205">
        <v>0.79303568000000002</v>
      </c>
      <c r="U30" s="1205">
        <v>454.73213312000001</v>
      </c>
      <c r="V30" s="1205">
        <v>0</v>
      </c>
      <c r="W30" s="1205">
        <v>0</v>
      </c>
      <c r="X30" s="1206">
        <v>6754.8732268130007</v>
      </c>
      <c r="Y30" s="1205">
        <v>0</v>
      </c>
      <c r="Z30" s="1206">
        <v>6754.8732268130007</v>
      </c>
    </row>
    <row r="31" spans="1:26" ht="24" customHeight="1">
      <c r="A31" s="117" t="s">
        <v>594</v>
      </c>
      <c r="B31" s="1205">
        <v>212.95132687</v>
      </c>
      <c r="C31" s="1205">
        <v>2805.3888220999997</v>
      </c>
      <c r="D31" s="1205">
        <v>0</v>
      </c>
      <c r="E31" s="1207">
        <v>-460.70580176214702</v>
      </c>
      <c r="F31" s="1205">
        <v>8767.9744609299996</v>
      </c>
      <c r="G31" s="1205">
        <v>8.80154484</v>
      </c>
      <c r="H31" s="1205">
        <v>1.1588529900000022</v>
      </c>
      <c r="I31" s="1205">
        <v>17.77998006</v>
      </c>
      <c r="J31" s="1205">
        <v>0.85405184000000001</v>
      </c>
      <c r="K31" s="1205">
        <v>0</v>
      </c>
      <c r="L31" s="1205">
        <v>78.298463290000001</v>
      </c>
      <c r="M31" s="1205">
        <v>8185.4514785600013</v>
      </c>
      <c r="N31" s="1205">
        <v>716.23302660000002</v>
      </c>
      <c r="O31" s="1205">
        <v>2.5396982799999996</v>
      </c>
      <c r="P31" s="1205">
        <v>40.216580700000002</v>
      </c>
      <c r="Q31" s="1205">
        <v>2.8178934999999998</v>
      </c>
      <c r="R31" s="1205">
        <v>51.195290666399998</v>
      </c>
      <c r="S31" s="1205">
        <v>16.419593859999999</v>
      </c>
      <c r="T31" s="1205">
        <v>43.23329742</v>
      </c>
      <c r="U31" s="1205">
        <v>260.61417807809414</v>
      </c>
      <c r="V31" s="1205">
        <v>0</v>
      </c>
      <c r="W31" s="1205">
        <v>162.36287295000002</v>
      </c>
      <c r="X31" s="1206">
        <v>20913.585611772349</v>
      </c>
      <c r="Y31" s="1205">
        <v>0</v>
      </c>
      <c r="Z31" s="1206">
        <v>20913.585611772349</v>
      </c>
    </row>
    <row r="32" spans="1:26" ht="24" customHeight="1">
      <c r="A32" s="117" t="s">
        <v>595</v>
      </c>
      <c r="B32" s="1205">
        <v>822.35273962999997</v>
      </c>
      <c r="C32" s="1205">
        <v>52263.823701160007</v>
      </c>
      <c r="D32" s="1205">
        <v>231.26318187000001</v>
      </c>
      <c r="E32" s="1205">
        <v>10608.530856617852</v>
      </c>
      <c r="F32" s="1205">
        <v>21367.102641509999</v>
      </c>
      <c r="G32" s="1205">
        <v>26.812917540000001</v>
      </c>
      <c r="H32" s="1205">
        <v>985.01855679999994</v>
      </c>
      <c r="I32" s="1205">
        <v>5958.5015954099999</v>
      </c>
      <c r="J32" s="1205">
        <v>1090.69582726</v>
      </c>
      <c r="K32" s="1205">
        <v>17846.159126544</v>
      </c>
      <c r="L32" s="1205">
        <v>438.74265142000007</v>
      </c>
      <c r="M32" s="1205">
        <v>28832.098974387809</v>
      </c>
      <c r="N32" s="1205">
        <v>11311.656465489999</v>
      </c>
      <c r="O32" s="1205">
        <v>722.47056223000004</v>
      </c>
      <c r="P32" s="1205">
        <v>4610.0376253999993</v>
      </c>
      <c r="Q32" s="1205">
        <v>140.84059094</v>
      </c>
      <c r="R32" s="1205">
        <v>13487.2973668464</v>
      </c>
      <c r="S32" s="1205">
        <v>1378.8412331700004</v>
      </c>
      <c r="T32" s="1205">
        <v>2347.6950467999995</v>
      </c>
      <c r="U32" s="1205">
        <v>34164.864296713095</v>
      </c>
      <c r="V32" s="1205">
        <v>632.37170361000005</v>
      </c>
      <c r="W32" s="1205">
        <v>452.86363239999997</v>
      </c>
      <c r="X32" s="1206">
        <v>209720.04129374918</v>
      </c>
      <c r="Y32" s="1205">
        <v>12.10821687</v>
      </c>
      <c r="Z32" s="1206">
        <v>209732.14951061917</v>
      </c>
    </row>
    <row r="33" spans="1:26" ht="24" customHeight="1">
      <c r="A33" s="121" t="s">
        <v>596</v>
      </c>
      <c r="B33" s="1205">
        <v>266.19083446350498</v>
      </c>
      <c r="C33" s="1205">
        <v>17922.439844140001</v>
      </c>
      <c r="D33" s="1205">
        <v>29.591098930000001</v>
      </c>
      <c r="E33" s="1205">
        <v>3990.6713749099999</v>
      </c>
      <c r="F33" s="1205">
        <v>1335.2206220999997</v>
      </c>
      <c r="G33" s="1205">
        <v>0</v>
      </c>
      <c r="H33" s="1205">
        <v>68.024309869999996</v>
      </c>
      <c r="I33" s="1205">
        <v>749.44149995999999</v>
      </c>
      <c r="J33" s="1205">
        <v>355.08256004000003</v>
      </c>
      <c r="K33" s="1205">
        <v>3377.4964754560006</v>
      </c>
      <c r="L33" s="1205">
        <v>36.153148270000003</v>
      </c>
      <c r="M33" s="1205">
        <v>3259.1012983326491</v>
      </c>
      <c r="N33" s="1205">
        <v>0</v>
      </c>
      <c r="O33" s="1205">
        <v>86.541338609999983</v>
      </c>
      <c r="P33" s="1205">
        <v>397.39608917000004</v>
      </c>
      <c r="Q33" s="1205">
        <v>55.079115780000002</v>
      </c>
      <c r="R33" s="1205">
        <v>478.22066162359999</v>
      </c>
      <c r="S33" s="1205">
        <v>43.609227879999992</v>
      </c>
      <c r="T33" s="1205">
        <v>474.52637571999992</v>
      </c>
      <c r="U33" s="1205">
        <v>6429.0513660728475</v>
      </c>
      <c r="V33" s="1205">
        <v>870.34073504999981</v>
      </c>
      <c r="W33" s="1205">
        <v>296.64748916999997</v>
      </c>
      <c r="X33" s="1208">
        <v>40520.825465548602</v>
      </c>
      <c r="Y33" s="1205">
        <v>917.85116602999994</v>
      </c>
      <c r="Z33" s="1208">
        <v>41438.676631578601</v>
      </c>
    </row>
    <row r="34" spans="1:26" ht="24" customHeight="1">
      <c r="A34" s="117" t="s">
        <v>597</v>
      </c>
      <c r="B34" s="1205">
        <v>0</v>
      </c>
      <c r="C34" s="1205">
        <v>0</v>
      </c>
      <c r="D34" s="1205">
        <v>0</v>
      </c>
      <c r="E34" s="1205">
        <v>0</v>
      </c>
      <c r="F34" s="1205">
        <v>0</v>
      </c>
      <c r="G34" s="1205">
        <v>0</v>
      </c>
      <c r="H34" s="1205">
        <v>0</v>
      </c>
      <c r="I34" s="1205">
        <v>0</v>
      </c>
      <c r="J34" s="1205">
        <v>0</v>
      </c>
      <c r="K34" s="1205">
        <v>0</v>
      </c>
      <c r="L34" s="1205">
        <v>0</v>
      </c>
      <c r="M34" s="1205">
        <v>0</v>
      </c>
      <c r="N34" s="1205">
        <v>0</v>
      </c>
      <c r="O34" s="1205">
        <v>0</v>
      </c>
      <c r="P34" s="1205">
        <v>0</v>
      </c>
      <c r="Q34" s="1205">
        <v>0</v>
      </c>
      <c r="R34" s="1205">
        <v>0</v>
      </c>
      <c r="S34" s="1205">
        <v>0</v>
      </c>
      <c r="T34" s="1205">
        <v>0</v>
      </c>
      <c r="U34" s="1205">
        <v>0</v>
      </c>
      <c r="V34" s="1205">
        <v>0</v>
      </c>
      <c r="W34" s="1205">
        <v>0</v>
      </c>
      <c r="X34" s="1206">
        <v>0</v>
      </c>
      <c r="Y34" s="1205">
        <v>0</v>
      </c>
      <c r="Z34" s="1206">
        <v>0</v>
      </c>
    </row>
    <row r="35" spans="1:26" ht="24" customHeight="1">
      <c r="A35" s="117" t="s">
        <v>598</v>
      </c>
      <c r="B35" s="1205">
        <v>0</v>
      </c>
      <c r="C35" s="1205">
        <v>0</v>
      </c>
      <c r="D35" s="1205">
        <v>0</v>
      </c>
      <c r="E35" s="1205">
        <v>0</v>
      </c>
      <c r="F35" s="1205">
        <v>0</v>
      </c>
      <c r="G35" s="1205">
        <v>0</v>
      </c>
      <c r="H35" s="1205">
        <v>0</v>
      </c>
      <c r="I35" s="1205">
        <v>0</v>
      </c>
      <c r="J35" s="1205">
        <v>0</v>
      </c>
      <c r="K35" s="1205">
        <v>0</v>
      </c>
      <c r="L35" s="1205">
        <v>0</v>
      </c>
      <c r="M35" s="1205">
        <v>0</v>
      </c>
      <c r="N35" s="1205">
        <v>0</v>
      </c>
      <c r="O35" s="1205">
        <v>0</v>
      </c>
      <c r="P35" s="1205">
        <v>0</v>
      </c>
      <c r="Q35" s="1205">
        <v>0</v>
      </c>
      <c r="R35" s="1205">
        <v>0</v>
      </c>
      <c r="S35" s="1205">
        <v>0</v>
      </c>
      <c r="T35" s="1205">
        <v>0</v>
      </c>
      <c r="U35" s="1205">
        <v>0</v>
      </c>
      <c r="V35" s="1205">
        <v>0</v>
      </c>
      <c r="W35" s="1205">
        <v>0</v>
      </c>
      <c r="X35" s="1206">
        <v>0</v>
      </c>
      <c r="Y35" s="1205">
        <v>0</v>
      </c>
      <c r="Z35" s="1206">
        <v>0</v>
      </c>
    </row>
    <row r="36" spans="1:26" ht="24" customHeight="1">
      <c r="A36" s="119" t="s">
        <v>599</v>
      </c>
      <c r="B36" s="1205">
        <v>192.56449442026602</v>
      </c>
      <c r="C36" s="1205">
        <v>937.4282996799999</v>
      </c>
      <c r="D36" s="1205">
        <v>2.6282758999999998</v>
      </c>
      <c r="E36" s="1205">
        <v>235.59858251</v>
      </c>
      <c r="F36" s="1205">
        <v>59.482300869999996</v>
      </c>
      <c r="G36" s="1205">
        <v>9.9241094800000003</v>
      </c>
      <c r="H36" s="1205">
        <v>6.0639079999999996</v>
      </c>
      <c r="I36" s="1205">
        <v>105.053817677569</v>
      </c>
      <c r="J36" s="1205">
        <v>19.139794725918698</v>
      </c>
      <c r="K36" s="1205">
        <v>256.54171688523979</v>
      </c>
      <c r="L36" s="1205">
        <v>2.4524238199999999</v>
      </c>
      <c r="M36" s="1205">
        <v>152.90989349887283</v>
      </c>
      <c r="N36" s="1205">
        <v>135.06543812000001</v>
      </c>
      <c r="O36" s="1205">
        <v>0</v>
      </c>
      <c r="P36" s="1205">
        <v>0.45678924999999998</v>
      </c>
      <c r="Q36" s="1205">
        <v>9.2325029999999995</v>
      </c>
      <c r="R36" s="1205">
        <v>43.902932</v>
      </c>
      <c r="S36" s="1205">
        <v>0.60238999999999998</v>
      </c>
      <c r="T36" s="1205">
        <v>71.424082909999996</v>
      </c>
      <c r="U36" s="1205">
        <v>280.75002924</v>
      </c>
      <c r="V36" s="1205">
        <v>50.383305949999993</v>
      </c>
      <c r="W36" s="1205">
        <v>14.374451979999998</v>
      </c>
      <c r="X36" s="1206">
        <v>2585.9795399178656</v>
      </c>
      <c r="Y36" s="1205">
        <v>45.287996999999997</v>
      </c>
      <c r="Z36" s="1206">
        <v>2631.2675369178655</v>
      </c>
    </row>
    <row r="37" spans="1:26" ht="24" customHeight="1">
      <c r="A37" s="117" t="s">
        <v>600</v>
      </c>
      <c r="B37" s="1205">
        <v>221.37505258191001</v>
      </c>
      <c r="C37" s="1205">
        <v>626.54334098000004</v>
      </c>
      <c r="D37" s="1205">
        <v>7.0067094000000001</v>
      </c>
      <c r="E37" s="1205">
        <v>256.02318234000001</v>
      </c>
      <c r="F37" s="1205">
        <v>91.365332870000003</v>
      </c>
      <c r="G37" s="1205">
        <v>7.55959717</v>
      </c>
      <c r="H37" s="1205">
        <v>9.3824260000000006</v>
      </c>
      <c r="I37" s="1205">
        <v>122.911074941886</v>
      </c>
      <c r="J37" s="1205">
        <v>18.794394280000002</v>
      </c>
      <c r="K37" s="1205">
        <v>294.46860972999997</v>
      </c>
      <c r="L37" s="1205">
        <v>3.0857104900000003</v>
      </c>
      <c r="M37" s="1205">
        <v>148.73334140369869</v>
      </c>
      <c r="N37" s="1205">
        <v>212.64812556000001</v>
      </c>
      <c r="O37" s="1205">
        <v>0</v>
      </c>
      <c r="P37" s="1205">
        <v>21.009419309999998</v>
      </c>
      <c r="Q37" s="1207">
        <v>-3.5664980000000002</v>
      </c>
      <c r="R37" s="1205">
        <v>20.573240999999999</v>
      </c>
      <c r="S37" s="1205">
        <v>9.2692016800000001</v>
      </c>
      <c r="T37" s="1205">
        <v>77.966927439999992</v>
      </c>
      <c r="U37" s="1205">
        <v>211.88191349000004</v>
      </c>
      <c r="V37" s="1205">
        <v>48.350059539999997</v>
      </c>
      <c r="W37" s="1205">
        <v>9.7188477899999999</v>
      </c>
      <c r="X37" s="1206">
        <v>2415.1000099974945</v>
      </c>
      <c r="Y37" s="1205">
        <v>30.599233000000002</v>
      </c>
      <c r="Z37" s="1206">
        <v>2445.6992429974944</v>
      </c>
    </row>
    <row r="38" spans="1:26" ht="24" customHeight="1">
      <c r="A38" s="117" t="s">
        <v>601</v>
      </c>
      <c r="B38" s="1205">
        <v>0</v>
      </c>
      <c r="C38" s="1205">
        <v>0</v>
      </c>
      <c r="D38" s="1205">
        <v>0</v>
      </c>
      <c r="E38" s="1205">
        <v>0</v>
      </c>
      <c r="F38" s="1205">
        <v>0</v>
      </c>
      <c r="G38" s="1205">
        <v>0</v>
      </c>
      <c r="H38" s="1205">
        <v>0</v>
      </c>
      <c r="I38" s="1205">
        <v>0</v>
      </c>
      <c r="J38" s="1205">
        <v>0</v>
      </c>
      <c r="K38" s="1205">
        <v>0</v>
      </c>
      <c r="L38" s="1205">
        <v>0</v>
      </c>
      <c r="M38" s="1205">
        <v>0</v>
      </c>
      <c r="N38" s="1205">
        <v>0</v>
      </c>
      <c r="O38" s="1205">
        <v>0</v>
      </c>
      <c r="P38" s="1205">
        <v>0</v>
      </c>
      <c r="Q38" s="1205">
        <v>0</v>
      </c>
      <c r="R38" s="1205">
        <v>0</v>
      </c>
      <c r="S38" s="1205">
        <v>0</v>
      </c>
      <c r="T38" s="1205">
        <v>0</v>
      </c>
      <c r="U38" s="1205">
        <v>0</v>
      </c>
      <c r="V38" s="1205">
        <v>0</v>
      </c>
      <c r="W38" s="1205">
        <v>0</v>
      </c>
      <c r="X38" s="1206">
        <v>0</v>
      </c>
      <c r="Y38" s="1205">
        <v>0</v>
      </c>
      <c r="Z38" s="1206">
        <v>0</v>
      </c>
    </row>
    <row r="39" spans="1:26" ht="24" customHeight="1">
      <c r="A39" s="121" t="s">
        <v>602</v>
      </c>
      <c r="B39" s="1205">
        <v>0</v>
      </c>
      <c r="C39" s="1205">
        <v>1252.0848922800001</v>
      </c>
      <c r="D39" s="1205">
        <v>0</v>
      </c>
      <c r="E39" s="1205">
        <v>252.87320399999999</v>
      </c>
      <c r="F39" s="1205">
        <v>59.069151970000028</v>
      </c>
      <c r="G39" s="1205">
        <v>6.87264784</v>
      </c>
      <c r="H39" s="1205">
        <v>8.5183479999999996</v>
      </c>
      <c r="I39" s="1205">
        <v>73.818214790000013</v>
      </c>
      <c r="J39" s="1205">
        <v>52.391483817125</v>
      </c>
      <c r="K39" s="1205">
        <v>398.51888244000008</v>
      </c>
      <c r="L39" s="1205">
        <v>5.1846858400000002</v>
      </c>
      <c r="M39" s="1205">
        <v>202.19808514919018</v>
      </c>
      <c r="N39" s="1205">
        <v>72.766645999999994</v>
      </c>
      <c r="O39" s="1205">
        <v>17.65192188</v>
      </c>
      <c r="P39" s="1205">
        <v>41.092608859999991</v>
      </c>
      <c r="Q39" s="1205">
        <v>6.8946456900000035</v>
      </c>
      <c r="R39" s="1205">
        <v>51.115914880000005</v>
      </c>
      <c r="S39" s="1205">
        <v>0.19450000000000001</v>
      </c>
      <c r="T39" s="1205">
        <v>51.914590349999997</v>
      </c>
      <c r="U39" s="1205">
        <v>552.0830221199999</v>
      </c>
      <c r="V39" s="1205">
        <v>74.847114560000009</v>
      </c>
      <c r="W39" s="1205">
        <v>34.704460729999994</v>
      </c>
      <c r="X39" s="1206">
        <v>3214.7950211963152</v>
      </c>
      <c r="Y39" s="1205">
        <v>4.3622500000000004</v>
      </c>
      <c r="Z39" s="1206">
        <v>3219.1572711963154</v>
      </c>
    </row>
    <row r="40" spans="1:26" ht="24" customHeight="1">
      <c r="A40" s="117" t="s">
        <v>603</v>
      </c>
      <c r="B40" s="1205">
        <v>4.3200269000000002</v>
      </c>
      <c r="C40" s="1205">
        <v>1445.4929817300001</v>
      </c>
      <c r="D40" s="1205">
        <v>0</v>
      </c>
      <c r="E40" s="1205">
        <v>277.40929117000002</v>
      </c>
      <c r="F40" s="1205">
        <v>149.21196307000005</v>
      </c>
      <c r="G40" s="1205">
        <v>15.648925740000001</v>
      </c>
      <c r="H40" s="1205">
        <v>11.437984</v>
      </c>
      <c r="I40" s="1205">
        <v>140.31306896000001</v>
      </c>
      <c r="J40" s="1205">
        <v>60.397096259999998</v>
      </c>
      <c r="K40" s="1205">
        <v>389.99195830000002</v>
      </c>
      <c r="L40" s="1205">
        <v>1.44454916</v>
      </c>
      <c r="M40" s="1205">
        <v>225.92399264524349</v>
      </c>
      <c r="N40" s="1205">
        <v>66.933016290000012</v>
      </c>
      <c r="O40" s="1205">
        <v>21.975329759999997</v>
      </c>
      <c r="P40" s="1205">
        <v>26.878086029999999</v>
      </c>
      <c r="Q40" s="1205">
        <v>14.854504650000001</v>
      </c>
      <c r="R40" s="1205">
        <v>38.043063740000001</v>
      </c>
      <c r="S40" s="1205">
        <v>2.4901934699999999</v>
      </c>
      <c r="T40" s="1205">
        <v>49.617441190000008</v>
      </c>
      <c r="U40" s="1205">
        <v>625.19539994000002</v>
      </c>
      <c r="V40" s="1205">
        <v>81.642411290000013</v>
      </c>
      <c r="W40" s="1205">
        <v>31.168674559999999</v>
      </c>
      <c r="X40" s="1206">
        <v>3680.3899588552435</v>
      </c>
      <c r="Y40" s="1205">
        <v>4.3501979999999998</v>
      </c>
      <c r="Z40" s="1206">
        <v>3684.7401568552436</v>
      </c>
    </row>
    <row r="41" spans="1:26" ht="24" customHeight="1">
      <c r="A41" s="117" t="s">
        <v>604</v>
      </c>
      <c r="B41" s="1205">
        <v>225.69507948191</v>
      </c>
      <c r="C41" s="1205">
        <v>2072.0363227100001</v>
      </c>
      <c r="D41" s="1205">
        <v>7.0067094000000001</v>
      </c>
      <c r="E41" s="1205">
        <v>533.43247351000002</v>
      </c>
      <c r="F41" s="1205">
        <v>240.57729594000006</v>
      </c>
      <c r="G41" s="1205">
        <v>23.208522909999999</v>
      </c>
      <c r="H41" s="1205">
        <v>20.820409999999999</v>
      </c>
      <c r="I41" s="1205">
        <v>263.22414390188601</v>
      </c>
      <c r="J41" s="1205">
        <v>79.191490540000004</v>
      </c>
      <c r="K41" s="1205">
        <v>684.46056802999999</v>
      </c>
      <c r="L41" s="1205">
        <v>4.5302596500000005</v>
      </c>
      <c r="M41" s="1205">
        <v>374.65733404894218</v>
      </c>
      <c r="N41" s="1205">
        <v>279.58114185000005</v>
      </c>
      <c r="O41" s="1205">
        <v>21.975329759999997</v>
      </c>
      <c r="P41" s="1205">
        <v>47.887505339999997</v>
      </c>
      <c r="Q41" s="1205">
        <v>11.28800665</v>
      </c>
      <c r="R41" s="1205">
        <v>58.616304740000004</v>
      </c>
      <c r="S41" s="1205">
        <v>11.75939515</v>
      </c>
      <c r="T41" s="1205">
        <v>127.58436863</v>
      </c>
      <c r="U41" s="1205">
        <v>837.07731343000012</v>
      </c>
      <c r="V41" s="1205">
        <v>129.99247083</v>
      </c>
      <c r="W41" s="1205">
        <v>40.887522349999998</v>
      </c>
      <c r="X41" s="1206">
        <v>6095.4899688527366</v>
      </c>
      <c r="Y41" s="1205">
        <v>34.949430999999997</v>
      </c>
      <c r="Z41" s="1206">
        <v>6130.4393998527366</v>
      </c>
    </row>
    <row r="42" spans="1:26" s="1204" customFormat="1" ht="42" customHeight="1">
      <c r="A42" s="1203" t="s">
        <v>605</v>
      </c>
      <c r="B42" s="1209">
        <v>299.321419525149</v>
      </c>
      <c r="C42" s="1209">
        <v>17804.962974890001</v>
      </c>
      <c r="D42" s="1209">
        <v>33.969532430000001</v>
      </c>
      <c r="E42" s="1209">
        <v>4035.6320619099997</v>
      </c>
      <c r="F42" s="1209">
        <v>1457.2464651999996</v>
      </c>
      <c r="G42" s="1209">
        <v>6.4117655899999999</v>
      </c>
      <c r="H42" s="1209">
        <v>74.262463869999991</v>
      </c>
      <c r="I42" s="1209">
        <v>833.79361139431694</v>
      </c>
      <c r="J42" s="1209">
        <v>362.74277203695635</v>
      </c>
      <c r="K42" s="1209">
        <v>3406.8964441607604</v>
      </c>
      <c r="L42" s="1209">
        <v>33.046298260000007</v>
      </c>
      <c r="M42" s="1209">
        <v>3278.6506537335285</v>
      </c>
      <c r="N42" s="1209">
        <v>71.749057730000018</v>
      </c>
      <c r="O42" s="1209">
        <v>90.864746489999987</v>
      </c>
      <c r="P42" s="1209">
        <v>403.73419640000009</v>
      </c>
      <c r="Q42" s="1209">
        <v>50.239973740000003</v>
      </c>
      <c r="R42" s="1209">
        <v>441.81811948359996</v>
      </c>
      <c r="S42" s="1209">
        <v>54.57173302999999</v>
      </c>
      <c r="T42" s="1209">
        <v>478.77207108999994</v>
      </c>
      <c r="U42" s="1209">
        <v>6433.2956281428478</v>
      </c>
      <c r="V42" s="1209">
        <v>875.10278536999988</v>
      </c>
      <c r="W42" s="1209">
        <v>288.45609880999996</v>
      </c>
      <c r="X42" s="1206">
        <v>40815.540873287158</v>
      </c>
      <c r="Y42" s="1209">
        <v>903.15035002999991</v>
      </c>
      <c r="Z42" s="1206">
        <v>41718.691223317161</v>
      </c>
    </row>
    <row r="43" spans="1:26" ht="42" customHeight="1">
      <c r="A43" s="121" t="s">
        <v>606</v>
      </c>
      <c r="B43" s="1205">
        <v>2031.0433782996129</v>
      </c>
      <c r="C43" s="1205">
        <v>97990.940896460001</v>
      </c>
      <c r="D43" s="1205">
        <v>491.31435372999999</v>
      </c>
      <c r="E43" s="1205">
        <v>28232.18584195005</v>
      </c>
      <c r="F43" s="1205">
        <v>46007.103014761262</v>
      </c>
      <c r="G43" s="1205">
        <v>38.235230589999993</v>
      </c>
      <c r="H43" s="1205">
        <v>3710.1236306700002</v>
      </c>
      <c r="I43" s="1205">
        <v>18519.017953187216</v>
      </c>
      <c r="J43" s="1205">
        <v>5587.0842309369564</v>
      </c>
      <c r="K43" s="1205">
        <v>54200.018921680559</v>
      </c>
      <c r="L43" s="1205">
        <v>1318.7496878410404</v>
      </c>
      <c r="M43" s="1205">
        <v>89455.494934691524</v>
      </c>
      <c r="N43" s="1205">
        <v>12790.52529396002</v>
      </c>
      <c r="O43" s="1205">
        <v>1216.0179834428318</v>
      </c>
      <c r="P43" s="1205">
        <v>15408.321330108998</v>
      </c>
      <c r="Q43" s="1205">
        <v>242.12805467999999</v>
      </c>
      <c r="R43" s="1205">
        <v>45290.054125330003</v>
      </c>
      <c r="S43" s="1205">
        <v>860.0222636499991</v>
      </c>
      <c r="T43" s="1205">
        <v>8751.3839528299941</v>
      </c>
      <c r="U43" s="1205">
        <v>70030.260423625907</v>
      </c>
      <c r="V43" s="1205">
        <v>4202.2325332399996</v>
      </c>
      <c r="W43" s="1205">
        <v>2978.0513595700008</v>
      </c>
      <c r="X43" s="1206">
        <v>509350.30939523596</v>
      </c>
      <c r="Y43" s="1205">
        <v>950.78907291999997</v>
      </c>
      <c r="Z43" s="1206">
        <v>510301.09846815595</v>
      </c>
    </row>
    <row r="44" spans="1:26" ht="24" customHeight="1">
      <c r="A44" s="117" t="s">
        <v>607</v>
      </c>
      <c r="B44" s="1205">
        <v>1363.4900737099999</v>
      </c>
      <c r="C44" s="1205">
        <v>13447.32314882</v>
      </c>
      <c r="D44" s="1205">
        <v>36.49696763</v>
      </c>
      <c r="E44" s="1205">
        <v>3604.43214399</v>
      </c>
      <c r="F44" s="1205">
        <v>3498.8511136500001</v>
      </c>
      <c r="G44" s="1205">
        <v>0</v>
      </c>
      <c r="H44" s="1205">
        <v>1494.0581105199999</v>
      </c>
      <c r="I44" s="1205">
        <v>4923.6204715000003</v>
      </c>
      <c r="J44" s="1205">
        <v>1504.88288285</v>
      </c>
      <c r="K44" s="1205">
        <v>8176.4928581560007</v>
      </c>
      <c r="L44" s="1205">
        <v>33.391218389999999</v>
      </c>
      <c r="M44" s="1205">
        <v>10641.433199430001</v>
      </c>
      <c r="N44" s="1205">
        <v>1558.9456231599997</v>
      </c>
      <c r="O44" s="1205">
        <v>186.06455818000001</v>
      </c>
      <c r="P44" s="1205">
        <v>2476.1367273100004</v>
      </c>
      <c r="Q44" s="1205">
        <v>66.773869019999992</v>
      </c>
      <c r="R44" s="1205">
        <v>3562.9619339400006</v>
      </c>
      <c r="S44" s="1205">
        <v>34.723236999999997</v>
      </c>
      <c r="T44" s="1205">
        <v>1112.5058038</v>
      </c>
      <c r="U44" s="1205">
        <v>10591.211670030001</v>
      </c>
      <c r="V44" s="1205">
        <v>1030.4217616000001</v>
      </c>
      <c r="W44" s="1205">
        <v>660.52719884999999</v>
      </c>
      <c r="X44" s="1206">
        <v>70004.744571535994</v>
      </c>
      <c r="Y44" s="1205">
        <v>593.43054882000001</v>
      </c>
      <c r="Z44" s="1206">
        <v>70598.175120355998</v>
      </c>
    </row>
    <row r="45" spans="1:26" ht="24" customHeight="1">
      <c r="A45" s="336" t="s">
        <v>608</v>
      </c>
      <c r="B45" s="1205">
        <v>43.936237929999997</v>
      </c>
      <c r="C45" s="1205">
        <v>14740.75921898</v>
      </c>
      <c r="D45" s="1205">
        <v>81.088311250000004</v>
      </c>
      <c r="E45" s="1205">
        <v>1430.32606756</v>
      </c>
      <c r="F45" s="1205">
        <v>858.76046301999997</v>
      </c>
      <c r="G45" s="1205">
        <v>2.2124999999999999E-2</v>
      </c>
      <c r="H45" s="1205">
        <v>554.82102418000011</v>
      </c>
      <c r="I45" s="1205">
        <v>803.01792433000003</v>
      </c>
      <c r="J45" s="1205">
        <v>104.26429888</v>
      </c>
      <c r="K45" s="1205">
        <v>744.72792244999994</v>
      </c>
      <c r="L45" s="1205">
        <v>12.88909552</v>
      </c>
      <c r="M45" s="1205">
        <v>582.1470683571265</v>
      </c>
      <c r="N45" s="1205">
        <v>125.20427787</v>
      </c>
      <c r="O45" s="1205">
        <v>20.453498329999999</v>
      </c>
      <c r="P45" s="1205">
        <v>1330.5562859000001</v>
      </c>
      <c r="Q45" s="1205">
        <v>37.834577960000004</v>
      </c>
      <c r="R45" s="1205">
        <v>365.08507524999999</v>
      </c>
      <c r="S45" s="1205">
        <v>10.05350017</v>
      </c>
      <c r="T45" s="1205">
        <v>154.84796505000014</v>
      </c>
      <c r="U45" s="1205">
        <v>608.16574561168363</v>
      </c>
      <c r="V45" s="1205">
        <v>286.91163929999999</v>
      </c>
      <c r="W45" s="1205">
        <v>138.78965711000001</v>
      </c>
      <c r="X45" s="1206">
        <v>23034.661980008819</v>
      </c>
      <c r="Y45" s="1205">
        <v>19.8118497</v>
      </c>
      <c r="Z45" s="1206">
        <v>23054.473829708819</v>
      </c>
    </row>
    <row r="46" spans="1:26" ht="24" customHeight="1">
      <c r="A46" s="336" t="s">
        <v>609</v>
      </c>
      <c r="B46" s="1205">
        <v>834.50331110000002</v>
      </c>
      <c r="C46" s="1205">
        <v>6988.8612543900008</v>
      </c>
      <c r="D46" s="1205">
        <v>145.63857784999999</v>
      </c>
      <c r="E46" s="1205">
        <v>2344.1204284800001</v>
      </c>
      <c r="F46" s="1205">
        <v>1715.8871676900001</v>
      </c>
      <c r="G46" s="1205">
        <v>26.597748360000001</v>
      </c>
      <c r="H46" s="1205">
        <v>354.33369684000002</v>
      </c>
      <c r="I46" s="1205">
        <v>2394.4204105200001</v>
      </c>
      <c r="J46" s="1205">
        <v>975.73792790999994</v>
      </c>
      <c r="K46" s="1205">
        <v>3697.9427237099999</v>
      </c>
      <c r="L46" s="1205">
        <v>340.06977738</v>
      </c>
      <c r="M46" s="1205">
        <v>5098.2830158733441</v>
      </c>
      <c r="N46" s="1205">
        <v>1574.5422609599996</v>
      </c>
      <c r="O46" s="1205">
        <v>281.60230266000002</v>
      </c>
      <c r="P46" s="1205">
        <v>1764.5006729200002</v>
      </c>
      <c r="Q46" s="1205">
        <v>71.472275149999987</v>
      </c>
      <c r="R46" s="1205">
        <v>2769.9421341900006</v>
      </c>
      <c r="S46" s="1205">
        <v>142.35361132999998</v>
      </c>
      <c r="T46" s="1205">
        <v>590.25480687000004</v>
      </c>
      <c r="U46" s="1205">
        <v>7300.7570509073757</v>
      </c>
      <c r="V46" s="1205">
        <v>513.97964862000003</v>
      </c>
      <c r="W46" s="1205">
        <v>423.35462705999998</v>
      </c>
      <c r="X46" s="1206">
        <v>40349.155430770719</v>
      </c>
      <c r="Y46" s="1205">
        <v>75.723078939999994</v>
      </c>
      <c r="Z46" s="1206">
        <v>40424.878509710717</v>
      </c>
    </row>
    <row r="47" spans="1:26" ht="24" customHeight="1">
      <c r="A47" s="337" t="s">
        <v>610</v>
      </c>
      <c r="B47" s="1205">
        <v>2241.9296227399996</v>
      </c>
      <c r="C47" s="1205">
        <v>35176.943622190003</v>
      </c>
      <c r="D47" s="1205">
        <v>263.22385672999997</v>
      </c>
      <c r="E47" s="1205">
        <v>7378.8786400299996</v>
      </c>
      <c r="F47" s="1205">
        <v>6073.4987443600003</v>
      </c>
      <c r="G47" s="1205">
        <v>26.61987336</v>
      </c>
      <c r="H47" s="1205">
        <v>2403.21283154</v>
      </c>
      <c r="I47" s="1205">
        <v>8121.0588063499999</v>
      </c>
      <c r="J47" s="1205">
        <v>2584.8851096399999</v>
      </c>
      <c r="K47" s="1205">
        <v>12619.163504316002</v>
      </c>
      <c r="L47" s="1205">
        <v>386.35009128999997</v>
      </c>
      <c r="M47" s="1205">
        <v>16321.86328366047</v>
      </c>
      <c r="N47" s="1205">
        <v>3258.6921619899995</v>
      </c>
      <c r="O47" s="1205">
        <v>488.12035917000003</v>
      </c>
      <c r="P47" s="1205">
        <v>5571.193686130001</v>
      </c>
      <c r="Q47" s="1205">
        <v>176.08072213</v>
      </c>
      <c r="R47" s="1205">
        <v>6697.9891433800012</v>
      </c>
      <c r="S47" s="1205">
        <v>187.1303485</v>
      </c>
      <c r="T47" s="1205">
        <v>1857.6085757200003</v>
      </c>
      <c r="U47" s="1205">
        <v>18500.134466549058</v>
      </c>
      <c r="V47" s="1205">
        <v>1831.31304952</v>
      </c>
      <c r="W47" s="1205">
        <v>1222.6714830199999</v>
      </c>
      <c r="X47" s="1206">
        <v>133388.56198231556</v>
      </c>
      <c r="Y47" s="1205">
        <v>688.96547745999999</v>
      </c>
      <c r="Z47" s="1206">
        <v>134077.52745977556</v>
      </c>
    </row>
    <row r="48" spans="1:26" s="277" customFormat="1" ht="25.5" customHeight="1">
      <c r="A48" s="1258" t="s">
        <v>611</v>
      </c>
      <c r="B48" s="1209">
        <v>246.0397271603872</v>
      </c>
      <c r="C48" s="1209">
        <v>17943.408084750001</v>
      </c>
      <c r="D48" s="1253">
        <v>77.545720810000006</v>
      </c>
      <c r="E48" s="1209">
        <v>1830.765562932547</v>
      </c>
      <c r="F48" s="1209">
        <v>2705.3017964034348</v>
      </c>
      <c r="G48" s="1210">
        <v>-26.574167200000002</v>
      </c>
      <c r="H48" s="1209">
        <v>914.89957238000102</v>
      </c>
      <c r="I48" s="1210">
        <v>-137.403160841317</v>
      </c>
      <c r="J48" s="1210">
        <v>-758.13375422695685</v>
      </c>
      <c r="K48" s="1209">
        <v>4309.8902828790515</v>
      </c>
      <c r="L48" s="1210">
        <v>-1170.4032372210402</v>
      </c>
      <c r="M48" s="1209">
        <v>9746.4629019543972</v>
      </c>
      <c r="N48" s="1209">
        <v>894.2081741199803</v>
      </c>
      <c r="O48" s="1210">
        <v>-258.19383975000017</v>
      </c>
      <c r="P48" s="1209">
        <v>1711.4870636960106</v>
      </c>
      <c r="Q48" s="1209">
        <v>88.03146779000005</v>
      </c>
      <c r="R48" s="1209">
        <v>6887.1422850899853</v>
      </c>
      <c r="S48" s="1210">
        <v>-183.11550315999901</v>
      </c>
      <c r="T48" s="1209">
        <v>905.4722884443064</v>
      </c>
      <c r="U48" s="1209">
        <v>6827.0367761785428</v>
      </c>
      <c r="V48" s="1209">
        <v>422.49101583000038</v>
      </c>
      <c r="W48" s="1210">
        <v>-70.063765980000497</v>
      </c>
      <c r="X48" s="1206">
        <v>52906.295292039336</v>
      </c>
      <c r="Y48" s="1209">
        <v>514.17837042484996</v>
      </c>
      <c r="Z48" s="1206">
        <v>53420.473662464188</v>
      </c>
    </row>
  </sheetData>
  <protectedRanges>
    <protectedRange sqref="A2" name="Range1"/>
  </protectedRanges>
  <mergeCells count="9">
    <mergeCell ref="A1:D1"/>
    <mergeCell ref="A2:D2"/>
    <mergeCell ref="A3:B3"/>
    <mergeCell ref="V3:Z3"/>
    <mergeCell ref="A4:A5"/>
    <mergeCell ref="B4:W4"/>
    <mergeCell ref="X4:X5"/>
    <mergeCell ref="Y4:Y5"/>
    <mergeCell ref="Z4:Z5"/>
  </mergeCells>
  <pageMargins left="0.23622047244094491" right="0.23622047244094491" top="0.74803149606299213" bottom="0.74803149606299213" header="0.31496062992125984" footer="0.31496062992125984"/>
  <pageSetup paperSize="9" scale="51" orientation="landscape" horizontalDpi="200" verticalDpi="200" r:id="rId1"/>
  <rowBreaks count="1" manualBreakCount="1">
    <brk id="3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Z45"/>
  <sheetViews>
    <sheetView zoomScale="90" zoomScaleNormal="90" workbookViewId="0">
      <pane xSplit="1" ySplit="5" topLeftCell="B34" activePane="bottomRight" state="frozen"/>
      <selection activeCell="F27" sqref="F27"/>
      <selection pane="topRight" activeCell="F27" sqref="F27"/>
      <selection pane="bottomLeft" activeCell="F27" sqref="F27"/>
      <selection pane="bottomRight" activeCell="X44" sqref="X44"/>
    </sheetView>
  </sheetViews>
  <sheetFormatPr defaultColWidth="9" defaultRowHeight="17.5"/>
  <cols>
    <col min="1" max="1" width="47" style="111" customWidth="1"/>
    <col min="2" max="2" width="7.6328125" style="111" bestFit="1" customWidth="1"/>
    <col min="3" max="3" width="10.08984375" style="109" customWidth="1"/>
    <col min="4" max="4" width="7.6328125" style="109" bestFit="1" customWidth="1"/>
    <col min="5" max="6" width="9.36328125" style="109" customWidth="1"/>
    <col min="7" max="7" width="7.26953125" style="109" customWidth="1"/>
    <col min="8" max="8" width="7.6328125" style="109" bestFit="1" customWidth="1"/>
    <col min="9" max="9" width="8.453125" style="109" bestFit="1" customWidth="1"/>
    <col min="10" max="10" width="8.6328125" style="109" customWidth="1"/>
    <col min="11" max="11" width="8.7265625" style="109" customWidth="1"/>
    <col min="12" max="12" width="8.26953125" style="109" customWidth="1"/>
    <col min="13" max="13" width="9.453125" style="109" customWidth="1"/>
    <col min="14" max="14" width="8.90625" style="109" customWidth="1"/>
    <col min="15" max="15" width="7.6328125" style="109" bestFit="1" customWidth="1"/>
    <col min="16" max="16" width="8.453125" style="109" bestFit="1" customWidth="1"/>
    <col min="17" max="17" width="6.36328125" style="109" bestFit="1" customWidth="1"/>
    <col min="18" max="18" width="9.7265625" style="109" customWidth="1"/>
    <col min="19" max="20" width="7.6328125" style="109" bestFit="1" customWidth="1"/>
    <col min="21" max="21" width="10.6328125" style="109" customWidth="1"/>
    <col min="22" max="22" width="7.6328125" style="109" customWidth="1"/>
    <col min="23" max="23" width="7.6328125" style="109" bestFit="1" customWidth="1"/>
    <col min="24" max="24" width="8.7265625" style="109" customWidth="1"/>
    <col min="25" max="25" width="9.26953125" style="109" customWidth="1"/>
    <col min="26" max="26" width="11.36328125" style="109" customWidth="1"/>
    <col min="27" max="16384" width="9" style="109"/>
  </cols>
  <sheetData>
    <row r="1" spans="1:26" ht="32.5">
      <c r="A1" s="1536" t="s">
        <v>902</v>
      </c>
      <c r="B1" s="1536"/>
    </row>
    <row r="2" spans="1:26" ht="32.5">
      <c r="A2" s="1536" t="s">
        <v>903</v>
      </c>
      <c r="B2" s="1536"/>
    </row>
    <row r="3" spans="1:26" ht="25">
      <c r="A3" s="1537"/>
      <c r="B3" s="1537"/>
      <c r="C3" s="296">
        <v>1000000</v>
      </c>
      <c r="V3" s="1538" t="s">
        <v>271</v>
      </c>
      <c r="W3" s="1538"/>
      <c r="X3" s="1538"/>
      <c r="Y3" s="1538"/>
      <c r="Z3" s="1538"/>
    </row>
    <row r="4" spans="1:26" s="114" customFormat="1">
      <c r="A4" s="1539" t="s">
        <v>0</v>
      </c>
      <c r="B4" s="1541" t="s">
        <v>384</v>
      </c>
      <c r="C4" s="1541"/>
      <c r="D4" s="1541"/>
      <c r="E4" s="1541"/>
      <c r="F4" s="1541"/>
      <c r="G4" s="1541"/>
      <c r="H4" s="1541"/>
      <c r="I4" s="1541"/>
      <c r="J4" s="1541"/>
      <c r="K4" s="1541"/>
      <c r="L4" s="1541"/>
      <c r="M4" s="1541"/>
      <c r="N4" s="1541"/>
      <c r="O4" s="1541"/>
      <c r="P4" s="1541"/>
      <c r="Q4" s="1541"/>
      <c r="R4" s="1541"/>
      <c r="S4" s="1541"/>
      <c r="T4" s="1541"/>
      <c r="U4" s="1541"/>
      <c r="V4" s="1541"/>
      <c r="W4" s="1541"/>
      <c r="X4" s="1542" t="s">
        <v>272</v>
      </c>
      <c r="Y4" s="1544" t="s">
        <v>388</v>
      </c>
      <c r="Z4" s="1542" t="s">
        <v>414</v>
      </c>
    </row>
    <row r="5" spans="1:26" s="114" customFormat="1">
      <c r="A5" s="1539"/>
      <c r="B5" s="115" t="s">
        <v>814</v>
      </c>
      <c r="C5" s="115" t="s">
        <v>169</v>
      </c>
      <c r="D5" s="115" t="s">
        <v>288</v>
      </c>
      <c r="E5" s="115" t="s">
        <v>171</v>
      </c>
      <c r="F5" s="115" t="s">
        <v>172</v>
      </c>
      <c r="G5" s="115" t="s">
        <v>173</v>
      </c>
      <c r="H5" s="115" t="s">
        <v>174</v>
      </c>
      <c r="I5" s="115" t="s">
        <v>175</v>
      </c>
      <c r="J5" s="115" t="s">
        <v>176</v>
      </c>
      <c r="K5" s="115" t="s">
        <v>177</v>
      </c>
      <c r="L5" s="115" t="s">
        <v>178</v>
      </c>
      <c r="M5" s="115" t="s">
        <v>179</v>
      </c>
      <c r="N5" s="115" t="s">
        <v>180</v>
      </c>
      <c r="O5" s="116" t="s">
        <v>181</v>
      </c>
      <c r="P5" s="115" t="s">
        <v>182</v>
      </c>
      <c r="Q5" s="115" t="s">
        <v>183</v>
      </c>
      <c r="R5" s="1292" t="s">
        <v>184</v>
      </c>
      <c r="S5" s="115" t="s">
        <v>811</v>
      </c>
      <c r="T5" s="115" t="s">
        <v>185</v>
      </c>
      <c r="U5" s="115" t="s">
        <v>186</v>
      </c>
      <c r="V5" s="115" t="s">
        <v>187</v>
      </c>
      <c r="W5" s="115" t="s">
        <v>188</v>
      </c>
      <c r="X5" s="1543"/>
      <c r="Y5" s="1545"/>
      <c r="Z5" s="1546"/>
    </row>
    <row r="6" spans="1:26" s="277" customFormat="1" ht="33" customHeight="1">
      <c r="A6" s="951" t="s">
        <v>424</v>
      </c>
      <c r="B6" s="1211">
        <v>4174.1196891500003</v>
      </c>
      <c r="C6" s="1211">
        <v>118794.54694903</v>
      </c>
      <c r="D6" s="1211">
        <v>614.90747042999999</v>
      </c>
      <c r="E6" s="1211">
        <v>31057.360826502601</v>
      </c>
      <c r="F6" s="1211">
        <v>42914.823883964702</v>
      </c>
      <c r="G6" s="1211">
        <v>15.180214099999997</v>
      </c>
      <c r="H6" s="1211">
        <v>6327.8269689900008</v>
      </c>
      <c r="I6" s="1211">
        <v>22857.7483738259</v>
      </c>
      <c r="J6" s="1211">
        <v>6787.4168581200001</v>
      </c>
      <c r="K6" s="1211">
        <v>63088.686949005605</v>
      </c>
      <c r="L6" s="1211">
        <v>392.10261464000001</v>
      </c>
      <c r="M6" s="1211">
        <v>99763.998709546329</v>
      </c>
      <c r="N6" s="1211">
        <v>12508.8504388</v>
      </c>
      <c r="O6" s="1211">
        <v>1078.9183137528316</v>
      </c>
      <c r="P6" s="1211">
        <v>19936.401452095008</v>
      </c>
      <c r="Q6" s="1275">
        <v>437.34811664000006</v>
      </c>
      <c r="R6" s="1211">
        <v>49130.677306239988</v>
      </c>
      <c r="S6" s="1283">
        <v>518.9062626000001</v>
      </c>
      <c r="T6" s="1211">
        <v>10185.979464120001</v>
      </c>
      <c r="U6" s="1211">
        <v>82083.935355973517</v>
      </c>
      <c r="V6" s="1211">
        <v>5805.4655144000008</v>
      </c>
      <c r="W6" s="1211">
        <v>3908.0715239400006</v>
      </c>
      <c r="X6" s="1212">
        <v>582383.2732558666</v>
      </c>
      <c r="Y6" s="1211">
        <v>2096.5446025400001</v>
      </c>
      <c r="Z6" s="1212">
        <v>584479.81785840658</v>
      </c>
    </row>
    <row r="7" spans="1:26" s="277" customFormat="1" ht="33" customHeight="1">
      <c r="A7" s="951" t="s">
        <v>425</v>
      </c>
      <c r="B7" s="1211">
        <v>6.5498308300000003</v>
      </c>
      <c r="C7" s="1211">
        <v>437.9934442</v>
      </c>
      <c r="D7" s="1211">
        <v>1.4892512</v>
      </c>
      <c r="E7" s="1211">
        <v>153.47989741999999</v>
      </c>
      <c r="F7" s="1211">
        <v>268.14549986000003</v>
      </c>
      <c r="G7" s="1211">
        <v>0</v>
      </c>
      <c r="H7" s="1211">
        <v>65.391139049999992</v>
      </c>
      <c r="I7" s="1211">
        <v>119.27324476999999</v>
      </c>
      <c r="J7" s="1211">
        <v>285.04476007</v>
      </c>
      <c r="K7" s="1211">
        <v>177.83659009399997</v>
      </c>
      <c r="L7" s="1211">
        <v>9.3185402000000011</v>
      </c>
      <c r="M7" s="1211">
        <v>92.445516020062669</v>
      </c>
      <c r="N7" s="1211">
        <v>44.582501799999996</v>
      </c>
      <c r="O7" s="1211">
        <v>0</v>
      </c>
      <c r="P7" s="1211">
        <v>30.163397059999998</v>
      </c>
      <c r="Q7" s="1275">
        <v>1.25284862</v>
      </c>
      <c r="R7" s="1211">
        <v>101.17115463</v>
      </c>
      <c r="S7" s="1283">
        <v>8.5659082999999985</v>
      </c>
      <c r="T7" s="1211">
        <v>72.894954674299981</v>
      </c>
      <c r="U7" s="1211">
        <v>15.714336540000003</v>
      </c>
      <c r="V7" s="1211">
        <v>60.149876119999995</v>
      </c>
      <c r="W7" s="1211">
        <v>1.3150362400000002</v>
      </c>
      <c r="X7" s="1212">
        <v>1952.7777276983627</v>
      </c>
      <c r="Y7" s="1211">
        <v>3.5254732800000199</v>
      </c>
      <c r="Z7" s="1212">
        <v>1956.3032009783626</v>
      </c>
    </row>
    <row r="8" spans="1:26" s="277" customFormat="1" ht="33" customHeight="1">
      <c r="A8" s="951" t="s">
        <v>426</v>
      </c>
      <c r="B8" s="1211">
        <v>338.34320822000001</v>
      </c>
      <c r="C8" s="1211">
        <v>31878.752210169998</v>
      </c>
      <c r="D8" s="1211">
        <v>215.68720963999999</v>
      </c>
      <c r="E8" s="1211">
        <v>6230.9893209900001</v>
      </c>
      <c r="F8" s="1211">
        <v>11602.934171699999</v>
      </c>
      <c r="G8" s="1211">
        <v>23.100722649999994</v>
      </c>
      <c r="H8" s="1211">
        <v>635.01792654999997</v>
      </c>
      <c r="I8" s="1211">
        <v>3525.6519800999999</v>
      </c>
      <c r="J8" s="1211">
        <v>341.37396816</v>
      </c>
      <c r="K8" s="1211">
        <v>7862.549169775999</v>
      </c>
      <c r="L8" s="1211">
        <v>133.27538706999999</v>
      </c>
      <c r="M8" s="1211">
        <v>15667.376894739999</v>
      </c>
      <c r="N8" s="1211">
        <v>4389.9926894700002</v>
      </c>
      <c r="O8" s="1211">
        <v>367.02618911000002</v>
      </c>
      <c r="P8" s="1211">
        <v>2724.4372307800004</v>
      </c>
      <c r="Q8" s="1275">
        <v>67.639279340000002</v>
      </c>
      <c r="R8" s="1213">
        <v>9643.3370929299963</v>
      </c>
      <c r="S8" s="1283">
        <v>336.56493809</v>
      </c>
      <c r="T8" s="1211">
        <v>1255.5903981999998</v>
      </c>
      <c r="U8" s="1211">
        <v>13257.781973840001</v>
      </c>
      <c r="V8" s="1211">
        <v>590.42120807000003</v>
      </c>
      <c r="W8" s="1211">
        <v>221.27251643</v>
      </c>
      <c r="X8" s="1212">
        <v>111309.11568602599</v>
      </c>
      <c r="Y8" s="1211">
        <v>51.422988744849299</v>
      </c>
      <c r="Z8" s="1212">
        <v>111360.53867477084</v>
      </c>
    </row>
    <row r="9" spans="1:26" s="277" customFormat="1" ht="33" customHeight="1">
      <c r="A9" s="949" t="s">
        <v>427</v>
      </c>
      <c r="B9" s="1209">
        <v>4519.0127281999994</v>
      </c>
      <c r="C9" s="1209">
        <v>151111.29260339998</v>
      </c>
      <c r="D9" s="1209">
        <v>832.08393126999999</v>
      </c>
      <c r="E9" s="1209">
        <v>37441.830044912596</v>
      </c>
      <c r="F9" s="1209">
        <v>54785.903555524696</v>
      </c>
      <c r="G9" s="1209">
        <v>38.280936749999995</v>
      </c>
      <c r="H9" s="1209">
        <v>7028.2360345900015</v>
      </c>
      <c r="I9" s="1209">
        <v>26502.673598695899</v>
      </c>
      <c r="J9" s="1209">
        <v>7413.8355863500001</v>
      </c>
      <c r="K9" s="1209">
        <v>71129.07270887561</v>
      </c>
      <c r="L9" s="1209">
        <v>534.69654190999995</v>
      </c>
      <c r="M9" s="1209">
        <v>115523.8211203064</v>
      </c>
      <c r="N9" s="1209">
        <v>16943.42563007</v>
      </c>
      <c r="O9" s="1209">
        <v>1445.9445028628315</v>
      </c>
      <c r="P9" s="1209">
        <v>22691.00207993501</v>
      </c>
      <c r="Q9" s="1276">
        <v>506.24024460000004</v>
      </c>
      <c r="R9" s="1209">
        <v>58875.185553799987</v>
      </c>
      <c r="S9" s="1284">
        <v>864.03710899000009</v>
      </c>
      <c r="T9" s="1209">
        <v>11514.464816994301</v>
      </c>
      <c r="U9" s="1209">
        <v>95357.431666353499</v>
      </c>
      <c r="V9" s="1209">
        <v>6456.0365985899998</v>
      </c>
      <c r="W9" s="1209">
        <v>4130.6590766099998</v>
      </c>
      <c r="X9" s="1206">
        <v>695645.16666959063</v>
      </c>
      <c r="Y9" s="1209">
        <v>2151.4930645648492</v>
      </c>
      <c r="Z9" s="1206">
        <v>697796.65973415552</v>
      </c>
    </row>
    <row r="10" spans="1:26" s="277" customFormat="1" ht="33" customHeight="1">
      <c r="A10" s="951" t="s">
        <v>428</v>
      </c>
      <c r="B10" s="1211">
        <v>880.99749623912794</v>
      </c>
      <c r="C10" s="1211">
        <v>27922.154220410001</v>
      </c>
      <c r="D10" s="1211">
        <v>226.08163943</v>
      </c>
      <c r="E10" s="1211">
        <v>13588.022923422199</v>
      </c>
      <c r="F10" s="1211">
        <v>23182.753908051269</v>
      </c>
      <c r="G10" s="1211">
        <v>1.0690968699999992</v>
      </c>
      <c r="H10" s="1211">
        <v>2650.8426100000001</v>
      </c>
      <c r="I10" s="1211">
        <v>11726.7227463829</v>
      </c>
      <c r="J10" s="1211">
        <v>4133.6456316399999</v>
      </c>
      <c r="K10" s="1211">
        <v>32946.963350975799</v>
      </c>
      <c r="L10" s="1211">
        <v>846.96073816104035</v>
      </c>
      <c r="M10" s="1211">
        <v>57344.745306570192</v>
      </c>
      <c r="N10" s="1211">
        <v>1407.1197707400208</v>
      </c>
      <c r="O10" s="1211">
        <v>388.1245633800001</v>
      </c>
      <c r="P10" s="1211">
        <v>10394.549508308997</v>
      </c>
      <c r="Q10" s="1275">
        <v>51.047490000000003</v>
      </c>
      <c r="R10" s="1211">
        <v>31360.938639</v>
      </c>
      <c r="S10" s="1285">
        <v>-576.30189088000111</v>
      </c>
      <c r="T10" s="1211">
        <v>5924.9168349399952</v>
      </c>
      <c r="U10" s="1211">
        <v>29432.10049876996</v>
      </c>
      <c r="V10" s="1211">
        <v>2694.7580442600001</v>
      </c>
      <c r="W10" s="1211">
        <v>2236.7316283600007</v>
      </c>
      <c r="X10" s="1212">
        <v>258764.94475503147</v>
      </c>
      <c r="Y10" s="1211">
        <v>35.530506020000004</v>
      </c>
      <c r="Z10" s="1212">
        <v>258800.47526105147</v>
      </c>
    </row>
    <row r="11" spans="1:26" s="277" customFormat="1" ht="33" customHeight="1">
      <c r="A11" s="951" t="s">
        <v>429</v>
      </c>
      <c r="B11" s="1211">
        <v>28.371722905335798</v>
      </c>
      <c r="C11" s="1211">
        <v>0</v>
      </c>
      <c r="D11" s="1211">
        <v>0</v>
      </c>
      <c r="E11" s="1211">
        <v>0</v>
      </c>
      <c r="F11" s="1211">
        <v>0</v>
      </c>
      <c r="G11" s="1211">
        <v>3.9414505899999996</v>
      </c>
      <c r="H11" s="1211">
        <v>0</v>
      </c>
      <c r="I11" s="1211">
        <v>0</v>
      </c>
      <c r="J11" s="1211">
        <v>0</v>
      </c>
      <c r="K11" s="1211">
        <v>0</v>
      </c>
      <c r="L11" s="1211">
        <v>0</v>
      </c>
      <c r="M11" s="1211">
        <v>0</v>
      </c>
      <c r="N11" s="1211">
        <v>0</v>
      </c>
      <c r="O11" s="1211">
        <v>14.558111342831603</v>
      </c>
      <c r="P11" s="1211">
        <v>0</v>
      </c>
      <c r="Q11" s="1275">
        <v>0</v>
      </c>
      <c r="R11" s="1211">
        <v>0</v>
      </c>
      <c r="S11" s="1283">
        <v>2.9111883299999981</v>
      </c>
      <c r="T11" s="1211">
        <v>0</v>
      </c>
      <c r="U11" s="1211">
        <v>0</v>
      </c>
      <c r="V11" s="1211">
        <v>0</v>
      </c>
      <c r="W11" s="1211">
        <v>0</v>
      </c>
      <c r="X11" s="1212">
        <v>49.7824731681674</v>
      </c>
      <c r="Y11" s="1211">
        <v>0</v>
      </c>
      <c r="Z11" s="1212">
        <v>49.7824731681674</v>
      </c>
    </row>
    <row r="12" spans="1:26" s="277" customFormat="1" ht="33" customHeight="1">
      <c r="A12" s="951" t="s">
        <v>430</v>
      </c>
      <c r="B12" s="1211">
        <v>822.35273962999997</v>
      </c>
      <c r="C12" s="1211">
        <v>52263.823701160007</v>
      </c>
      <c r="D12" s="1211">
        <v>231.26318187000001</v>
      </c>
      <c r="E12" s="1211">
        <v>10608.530856617901</v>
      </c>
      <c r="F12" s="1211">
        <v>21367.102641509999</v>
      </c>
      <c r="G12" s="1211">
        <v>26.812917540000001</v>
      </c>
      <c r="H12" s="1211">
        <v>985.01855679999994</v>
      </c>
      <c r="I12" s="1211">
        <v>5958.5015954099999</v>
      </c>
      <c r="J12" s="1211">
        <v>1090.69582726</v>
      </c>
      <c r="K12" s="1211">
        <v>17846.159126544</v>
      </c>
      <c r="L12" s="1211">
        <v>438.74265142000007</v>
      </c>
      <c r="M12" s="1211">
        <v>28832.098974387809</v>
      </c>
      <c r="N12" s="1211">
        <v>11311.656465489999</v>
      </c>
      <c r="O12" s="1211">
        <v>722.47056223000004</v>
      </c>
      <c r="P12" s="1211">
        <v>4610.0376253999993</v>
      </c>
      <c r="Q12" s="1275">
        <v>140.84059094</v>
      </c>
      <c r="R12" s="1211">
        <v>13487.2973668464</v>
      </c>
      <c r="S12" s="1283">
        <v>1378.8412331700004</v>
      </c>
      <c r="T12" s="1211">
        <v>2347.6950467999995</v>
      </c>
      <c r="U12" s="1211">
        <v>34164.864296713095</v>
      </c>
      <c r="V12" s="1211">
        <v>632.37170361000005</v>
      </c>
      <c r="W12" s="1211">
        <v>452.86363239999997</v>
      </c>
      <c r="X12" s="1212">
        <v>209720.04129374924</v>
      </c>
      <c r="Y12" s="1211">
        <v>12.10821687</v>
      </c>
      <c r="Z12" s="1212">
        <v>209732.14951061923</v>
      </c>
    </row>
    <row r="13" spans="1:26" s="277" customFormat="1" ht="33" customHeight="1">
      <c r="A13" s="951" t="s">
        <v>431</v>
      </c>
      <c r="B13" s="1211">
        <v>299.32141952514797</v>
      </c>
      <c r="C13" s="1211">
        <v>17804.962974890001</v>
      </c>
      <c r="D13" s="1211">
        <v>33.969532430000001</v>
      </c>
      <c r="E13" s="1211">
        <v>4035.6320619099997</v>
      </c>
      <c r="F13" s="1211">
        <v>1457.2464651999999</v>
      </c>
      <c r="G13" s="1211">
        <v>6.4117655899999999</v>
      </c>
      <c r="H13" s="1211">
        <v>74.262463869999991</v>
      </c>
      <c r="I13" s="1211">
        <v>833.79361139431592</v>
      </c>
      <c r="J13" s="1211">
        <v>362.74277203695704</v>
      </c>
      <c r="K13" s="1211">
        <v>3406.8964441607604</v>
      </c>
      <c r="L13" s="1211">
        <v>33.046298260000007</v>
      </c>
      <c r="M13" s="1211">
        <v>3278.6506537335281</v>
      </c>
      <c r="N13" s="1211">
        <v>71.74905772999999</v>
      </c>
      <c r="O13" s="1211">
        <v>90.864746489999973</v>
      </c>
      <c r="P13" s="1211">
        <v>403.73419640000003</v>
      </c>
      <c r="Q13" s="1275">
        <v>50.239973739999996</v>
      </c>
      <c r="R13" s="1211">
        <v>441.81811948359996</v>
      </c>
      <c r="S13" s="1283">
        <v>54.571733030000004</v>
      </c>
      <c r="T13" s="1211">
        <v>478.77207109000005</v>
      </c>
      <c r="U13" s="1211">
        <v>6433.295628142846</v>
      </c>
      <c r="V13" s="1211">
        <v>875.10278536999988</v>
      </c>
      <c r="W13" s="1211">
        <v>288.45609881000001</v>
      </c>
      <c r="X13" s="1212">
        <v>40815.540873287158</v>
      </c>
      <c r="Y13" s="1211">
        <v>903.15035003000003</v>
      </c>
      <c r="Z13" s="1212">
        <v>41718.691223317161</v>
      </c>
    </row>
    <row r="14" spans="1:26" s="277" customFormat="1" ht="33" customHeight="1">
      <c r="A14" s="951" t="s">
        <v>432</v>
      </c>
      <c r="B14" s="1211">
        <v>1363.4900737099999</v>
      </c>
      <c r="C14" s="1211">
        <v>13447.32314882</v>
      </c>
      <c r="D14" s="1211">
        <v>36.49696763</v>
      </c>
      <c r="E14" s="1211">
        <v>3604.43214399</v>
      </c>
      <c r="F14" s="1211">
        <v>3498.8511136500001</v>
      </c>
      <c r="G14" s="1211">
        <v>0</v>
      </c>
      <c r="H14" s="1211">
        <v>1494.0581105199999</v>
      </c>
      <c r="I14" s="1211">
        <v>4923.6204715000003</v>
      </c>
      <c r="J14" s="1211">
        <v>1504.88288285</v>
      </c>
      <c r="K14" s="1211">
        <v>8176.4928581560007</v>
      </c>
      <c r="L14" s="1211">
        <v>33.391218389999999</v>
      </c>
      <c r="M14" s="1211">
        <v>10641.433199430001</v>
      </c>
      <c r="N14" s="1211">
        <v>1558.9456231599997</v>
      </c>
      <c r="O14" s="1211">
        <v>186.06455818000001</v>
      </c>
      <c r="P14" s="1211">
        <v>2476.1367273100004</v>
      </c>
      <c r="Q14" s="1275">
        <v>66.773869019999992</v>
      </c>
      <c r="R14" s="1211">
        <v>3562.9619339400006</v>
      </c>
      <c r="S14" s="1283">
        <v>34.723236999999997</v>
      </c>
      <c r="T14" s="1211">
        <v>1112.5058038</v>
      </c>
      <c r="U14" s="1211">
        <v>10591.211670030001</v>
      </c>
      <c r="V14" s="1211">
        <v>1030.4217616000001</v>
      </c>
      <c r="W14" s="1211">
        <v>660.52719884999999</v>
      </c>
      <c r="X14" s="1212">
        <v>70004.744571535994</v>
      </c>
      <c r="Y14" s="1211">
        <v>593.43054882000001</v>
      </c>
      <c r="Z14" s="1212">
        <v>70598.175120355998</v>
      </c>
    </row>
    <row r="15" spans="1:26" s="277" customFormat="1" ht="33" customHeight="1">
      <c r="A15" s="951" t="s">
        <v>433</v>
      </c>
      <c r="B15" s="1211">
        <v>43.936237929999997</v>
      </c>
      <c r="C15" s="1211">
        <v>14740.75921898</v>
      </c>
      <c r="D15" s="1211">
        <v>81.088311250000004</v>
      </c>
      <c r="E15" s="1211">
        <v>1430.32606756</v>
      </c>
      <c r="F15" s="1211">
        <v>858.76046301999997</v>
      </c>
      <c r="G15" s="1211">
        <v>2.2124999999999999E-2</v>
      </c>
      <c r="H15" s="1211">
        <v>554.82102418000011</v>
      </c>
      <c r="I15" s="1211">
        <v>803.01792433000003</v>
      </c>
      <c r="J15" s="1211">
        <v>104.26429888</v>
      </c>
      <c r="K15" s="1211">
        <v>744.72792244999994</v>
      </c>
      <c r="L15" s="1211">
        <v>12.88909552</v>
      </c>
      <c r="M15" s="1211">
        <v>582.1470683571265</v>
      </c>
      <c r="N15" s="1211">
        <v>125.20427787</v>
      </c>
      <c r="O15" s="1211">
        <v>20.453498329999999</v>
      </c>
      <c r="P15" s="1211">
        <v>1330.5562859000001</v>
      </c>
      <c r="Q15" s="1275">
        <v>37.834577960000004</v>
      </c>
      <c r="R15" s="1211">
        <v>365.08507524999999</v>
      </c>
      <c r="S15" s="1283">
        <v>10.05350017</v>
      </c>
      <c r="T15" s="1211">
        <v>154.84796505000014</v>
      </c>
      <c r="U15" s="1211">
        <v>608.16574561168363</v>
      </c>
      <c r="V15" s="1211">
        <v>286.91163929999999</v>
      </c>
      <c r="W15" s="1211">
        <v>138.78965711000001</v>
      </c>
      <c r="X15" s="1212">
        <v>23034.661980008819</v>
      </c>
      <c r="Y15" s="1211">
        <v>19.8118497</v>
      </c>
      <c r="Z15" s="1212">
        <v>23054.473829708819</v>
      </c>
    </row>
    <row r="16" spans="1:26" s="277" customFormat="1" ht="33" customHeight="1">
      <c r="A16" s="951" t="s">
        <v>434</v>
      </c>
      <c r="B16" s="1211">
        <v>834.50331110000002</v>
      </c>
      <c r="C16" s="1211">
        <v>6988.8612543900008</v>
      </c>
      <c r="D16" s="1211">
        <v>145.63857784999999</v>
      </c>
      <c r="E16" s="1211">
        <v>2344.1204284800001</v>
      </c>
      <c r="F16" s="1211">
        <v>1715.8871676900001</v>
      </c>
      <c r="G16" s="1211">
        <v>26.597748360000001</v>
      </c>
      <c r="H16" s="1211">
        <v>354.33369684000002</v>
      </c>
      <c r="I16" s="1211">
        <v>2394.4204105200001</v>
      </c>
      <c r="J16" s="1211">
        <v>975.73792790999994</v>
      </c>
      <c r="K16" s="1211">
        <v>3697.9427237099999</v>
      </c>
      <c r="L16" s="1211">
        <v>340.06977738</v>
      </c>
      <c r="M16" s="1211">
        <v>5098.2830158733441</v>
      </c>
      <c r="N16" s="1211">
        <v>1574.5422609599996</v>
      </c>
      <c r="O16" s="1211">
        <v>281.60230266000002</v>
      </c>
      <c r="P16" s="1211">
        <v>1764.5006729200002</v>
      </c>
      <c r="Q16" s="1275">
        <v>71.472275149999987</v>
      </c>
      <c r="R16" s="1217">
        <v>2769.9421341900006</v>
      </c>
      <c r="S16" s="1283">
        <v>142.35361132999998</v>
      </c>
      <c r="T16" s="1211">
        <v>590.25480687000004</v>
      </c>
      <c r="U16" s="1211">
        <v>7300.7570509073757</v>
      </c>
      <c r="V16" s="1211">
        <v>513.97964862000003</v>
      </c>
      <c r="W16" s="1211">
        <v>423.35462705999998</v>
      </c>
      <c r="X16" s="1212">
        <v>40349.155430770719</v>
      </c>
      <c r="Y16" s="1211">
        <v>75.723078939999994</v>
      </c>
      <c r="Z16" s="1212">
        <v>40424.878509710717</v>
      </c>
    </row>
    <row r="17" spans="1:26" s="277" customFormat="1" ht="33" customHeight="1">
      <c r="A17" s="949" t="s">
        <v>435</v>
      </c>
      <c r="B17" s="1205">
        <v>4272.9730010396115</v>
      </c>
      <c r="C17" s="1205">
        <v>133167.88451864998</v>
      </c>
      <c r="D17" s="1205">
        <v>754.53821046000007</v>
      </c>
      <c r="E17" s="1205">
        <v>35611.064481980102</v>
      </c>
      <c r="F17" s="1205">
        <v>52080.601759121259</v>
      </c>
      <c r="G17" s="1205">
        <v>64.85510395</v>
      </c>
      <c r="H17" s="1205">
        <v>6113.3364622100007</v>
      </c>
      <c r="I17" s="1205">
        <v>26640.076759537216</v>
      </c>
      <c r="J17" s="1205">
        <v>8171.9693405769567</v>
      </c>
      <c r="K17" s="1205">
        <v>66819.182425996551</v>
      </c>
      <c r="L17" s="1205">
        <v>1705.0997791310406</v>
      </c>
      <c r="M17" s="1205">
        <v>105777.35821835199</v>
      </c>
      <c r="N17" s="1205">
        <v>16049.21745595002</v>
      </c>
      <c r="O17" s="1205">
        <v>1704.1383426128318</v>
      </c>
      <c r="P17" s="1205">
        <v>20979.515016238998</v>
      </c>
      <c r="Q17" s="1277">
        <v>418.20877680999996</v>
      </c>
      <c r="R17" s="1205">
        <v>51988.043268709996</v>
      </c>
      <c r="S17" s="1286">
        <v>1047.1526121499992</v>
      </c>
      <c r="T17" s="1205">
        <v>10608.992528549994</v>
      </c>
      <c r="U17" s="1205">
        <v>88530.394890174954</v>
      </c>
      <c r="V17" s="1205">
        <v>6033.5455827599999</v>
      </c>
      <c r="W17" s="1205">
        <v>4200.7228425900003</v>
      </c>
      <c r="X17" s="1206">
        <v>642738.87137755146</v>
      </c>
      <c r="Y17" s="1205">
        <v>1639.7545503800002</v>
      </c>
      <c r="Z17" s="1206">
        <v>644378.62592793151</v>
      </c>
    </row>
    <row r="18" spans="1:26" s="277" customFormat="1" ht="33" customHeight="1">
      <c r="A18" s="951" t="s">
        <v>436</v>
      </c>
      <c r="B18" s="1211">
        <v>246.0397271603882</v>
      </c>
      <c r="C18" s="1211">
        <v>17943.408084750001</v>
      </c>
      <c r="D18" s="1211">
        <v>77.545720810000006</v>
      </c>
      <c r="E18" s="1211">
        <v>1830.7655629325</v>
      </c>
      <c r="F18" s="1211">
        <v>2705.3017964034348</v>
      </c>
      <c r="G18" s="1250">
        <v>-26.574167200000002</v>
      </c>
      <c r="H18" s="1211">
        <v>914.89957238000102</v>
      </c>
      <c r="I18" s="1250">
        <v>-137.40316084131601</v>
      </c>
      <c r="J18" s="1250">
        <v>-758.13375422695697</v>
      </c>
      <c r="K18" s="1211">
        <v>4309.8902828790515</v>
      </c>
      <c r="L18" s="1250">
        <v>-1170.4032372210402</v>
      </c>
      <c r="M18" s="1211">
        <v>9746.4629019543972</v>
      </c>
      <c r="N18" s="1211">
        <v>894.2081741199803</v>
      </c>
      <c r="O18" s="1250">
        <v>-258.19383975000017</v>
      </c>
      <c r="P18" s="1211">
        <v>1711.4870636960106</v>
      </c>
      <c r="Q18" s="1275">
        <v>88.03146779000005</v>
      </c>
      <c r="R18" s="1211">
        <v>6887.1422850899853</v>
      </c>
      <c r="S18" s="1285">
        <v>-183.11550315999901</v>
      </c>
      <c r="T18" s="1211">
        <v>905.4722884443064</v>
      </c>
      <c r="U18" s="1211">
        <v>6827.0367761785428</v>
      </c>
      <c r="V18" s="1211">
        <v>422.49101583000038</v>
      </c>
      <c r="W18" s="1250">
        <v>-70.063765980000497</v>
      </c>
      <c r="X18" s="1212">
        <v>52906.295292039285</v>
      </c>
      <c r="Y18" s="1211">
        <v>511.73851418484998</v>
      </c>
      <c r="Z18" s="1212">
        <v>53418.033806224135</v>
      </c>
    </row>
    <row r="19" spans="1:26" s="277" customFormat="1" ht="33" customHeight="1">
      <c r="A19" s="951" t="s">
        <v>437</v>
      </c>
      <c r="B19" s="1265">
        <v>0.13877135000000002</v>
      </c>
      <c r="C19" s="1211">
        <v>139.34081092</v>
      </c>
      <c r="D19" s="1211">
        <v>2.1907381500000001</v>
      </c>
      <c r="E19" s="1211">
        <v>60.766648060000001</v>
      </c>
      <c r="F19" s="1211">
        <v>116.21284356</v>
      </c>
      <c r="G19" s="1211">
        <v>1.1515398600000002</v>
      </c>
      <c r="H19" s="1211">
        <v>0.18723341000000002</v>
      </c>
      <c r="I19" s="1211">
        <v>22.014190929999998</v>
      </c>
      <c r="J19" s="1211">
        <v>0.54526373000000106</v>
      </c>
      <c r="K19" s="1211">
        <v>31.641912319999996</v>
      </c>
      <c r="L19" s="1211">
        <v>273.77870928999999</v>
      </c>
      <c r="M19" s="1211">
        <v>69.250443599999997</v>
      </c>
      <c r="N19" s="1211">
        <v>221.53745362000001</v>
      </c>
      <c r="O19" s="1250">
        <v>-4.4210944100000003</v>
      </c>
      <c r="P19" s="1211">
        <v>5.5853281199999998</v>
      </c>
      <c r="Q19" s="1275">
        <v>1.60422076</v>
      </c>
      <c r="R19" s="1211">
        <v>35.236660310000005</v>
      </c>
      <c r="S19" s="1283">
        <v>28.259197789999995</v>
      </c>
      <c r="T19" s="1211">
        <v>4.1077777099999997</v>
      </c>
      <c r="U19" s="1211">
        <v>273.73116443999999</v>
      </c>
      <c r="V19" s="1211">
        <v>31.026892489999998</v>
      </c>
      <c r="W19" s="1211">
        <v>7.9648486299999997</v>
      </c>
      <c r="X19" s="1212">
        <v>1321.8515546399999</v>
      </c>
      <c r="Y19" s="1211">
        <v>4.8098458499999994</v>
      </c>
      <c r="Z19" s="1212">
        <v>1326.66140049</v>
      </c>
    </row>
    <row r="20" spans="1:26" s="277" customFormat="1" ht="33" customHeight="1">
      <c r="A20" s="952" t="s">
        <v>438</v>
      </c>
      <c r="B20" s="1213">
        <v>0</v>
      </c>
      <c r="C20" s="1213">
        <v>0</v>
      </c>
      <c r="D20" s="1213">
        <v>211.38565251</v>
      </c>
      <c r="E20" s="1213">
        <v>9.7499972499999998</v>
      </c>
      <c r="F20" s="1213">
        <v>0</v>
      </c>
      <c r="G20" s="1213">
        <v>0</v>
      </c>
      <c r="H20" s="1213">
        <v>0</v>
      </c>
      <c r="I20" s="1213">
        <v>3.0724849986323002</v>
      </c>
      <c r="J20" s="1213">
        <v>17.8072871</v>
      </c>
      <c r="K20" s="1213">
        <v>7.8485692800000004</v>
      </c>
      <c r="L20" s="1213">
        <v>0</v>
      </c>
      <c r="M20" s="1213">
        <v>0</v>
      </c>
      <c r="N20" s="1213">
        <v>0</v>
      </c>
      <c r="O20" s="1261">
        <v>-1.78402328</v>
      </c>
      <c r="P20" s="1213">
        <v>0</v>
      </c>
      <c r="Q20" s="1278">
        <v>7.3761380000000001</v>
      </c>
      <c r="R20" s="1211">
        <v>6.4865478899999882</v>
      </c>
      <c r="S20" s="1287">
        <v>0</v>
      </c>
      <c r="T20" s="1213">
        <v>0</v>
      </c>
      <c r="U20" s="1213">
        <v>31.16305036</v>
      </c>
      <c r="V20" s="1213">
        <v>20.73971805</v>
      </c>
      <c r="W20" s="1213">
        <v>0</v>
      </c>
      <c r="X20" s="1214">
        <v>313.84542215863229</v>
      </c>
      <c r="Y20" s="1213">
        <v>0</v>
      </c>
      <c r="Z20" s="1214">
        <v>313.84542215863229</v>
      </c>
    </row>
    <row r="21" spans="1:26" s="277" customFormat="1" ht="33" customHeight="1">
      <c r="A21" s="953" t="s">
        <v>439</v>
      </c>
      <c r="B21" s="1215">
        <v>246.17849851038821</v>
      </c>
      <c r="C21" s="1215">
        <v>18082.74889567</v>
      </c>
      <c r="D21" s="1259">
        <v>-131.64919355000001</v>
      </c>
      <c r="E21" s="1215">
        <v>1881.7822137425001</v>
      </c>
      <c r="F21" s="1215">
        <v>2821.5146399634345</v>
      </c>
      <c r="G21" s="1259">
        <v>-25.422627340000005</v>
      </c>
      <c r="H21" s="1215">
        <v>915.08680579000099</v>
      </c>
      <c r="I21" s="1259">
        <v>-118.4614549099483</v>
      </c>
      <c r="J21" s="1259">
        <v>-775.39577759695703</v>
      </c>
      <c r="K21" s="1215">
        <v>4333.6836259190513</v>
      </c>
      <c r="L21" s="1259">
        <v>-896.62452793104023</v>
      </c>
      <c r="M21" s="1215">
        <v>9815.7133455543972</v>
      </c>
      <c r="N21" s="1215">
        <v>1115.7456277399801</v>
      </c>
      <c r="O21" s="1259">
        <v>-260.83091088000015</v>
      </c>
      <c r="P21" s="1215">
        <v>1717.0723918160104</v>
      </c>
      <c r="Q21" s="1279">
        <v>82.259550550000057</v>
      </c>
      <c r="R21" s="1215">
        <v>6915.8923975099851</v>
      </c>
      <c r="S21" s="1288">
        <v>-154.85630536999903</v>
      </c>
      <c r="T21" s="1215">
        <v>909.58006615430645</v>
      </c>
      <c r="U21" s="1215">
        <v>7069.6048902585426</v>
      </c>
      <c r="V21" s="1215">
        <v>432.77819027000038</v>
      </c>
      <c r="W21" s="1259">
        <v>-62.098917350000491</v>
      </c>
      <c r="X21" s="1216">
        <v>53914.301424520636</v>
      </c>
      <c r="Y21" s="1215">
        <v>516.54836003485002</v>
      </c>
      <c r="Z21" s="1216">
        <v>54430.849784555488</v>
      </c>
    </row>
    <row r="22" spans="1:26" s="277" customFormat="1" ht="57" customHeight="1">
      <c r="A22" s="562" t="s">
        <v>805</v>
      </c>
      <c r="B22" s="1264">
        <v>5.0335699999999997E-2</v>
      </c>
      <c r="C22" s="1217">
        <v>7803.6518147299985</v>
      </c>
      <c r="D22" s="1229">
        <v>-43.898602859999997</v>
      </c>
      <c r="E22" s="1217">
        <v>232.58904243999999</v>
      </c>
      <c r="F22" s="1229">
        <v>-899.86128421625017</v>
      </c>
      <c r="G22" s="1217">
        <v>17.77978602</v>
      </c>
      <c r="H22" s="1217">
        <v>83.227374000000012</v>
      </c>
      <c r="I22" s="1217">
        <v>721.08217674000002</v>
      </c>
      <c r="J22" s="1217">
        <v>154.36629517</v>
      </c>
      <c r="K22" s="1217">
        <v>353.45681094999998</v>
      </c>
      <c r="L22" s="1217">
        <v>0</v>
      </c>
      <c r="M22" s="1217">
        <v>1230.4984322800001</v>
      </c>
      <c r="N22" s="1217">
        <v>350.27380291000003</v>
      </c>
      <c r="O22" s="1217">
        <v>0</v>
      </c>
      <c r="P22" s="1217">
        <v>0</v>
      </c>
      <c r="Q22" s="1280">
        <v>0</v>
      </c>
      <c r="R22" s="1211">
        <v>0</v>
      </c>
      <c r="S22" s="1289">
        <v>193.98682249000001</v>
      </c>
      <c r="T22" s="1217">
        <v>0</v>
      </c>
      <c r="U22" s="1217">
        <v>1432.1806153900004</v>
      </c>
      <c r="V22" s="1217">
        <v>0</v>
      </c>
      <c r="W22" s="1217">
        <v>0</v>
      </c>
      <c r="X22" s="1212">
        <v>11629.383421743749</v>
      </c>
      <c r="Y22" s="1218">
        <v>0</v>
      </c>
      <c r="Z22" s="1212">
        <v>11629.383421743749</v>
      </c>
    </row>
    <row r="23" spans="1:26" s="277" customFormat="1" ht="33" customHeight="1">
      <c r="A23" s="951" t="s">
        <v>440</v>
      </c>
      <c r="B23" s="1211">
        <v>5.0335699999999997E-2</v>
      </c>
      <c r="C23" s="1211">
        <v>7953.5664549599996</v>
      </c>
      <c r="D23" s="1211">
        <v>1.74382748</v>
      </c>
      <c r="E23" s="1211">
        <v>232.58904243999999</v>
      </c>
      <c r="F23" s="1211">
        <v>1361.74324825454</v>
      </c>
      <c r="G23" s="1211">
        <v>17.77978602</v>
      </c>
      <c r="H23" s="1211">
        <v>82.696986480000007</v>
      </c>
      <c r="I23" s="1211">
        <v>721.08217674000002</v>
      </c>
      <c r="J23" s="1211">
        <v>12.565415640000001</v>
      </c>
      <c r="K23" s="1211">
        <v>353.45681094999998</v>
      </c>
      <c r="L23" s="1250">
        <v>-0.43593533000000001</v>
      </c>
      <c r="M23" s="1211">
        <v>1171.8494414300001</v>
      </c>
      <c r="N23" s="1211">
        <v>350.27380291000003</v>
      </c>
      <c r="O23" s="1211">
        <v>73.215173329999914</v>
      </c>
      <c r="P23" s="1211">
        <v>471.02161276000049</v>
      </c>
      <c r="Q23" s="1275">
        <v>4.3322846800000008</v>
      </c>
      <c r="R23" s="1211">
        <v>1052.33598104</v>
      </c>
      <c r="S23" s="1283">
        <v>123.93031560000003</v>
      </c>
      <c r="T23" s="1211">
        <v>379.11084192000004</v>
      </c>
      <c r="U23" s="1211">
        <v>1228.3258340500004</v>
      </c>
      <c r="V23" s="1211">
        <v>29.022037079999997</v>
      </c>
      <c r="W23" s="1211">
        <v>88.817574659999991</v>
      </c>
      <c r="X23" s="1212">
        <v>15709.073048794537</v>
      </c>
      <c r="Y23" s="1211">
        <v>35.754840259999995</v>
      </c>
      <c r="Z23" s="1212">
        <v>15744.827889054537</v>
      </c>
    </row>
    <row r="24" spans="1:26" s="277" customFormat="1" ht="33" customHeight="1">
      <c r="A24" s="951" t="s">
        <v>441</v>
      </c>
      <c r="B24" s="1211">
        <v>0</v>
      </c>
      <c r="C24" s="1211">
        <v>0</v>
      </c>
      <c r="D24" s="1211">
        <v>0</v>
      </c>
      <c r="E24" s="1211">
        <v>0</v>
      </c>
      <c r="F24" s="1211">
        <v>0</v>
      </c>
      <c r="G24" s="1211">
        <v>0</v>
      </c>
      <c r="H24" s="1211">
        <v>0</v>
      </c>
      <c r="I24" s="1211">
        <v>0</v>
      </c>
      <c r="J24" s="1211">
        <v>0</v>
      </c>
      <c r="K24" s="1211">
        <v>0</v>
      </c>
      <c r="L24" s="1211">
        <v>0</v>
      </c>
      <c r="M24" s="1211">
        <v>0</v>
      </c>
      <c r="N24" s="1211">
        <v>0</v>
      </c>
      <c r="O24" s="1211">
        <v>0</v>
      </c>
      <c r="P24" s="1211">
        <v>0</v>
      </c>
      <c r="Q24" s="1275">
        <v>0</v>
      </c>
      <c r="R24" s="1211">
        <v>0</v>
      </c>
      <c r="S24" s="1283">
        <v>0</v>
      </c>
      <c r="T24" s="1211">
        <v>0</v>
      </c>
      <c r="U24" s="1211">
        <v>0</v>
      </c>
      <c r="V24" s="1211">
        <v>0</v>
      </c>
      <c r="W24" s="1211">
        <v>0</v>
      </c>
      <c r="X24" s="1212">
        <v>0</v>
      </c>
      <c r="Y24" s="1211">
        <v>0</v>
      </c>
      <c r="Z24" s="1212">
        <v>0</v>
      </c>
    </row>
    <row r="25" spans="1:26" s="277" customFormat="1" ht="33" customHeight="1">
      <c r="A25" s="951" t="s">
        <v>442</v>
      </c>
      <c r="B25" s="1211">
        <v>0</v>
      </c>
      <c r="C25" s="1211">
        <v>0</v>
      </c>
      <c r="D25" s="1211">
        <v>40</v>
      </c>
      <c r="E25" s="1211">
        <v>0</v>
      </c>
      <c r="F25" s="1211">
        <v>0</v>
      </c>
      <c r="G25" s="1211">
        <v>0</v>
      </c>
      <c r="H25" s="1211">
        <v>0</v>
      </c>
      <c r="I25" s="1211">
        <v>0</v>
      </c>
      <c r="J25" s="1211">
        <v>0</v>
      </c>
      <c r="K25" s="1211">
        <v>0</v>
      </c>
      <c r="L25" s="1211">
        <v>5.7</v>
      </c>
      <c r="M25" s="1211">
        <v>0</v>
      </c>
      <c r="N25" s="1211">
        <v>0</v>
      </c>
      <c r="O25" s="1211">
        <v>0</v>
      </c>
      <c r="P25" s="1211">
        <v>1.505357E-2</v>
      </c>
      <c r="Q25" s="1275">
        <v>0</v>
      </c>
      <c r="R25" s="1211">
        <v>0</v>
      </c>
      <c r="S25" s="1283">
        <v>0</v>
      </c>
      <c r="T25" s="1211">
        <v>3.5916719999999999E-2</v>
      </c>
      <c r="U25" s="1211">
        <v>68.029706319999988</v>
      </c>
      <c r="V25" s="1211">
        <v>0</v>
      </c>
      <c r="W25" s="1211">
        <v>0</v>
      </c>
      <c r="X25" s="1212">
        <v>113.78067661</v>
      </c>
      <c r="Y25" s="1211">
        <v>0</v>
      </c>
      <c r="Z25" s="1212">
        <v>113.78067661</v>
      </c>
    </row>
    <row r="26" spans="1:26" s="277" customFormat="1" ht="33" customHeight="1">
      <c r="A26" s="951" t="s">
        <v>443</v>
      </c>
      <c r="B26" s="1211">
        <v>0</v>
      </c>
      <c r="C26" s="1211">
        <v>383.91156114999995</v>
      </c>
      <c r="D26" s="1211">
        <v>0</v>
      </c>
      <c r="E26" s="1211">
        <v>0</v>
      </c>
      <c r="F26" s="1211">
        <v>0</v>
      </c>
      <c r="G26" s="1211">
        <v>0</v>
      </c>
      <c r="H26" s="1211">
        <v>0</v>
      </c>
      <c r="I26" s="1211">
        <v>0</v>
      </c>
      <c r="J26" s="1211">
        <v>0</v>
      </c>
      <c r="K26" s="1211">
        <v>0</v>
      </c>
      <c r="L26" s="1211">
        <v>0</v>
      </c>
      <c r="M26" s="1211">
        <v>0</v>
      </c>
      <c r="N26" s="1211">
        <v>0</v>
      </c>
      <c r="O26" s="1211">
        <v>0</v>
      </c>
      <c r="P26" s="1211">
        <v>0</v>
      </c>
      <c r="Q26" s="1275">
        <v>0</v>
      </c>
      <c r="R26" s="1211">
        <v>9.0972945200000002</v>
      </c>
      <c r="S26" s="1283">
        <v>0</v>
      </c>
      <c r="T26" s="1211">
        <v>0</v>
      </c>
      <c r="U26" s="1211">
        <v>271.71515315000005</v>
      </c>
      <c r="V26" s="1211">
        <v>0</v>
      </c>
      <c r="W26" s="1211">
        <v>0</v>
      </c>
      <c r="X26" s="1212">
        <v>664.72400881999999</v>
      </c>
      <c r="Y26" s="1211">
        <v>11.048473099999999</v>
      </c>
      <c r="Z26" s="1212">
        <v>675.77248192000002</v>
      </c>
    </row>
    <row r="27" spans="1:26" s="277" customFormat="1" ht="33" customHeight="1">
      <c r="A27" s="951" t="s">
        <v>444</v>
      </c>
      <c r="B27" s="1211">
        <v>0</v>
      </c>
      <c r="C27" s="1250">
        <v>-533.82620138000004</v>
      </c>
      <c r="D27" s="1250">
        <v>-5.6424303399999998</v>
      </c>
      <c r="E27" s="1211">
        <v>0</v>
      </c>
      <c r="F27" s="1250">
        <v>-2261.6045324707902</v>
      </c>
      <c r="G27" s="1211">
        <v>0</v>
      </c>
      <c r="H27" s="1211">
        <v>0.53038752</v>
      </c>
      <c r="I27" s="1211">
        <v>0</v>
      </c>
      <c r="J27" s="1211">
        <v>141.80087953</v>
      </c>
      <c r="K27" s="1211">
        <v>0</v>
      </c>
      <c r="L27" s="1211">
        <v>37.70770005</v>
      </c>
      <c r="M27" s="1211">
        <v>58.648990849999997</v>
      </c>
      <c r="N27" s="1211">
        <v>0</v>
      </c>
      <c r="O27" s="1211">
        <v>0</v>
      </c>
      <c r="P27" s="1211">
        <v>8.5205449999994798E-2</v>
      </c>
      <c r="Q27" s="1275">
        <v>42.708607189999995</v>
      </c>
      <c r="R27" s="1293">
        <v>33.99697742</v>
      </c>
      <c r="S27" s="1283">
        <v>70.056506889999994</v>
      </c>
      <c r="T27" s="1211">
        <v>0</v>
      </c>
      <c r="U27" s="1211">
        <v>0.16933450999999999</v>
      </c>
      <c r="V27" s="1211">
        <v>26.644553179999999</v>
      </c>
      <c r="W27" s="1211">
        <v>0</v>
      </c>
      <c r="X27" s="1296">
        <v>-2388.7240216007904</v>
      </c>
      <c r="Y27" s="1211">
        <v>2.1265824800000002</v>
      </c>
      <c r="Z27" s="1296">
        <v>-2386.5974391207906</v>
      </c>
    </row>
    <row r="28" spans="1:26" s="277" customFormat="1" ht="33" customHeight="1">
      <c r="A28" s="951" t="s">
        <v>445</v>
      </c>
      <c r="B28" s="1211">
        <v>0</v>
      </c>
      <c r="C28" s="1211">
        <v>0</v>
      </c>
      <c r="D28" s="1211">
        <v>0</v>
      </c>
      <c r="E28" s="1211">
        <v>0</v>
      </c>
      <c r="F28" s="1211">
        <v>0</v>
      </c>
      <c r="G28" s="1211">
        <v>0</v>
      </c>
      <c r="H28" s="1211">
        <v>0</v>
      </c>
      <c r="I28" s="1211">
        <v>0</v>
      </c>
      <c r="J28" s="1211">
        <v>0</v>
      </c>
      <c r="K28" s="1211">
        <v>0</v>
      </c>
      <c r="L28" s="1211">
        <v>0</v>
      </c>
      <c r="M28" s="1211">
        <v>0</v>
      </c>
      <c r="N28" s="1211">
        <v>42.089876060000002</v>
      </c>
      <c r="O28" s="1211">
        <v>0</v>
      </c>
      <c r="P28" s="1211">
        <v>0</v>
      </c>
      <c r="Q28" s="1275">
        <v>0</v>
      </c>
      <c r="R28" s="1211">
        <v>0</v>
      </c>
      <c r="S28" s="1283">
        <v>0</v>
      </c>
      <c r="T28" s="1211">
        <v>0</v>
      </c>
      <c r="U28" s="1211">
        <v>0</v>
      </c>
      <c r="V28" s="1211">
        <v>0</v>
      </c>
      <c r="W28" s="1211">
        <v>0</v>
      </c>
      <c r="X28" s="1212">
        <v>42.089876060000002</v>
      </c>
      <c r="Y28" s="1211">
        <v>0</v>
      </c>
      <c r="Z28" s="1212">
        <v>42.089876060000002</v>
      </c>
    </row>
    <row r="29" spans="1:26" s="277" customFormat="1" ht="33" customHeight="1">
      <c r="A29" s="951" t="s">
        <v>446</v>
      </c>
      <c r="B29" s="1266">
        <v>-0.23644766</v>
      </c>
      <c r="C29" s="1211">
        <v>39.437887809999999</v>
      </c>
      <c r="D29" s="1211">
        <v>5.78585846</v>
      </c>
      <c r="E29" s="1250">
        <v>-18.076767850000003</v>
      </c>
      <c r="F29" s="1211">
        <v>2309.1776008299998</v>
      </c>
      <c r="G29" s="1211">
        <v>0</v>
      </c>
      <c r="H29" s="1211">
        <v>0</v>
      </c>
      <c r="I29" s="1250">
        <v>-292.56302813999997</v>
      </c>
      <c r="J29" s="1250">
        <v>-0.83085289000000007</v>
      </c>
      <c r="K29" s="1250">
        <v>-840.48112810700002</v>
      </c>
      <c r="L29" s="1211">
        <v>23.515150479999999</v>
      </c>
      <c r="M29" s="1250">
        <v>-106.61529826999993</v>
      </c>
      <c r="N29" s="1211">
        <v>4.8098928799999996</v>
      </c>
      <c r="O29" s="1211">
        <v>0</v>
      </c>
      <c r="P29" s="1211">
        <v>0</v>
      </c>
      <c r="Q29" s="1275">
        <v>0</v>
      </c>
      <c r="R29" s="1211">
        <v>0</v>
      </c>
      <c r="S29" s="1283">
        <v>0</v>
      </c>
      <c r="T29" s="1250">
        <v>-283.83027174</v>
      </c>
      <c r="U29" s="1250">
        <v>-2939.9825258999999</v>
      </c>
      <c r="V29" s="1211">
        <v>0</v>
      </c>
      <c r="W29" s="1211">
        <v>0.24134355000000002</v>
      </c>
      <c r="X29" s="1296">
        <v>-2099.6485865469999</v>
      </c>
      <c r="Y29" s="1211">
        <v>0</v>
      </c>
      <c r="Z29" s="1296">
        <v>-2099.6485865469999</v>
      </c>
    </row>
    <row r="30" spans="1:26" s="277" customFormat="1" ht="33" customHeight="1">
      <c r="A30" s="951" t="s">
        <v>447</v>
      </c>
      <c r="B30" s="1211">
        <v>0</v>
      </c>
      <c r="C30" s="1211">
        <v>0</v>
      </c>
      <c r="D30" s="1211">
        <v>0</v>
      </c>
      <c r="E30" s="1211">
        <v>0</v>
      </c>
      <c r="F30" s="1211">
        <v>53.8306635</v>
      </c>
      <c r="G30" s="1211">
        <v>0</v>
      </c>
      <c r="H30" s="1211">
        <v>0</v>
      </c>
      <c r="I30" s="1211">
        <v>99.794335239999995</v>
      </c>
      <c r="J30" s="1211">
        <v>0</v>
      </c>
      <c r="K30" s="1211">
        <v>982.63216101800003</v>
      </c>
      <c r="L30" s="1211">
        <v>0</v>
      </c>
      <c r="M30" s="1211">
        <v>0</v>
      </c>
      <c r="N30" s="1211">
        <v>0</v>
      </c>
      <c r="O30" s="1211">
        <v>0</v>
      </c>
      <c r="P30" s="1211">
        <v>195.24443086000002</v>
      </c>
      <c r="Q30" s="1275">
        <v>0</v>
      </c>
      <c r="R30" s="1211">
        <v>0</v>
      </c>
      <c r="S30" s="1283">
        <v>0</v>
      </c>
      <c r="T30" s="1211">
        <v>223.94263712</v>
      </c>
      <c r="U30" s="1211">
        <v>3572.9473048</v>
      </c>
      <c r="V30" s="1211">
        <v>0</v>
      </c>
      <c r="W30" s="1211">
        <v>0</v>
      </c>
      <c r="X30" s="1212">
        <v>5128.3915325380003</v>
      </c>
      <c r="Y30" s="1211">
        <v>0</v>
      </c>
      <c r="Z30" s="1212">
        <v>5128.3915325380003</v>
      </c>
    </row>
    <row r="31" spans="1:26" s="277" customFormat="1" ht="33" customHeight="1">
      <c r="A31" s="563" t="s">
        <v>448</v>
      </c>
      <c r="B31" s="1211">
        <v>8.0185900500000002</v>
      </c>
      <c r="C31" s="1211">
        <v>207.80140366999998</v>
      </c>
      <c r="D31" s="1211">
        <v>2.6252355499999998</v>
      </c>
      <c r="E31" s="1211">
        <v>56.038331310000004</v>
      </c>
      <c r="F31" s="1211">
        <v>79.643322150000003</v>
      </c>
      <c r="G31" s="1265">
        <v>5.941623E-2</v>
      </c>
      <c r="H31" s="1211">
        <v>10.04033072</v>
      </c>
      <c r="I31" s="1211">
        <v>43.945324929999998</v>
      </c>
      <c r="J31" s="1211">
        <v>13.01581801</v>
      </c>
      <c r="K31" s="1211">
        <v>119.52289034100001</v>
      </c>
      <c r="L31" s="1211">
        <v>0.64990370999999991</v>
      </c>
      <c r="M31" s="1211">
        <v>176.30066605000002</v>
      </c>
      <c r="N31" s="1211">
        <v>22.772870189999999</v>
      </c>
      <c r="O31" s="1211">
        <v>2.03414692</v>
      </c>
      <c r="P31" s="1211">
        <v>35.625102320000003</v>
      </c>
      <c r="Q31" s="1275">
        <v>0.82374406000000011</v>
      </c>
      <c r="R31" s="1211">
        <v>81.039772239999991</v>
      </c>
      <c r="S31" s="1283">
        <v>1.1283353700000001</v>
      </c>
      <c r="T31" s="1211">
        <v>22.164386969999999</v>
      </c>
      <c r="U31" s="1211">
        <v>145.87494943999999</v>
      </c>
      <c r="V31" s="1211">
        <v>11.655627730000001</v>
      </c>
      <c r="W31" s="1211">
        <v>7.4484564600000001</v>
      </c>
      <c r="X31" s="1212">
        <v>1048.2286244209999</v>
      </c>
      <c r="Y31" s="1211">
        <v>4.3513590300000002</v>
      </c>
      <c r="Z31" s="1212">
        <v>1052.5799834509999</v>
      </c>
    </row>
    <row r="32" spans="1:26" s="277" customFormat="1" ht="33" customHeight="1">
      <c r="A32" s="951" t="s">
        <v>449</v>
      </c>
      <c r="B32" s="1211">
        <v>4.2855393399999997</v>
      </c>
      <c r="C32" s="1211">
        <v>126.78057455</v>
      </c>
      <c r="D32" s="1211">
        <v>1.34245283</v>
      </c>
      <c r="E32" s="1211">
        <v>32.017558879999996</v>
      </c>
      <c r="F32" s="1211">
        <v>44.039210159999996</v>
      </c>
      <c r="G32" s="1265">
        <v>6.4174579999999995E-2</v>
      </c>
      <c r="H32" s="1211">
        <v>6.6350769600000001</v>
      </c>
      <c r="I32" s="1211">
        <v>25.772613600000003</v>
      </c>
      <c r="J32" s="1211">
        <v>8.3000077699999988</v>
      </c>
      <c r="K32" s="1211">
        <v>63.810324881</v>
      </c>
      <c r="L32" s="1211">
        <v>0.39566175896</v>
      </c>
      <c r="M32" s="1211">
        <v>102.56172053</v>
      </c>
      <c r="N32" s="1211">
        <v>12.845680520000002</v>
      </c>
      <c r="O32" s="1211">
        <v>1.1026122300000001</v>
      </c>
      <c r="P32" s="1211">
        <v>21.819038289999998</v>
      </c>
      <c r="Q32" s="1275">
        <v>0.45566929</v>
      </c>
      <c r="R32" s="1211">
        <v>49.514380090000003</v>
      </c>
      <c r="S32" s="1283">
        <v>0.61566872000000006</v>
      </c>
      <c r="T32" s="1211">
        <v>10.574892439999999</v>
      </c>
      <c r="U32" s="1211">
        <v>82.526859610000002</v>
      </c>
      <c r="V32" s="1211">
        <v>6.3366031900000008</v>
      </c>
      <c r="W32" s="1211">
        <v>3.9088014699999998</v>
      </c>
      <c r="X32" s="1212">
        <v>605.70512168995992</v>
      </c>
      <c r="Y32" s="1211">
        <v>0</v>
      </c>
      <c r="Z32" s="1212">
        <v>605.70512168995992</v>
      </c>
    </row>
    <row r="33" spans="1:26" s="277" customFormat="1" ht="42" customHeight="1">
      <c r="A33" s="948" t="s">
        <v>450</v>
      </c>
      <c r="B33" s="1219">
        <v>233.68825716038819</v>
      </c>
      <c r="C33" s="1219">
        <v>25591.256619990003</v>
      </c>
      <c r="D33" s="1260">
        <v>-173.72962633</v>
      </c>
      <c r="E33" s="1219">
        <v>2008.2385981425</v>
      </c>
      <c r="F33" s="1219">
        <v>4160.979087767184</v>
      </c>
      <c r="G33" s="1260">
        <v>-7.7664321300000045</v>
      </c>
      <c r="H33" s="1219">
        <v>981.63877211000101</v>
      </c>
      <c r="I33" s="1219">
        <v>340.13409040005172</v>
      </c>
      <c r="J33" s="1260">
        <v>-643.17616109695712</v>
      </c>
      <c r="K33" s="1219">
        <v>4645.9582545580524</v>
      </c>
      <c r="L33" s="1260">
        <v>-842.58317820000036</v>
      </c>
      <c r="M33" s="1219">
        <v>10660.734092984398</v>
      </c>
      <c r="N33" s="1219">
        <v>1477.3006488799804</v>
      </c>
      <c r="O33" s="1260">
        <v>-190.75249670000022</v>
      </c>
      <c r="P33" s="1219">
        <v>2325.9644467060102</v>
      </c>
      <c r="Q33" s="1281">
        <v>128.02102907000005</v>
      </c>
      <c r="R33" s="1215">
        <v>7880.7684981599859</v>
      </c>
      <c r="S33" s="1290">
        <v>37.386513030001005</v>
      </c>
      <c r="T33" s="1219">
        <v>1196.0280773243062</v>
      </c>
      <c r="U33" s="1219">
        <v>8906.3484754985402</v>
      </c>
      <c r="V33" s="1219">
        <v>470.45254961000035</v>
      </c>
      <c r="W33" s="1219">
        <v>15.602742929999504</v>
      </c>
      <c r="X33" s="1220">
        <v>69202.492859864447</v>
      </c>
      <c r="Y33" s="1219">
        <v>561.12689684484997</v>
      </c>
      <c r="Z33" s="1220">
        <v>69763.619756709304</v>
      </c>
    </row>
    <row r="34" spans="1:26" s="277" customFormat="1" ht="33" customHeight="1">
      <c r="A34" s="952" t="s">
        <v>451</v>
      </c>
      <c r="B34" s="1213">
        <v>26.974474455056203</v>
      </c>
      <c r="C34" s="1213">
        <v>4969.6977731699999</v>
      </c>
      <c r="D34" s="1261">
        <v>-11.034993278000002</v>
      </c>
      <c r="E34" s="1213">
        <v>363.79136316</v>
      </c>
      <c r="F34" s="1213">
        <v>515.73889260999999</v>
      </c>
      <c r="G34" s="1261">
        <v>-5.5976235899999995</v>
      </c>
      <c r="H34" s="1213">
        <v>192.11036762000001</v>
      </c>
      <c r="I34" s="1213">
        <v>210.04750761000003</v>
      </c>
      <c r="J34" s="1213">
        <v>65.398156789999902</v>
      </c>
      <c r="K34" s="1213">
        <v>882.31278617600003</v>
      </c>
      <c r="L34" s="1213">
        <v>7.5415400099999994</v>
      </c>
      <c r="M34" s="1213">
        <v>2039.6750213625637</v>
      </c>
      <c r="N34" s="1213">
        <v>290.90051656999998</v>
      </c>
      <c r="O34" s="1213">
        <v>0</v>
      </c>
      <c r="P34" s="1213">
        <v>520.41144736000001</v>
      </c>
      <c r="Q34" s="1278">
        <v>6.9365962699999999</v>
      </c>
      <c r="R34" s="1211">
        <v>1515.1732353999998</v>
      </c>
      <c r="S34" s="1287">
        <v>7.0024769700000009</v>
      </c>
      <c r="T34" s="1213">
        <v>199.44814884000002</v>
      </c>
      <c r="U34" s="1213">
        <v>1858.73513069</v>
      </c>
      <c r="V34" s="1213">
        <v>93.781583470000001</v>
      </c>
      <c r="W34" s="1213">
        <v>0.32927710999999998</v>
      </c>
      <c r="X34" s="1214">
        <v>13749.373678775621</v>
      </c>
      <c r="Y34" s="1213">
        <v>106.54898385</v>
      </c>
      <c r="Z34" s="1214">
        <v>13855.92266262562</v>
      </c>
    </row>
    <row r="35" spans="1:26" s="277" customFormat="1" ht="33" customHeight="1">
      <c r="A35" s="949" t="s">
        <v>452</v>
      </c>
      <c r="B35" s="1205">
        <v>206.71378270533202</v>
      </c>
      <c r="C35" s="1205">
        <v>20621.55884682</v>
      </c>
      <c r="D35" s="1207">
        <v>-162.694633052</v>
      </c>
      <c r="E35" s="1205">
        <v>1644.4472349825</v>
      </c>
      <c r="F35" s="1205">
        <v>3645.2401951571842</v>
      </c>
      <c r="G35" s="1207">
        <v>-2.1688085400000046</v>
      </c>
      <c r="H35" s="1205">
        <v>789.52840449000098</v>
      </c>
      <c r="I35" s="1205">
        <v>130.08658279005169</v>
      </c>
      <c r="J35" s="1207">
        <v>-708.57431788695692</v>
      </c>
      <c r="K35" s="1205">
        <v>3763.6454683820521</v>
      </c>
      <c r="L35" s="1207">
        <v>-850.12471821000042</v>
      </c>
      <c r="M35" s="1205">
        <v>8621.0590716218339</v>
      </c>
      <c r="N35" s="1205">
        <v>1186.4001323099803</v>
      </c>
      <c r="O35" s="1207">
        <v>-190.75249670000022</v>
      </c>
      <c r="P35" s="1205">
        <v>1805.5529993460102</v>
      </c>
      <c r="Q35" s="1277">
        <v>121.08443280000006</v>
      </c>
      <c r="R35" s="1205">
        <v>6365.5952627599863</v>
      </c>
      <c r="S35" s="1286">
        <v>30.384036060001009</v>
      </c>
      <c r="T35" s="1205">
        <v>996.57992848430627</v>
      </c>
      <c r="U35" s="1205">
        <v>7047.6133448085402</v>
      </c>
      <c r="V35" s="1205">
        <v>376.67096614000036</v>
      </c>
      <c r="W35" s="1205">
        <v>15.273465819999505</v>
      </c>
      <c r="X35" s="1206">
        <v>55453.119181088819</v>
      </c>
      <c r="Y35" s="1205">
        <v>454.57791299484995</v>
      </c>
      <c r="Z35" s="1206">
        <v>55907.697094083669</v>
      </c>
    </row>
    <row r="36" spans="1:26" s="277" customFormat="1" ht="33" customHeight="1">
      <c r="A36" s="950" t="s">
        <v>453</v>
      </c>
      <c r="B36" s="1211">
        <v>0</v>
      </c>
      <c r="C36" s="1211">
        <v>0</v>
      </c>
      <c r="D36" s="1211">
        <v>0</v>
      </c>
      <c r="E36" s="1211">
        <v>0</v>
      </c>
      <c r="F36" s="1211">
        <v>0</v>
      </c>
      <c r="G36" s="1211">
        <v>0</v>
      </c>
      <c r="H36" s="1211">
        <v>0</v>
      </c>
      <c r="I36" s="1211">
        <v>0</v>
      </c>
      <c r="J36" s="1211">
        <v>0</v>
      </c>
      <c r="K36" s="1211">
        <v>0</v>
      </c>
      <c r="L36" s="1211">
        <v>0</v>
      </c>
      <c r="M36" s="1211">
        <v>0</v>
      </c>
      <c r="N36" s="1211">
        <v>0</v>
      </c>
      <c r="O36" s="1211">
        <v>0</v>
      </c>
      <c r="P36" s="1211">
        <v>0</v>
      </c>
      <c r="Q36" s="1275">
        <v>0</v>
      </c>
      <c r="R36" s="1211">
        <v>0</v>
      </c>
      <c r="S36" s="1283">
        <v>0</v>
      </c>
      <c r="T36" s="1211">
        <v>0</v>
      </c>
      <c r="U36" s="1211">
        <v>0</v>
      </c>
      <c r="V36" s="1211">
        <v>0</v>
      </c>
      <c r="W36" s="1211">
        <v>0</v>
      </c>
      <c r="X36" s="1212">
        <v>0</v>
      </c>
      <c r="Y36" s="1211">
        <v>0</v>
      </c>
      <c r="Z36" s="1212">
        <v>0</v>
      </c>
    </row>
    <row r="37" spans="1:26" s="277" customFormat="1" ht="33" customHeight="1">
      <c r="A37" s="951" t="s">
        <v>454</v>
      </c>
      <c r="B37" s="1211">
        <v>273.91969425000002</v>
      </c>
      <c r="C37" s="1211">
        <v>37840.179059300004</v>
      </c>
      <c r="D37" s="1211">
        <v>5.7145150599999992</v>
      </c>
      <c r="E37" s="1211">
        <v>3621.2041269299998</v>
      </c>
      <c r="F37" s="1211">
        <v>3817.81515991166</v>
      </c>
      <c r="G37" s="1211">
        <v>14.087990679999999</v>
      </c>
      <c r="H37" s="1211">
        <v>351.87630118999999</v>
      </c>
      <c r="I37" s="1211">
        <v>2684.39651521001</v>
      </c>
      <c r="J37" s="1211">
        <v>259.32744943</v>
      </c>
      <c r="K37" s="1211">
        <v>6791.5808548549994</v>
      </c>
      <c r="L37" s="1211">
        <v>40.427148259999996</v>
      </c>
      <c r="M37" s="1211">
        <v>4189.5567923724984</v>
      </c>
      <c r="N37" s="1211">
        <v>869.15033950999998</v>
      </c>
      <c r="O37" s="1211">
        <v>238.30577372000002</v>
      </c>
      <c r="P37" s="1211">
        <v>2553.4475039699996</v>
      </c>
      <c r="Q37" s="1275">
        <v>0</v>
      </c>
      <c r="R37" s="1211">
        <v>5361.45391733</v>
      </c>
      <c r="S37" s="1283">
        <v>25.309023740000001</v>
      </c>
      <c r="T37" s="1211">
        <v>715.73176636000017</v>
      </c>
      <c r="U37" s="1211">
        <v>4380.3495936400004</v>
      </c>
      <c r="V37" s="1211">
        <v>667.95277172999999</v>
      </c>
      <c r="W37" s="1211">
        <v>155.35088461000007</v>
      </c>
      <c r="X37" s="1212">
        <v>74857.137182059159</v>
      </c>
      <c r="Y37" s="1211">
        <v>49.396811890000002</v>
      </c>
      <c r="Z37" s="1212">
        <v>74906.533993949153</v>
      </c>
    </row>
    <row r="38" spans="1:26" s="277" customFormat="1" ht="33" customHeight="1">
      <c r="A38" s="951" t="s">
        <v>455</v>
      </c>
      <c r="B38" s="1211">
        <v>0</v>
      </c>
      <c r="C38" s="1211">
        <v>0</v>
      </c>
      <c r="D38" s="1211">
        <v>0</v>
      </c>
      <c r="E38" s="1211">
        <v>0</v>
      </c>
      <c r="F38" s="1211">
        <v>0</v>
      </c>
      <c r="G38" s="1211">
        <v>0</v>
      </c>
      <c r="H38" s="1211">
        <v>0</v>
      </c>
      <c r="I38" s="1211">
        <v>0</v>
      </c>
      <c r="J38" s="1211">
        <v>0</v>
      </c>
      <c r="K38" s="1211">
        <v>0</v>
      </c>
      <c r="L38" s="1211">
        <v>0</v>
      </c>
      <c r="M38" s="1211">
        <v>0</v>
      </c>
      <c r="N38" s="1211">
        <v>77.925062819999695</v>
      </c>
      <c r="O38" s="1211">
        <v>0</v>
      </c>
      <c r="P38" s="1211">
        <v>0</v>
      </c>
      <c r="Q38" s="1275">
        <v>0</v>
      </c>
      <c r="R38" s="1211">
        <v>0</v>
      </c>
      <c r="S38" s="1283">
        <v>0</v>
      </c>
      <c r="T38" s="1211">
        <v>49.517890329999986</v>
      </c>
      <c r="U38" s="1211">
        <v>0</v>
      </c>
      <c r="V38" s="1211">
        <v>0</v>
      </c>
      <c r="W38" s="1211">
        <v>0</v>
      </c>
      <c r="X38" s="1212">
        <v>127.44295314999968</v>
      </c>
      <c r="Y38" s="1211">
        <v>0</v>
      </c>
      <c r="Z38" s="1212">
        <v>127.44295314999968</v>
      </c>
    </row>
    <row r="39" spans="1:26" s="277" customFormat="1" ht="40.5" customHeight="1">
      <c r="A39" s="563" t="s">
        <v>456</v>
      </c>
      <c r="B39" s="1211">
        <v>0</v>
      </c>
      <c r="C39" s="1211">
        <v>18.503512830000201</v>
      </c>
      <c r="D39" s="1211">
        <v>5.3406671999999995E-2</v>
      </c>
      <c r="E39" s="1250">
        <v>-6.349945</v>
      </c>
      <c r="F39" s="1250">
        <v>-1.6884735900000003</v>
      </c>
      <c r="G39" s="1211">
        <v>0</v>
      </c>
      <c r="H39" s="1211">
        <v>0</v>
      </c>
      <c r="I39" s="1250">
        <v>-9.0589063999999997</v>
      </c>
      <c r="J39" s="1250">
        <v>-2.2949212799999996</v>
      </c>
      <c r="K39" s="1250">
        <v>-12.571968999999999</v>
      </c>
      <c r="L39" s="1250">
        <v>-0.88870300000000002</v>
      </c>
      <c r="M39" s="1250">
        <v>-28.980374951999995</v>
      </c>
      <c r="N39" s="1250">
        <v>0</v>
      </c>
      <c r="O39" s="1250">
        <v>-8.6572890000000005</v>
      </c>
      <c r="P39" s="1211">
        <v>9.7224314879999998</v>
      </c>
      <c r="Q39" s="1294">
        <v>-4.1368389999999998E-2</v>
      </c>
      <c r="R39" s="1211">
        <v>0</v>
      </c>
      <c r="S39" s="1283">
        <v>1.1374583999999999</v>
      </c>
      <c r="T39" s="1211">
        <v>5.5987048000000001</v>
      </c>
      <c r="U39" s="1250">
        <v>-89.032497599999971</v>
      </c>
      <c r="V39" s="1250">
        <v>-24.511926729999999</v>
      </c>
      <c r="W39" s="1250">
        <v>-5.4687995999999996</v>
      </c>
      <c r="X39" s="1296">
        <v>-154.52966035199978</v>
      </c>
      <c r="Y39" s="1250">
        <v>-3.62796764</v>
      </c>
      <c r="Z39" s="1296">
        <v>-158.15762799199979</v>
      </c>
    </row>
    <row r="40" spans="1:26" s="277" customFormat="1" ht="33" customHeight="1">
      <c r="A40" s="951" t="s">
        <v>457</v>
      </c>
      <c r="B40" s="1211">
        <v>0</v>
      </c>
      <c r="C40" s="1211">
        <v>0</v>
      </c>
      <c r="D40" s="1211">
        <v>0</v>
      </c>
      <c r="E40" s="1211">
        <v>24.65327993</v>
      </c>
      <c r="F40" s="1211">
        <v>0</v>
      </c>
      <c r="G40" s="1211">
        <v>0</v>
      </c>
      <c r="H40" s="1211">
        <v>0</v>
      </c>
      <c r="I40" s="1250">
        <v>-30.033914800000002</v>
      </c>
      <c r="J40" s="1211">
        <v>0</v>
      </c>
      <c r="K40" s="1211">
        <v>549.96081730200001</v>
      </c>
      <c r="L40" s="1211">
        <v>0</v>
      </c>
      <c r="M40" s="1211">
        <v>0</v>
      </c>
      <c r="N40" s="1211">
        <v>0</v>
      </c>
      <c r="O40" s="1211">
        <v>0</v>
      </c>
      <c r="P40" s="1211">
        <v>0</v>
      </c>
      <c r="Q40" s="1275">
        <v>0</v>
      </c>
      <c r="R40" s="1211">
        <v>319.64617823000003</v>
      </c>
      <c r="S40" s="1283">
        <v>0</v>
      </c>
      <c r="T40" s="1211">
        <v>0</v>
      </c>
      <c r="U40" s="1211">
        <v>0</v>
      </c>
      <c r="V40" s="1211">
        <v>0</v>
      </c>
      <c r="W40" s="1211">
        <v>0</v>
      </c>
      <c r="X40" s="1212">
        <v>864.22636066200005</v>
      </c>
      <c r="Y40" s="1211">
        <v>0</v>
      </c>
      <c r="Z40" s="1212">
        <v>864.22636066200005</v>
      </c>
    </row>
    <row r="41" spans="1:26" s="277" customFormat="1" ht="33" customHeight="1">
      <c r="A41" s="951" t="s">
        <v>458</v>
      </c>
      <c r="B41" s="1211">
        <v>0</v>
      </c>
      <c r="C41" s="1211">
        <v>0</v>
      </c>
      <c r="D41" s="1211">
        <v>0</v>
      </c>
      <c r="E41" s="1211">
        <v>0</v>
      </c>
      <c r="F41" s="1211">
        <v>0</v>
      </c>
      <c r="G41" s="1211">
        <v>0</v>
      </c>
      <c r="H41" s="1211">
        <v>0</v>
      </c>
      <c r="I41" s="1211">
        <v>0</v>
      </c>
      <c r="J41" s="1211">
        <v>0</v>
      </c>
      <c r="K41" s="1211">
        <v>0</v>
      </c>
      <c r="L41" s="1211">
        <v>0</v>
      </c>
      <c r="M41" s="1211">
        <v>0</v>
      </c>
      <c r="N41" s="1211">
        <v>0</v>
      </c>
      <c r="O41" s="1211">
        <v>0</v>
      </c>
      <c r="P41" s="1211">
        <v>0</v>
      </c>
      <c r="Q41" s="1275">
        <v>0</v>
      </c>
      <c r="R41" s="1211">
        <v>0</v>
      </c>
      <c r="S41" s="1283">
        <v>0</v>
      </c>
      <c r="T41" s="1211">
        <v>0</v>
      </c>
      <c r="U41" s="1211">
        <v>0</v>
      </c>
      <c r="V41" s="1211">
        <v>0</v>
      </c>
      <c r="W41" s="1211">
        <v>0</v>
      </c>
      <c r="X41" s="1212">
        <v>0</v>
      </c>
      <c r="Y41" s="1211">
        <v>0</v>
      </c>
      <c r="Z41" s="1212">
        <v>0</v>
      </c>
    </row>
    <row r="42" spans="1:26" s="277" customFormat="1" ht="33" customHeight="1">
      <c r="A42" s="951" t="s">
        <v>459</v>
      </c>
      <c r="B42" s="1211">
        <v>0</v>
      </c>
      <c r="C42" s="1211">
        <v>0</v>
      </c>
      <c r="D42" s="1211">
        <v>0</v>
      </c>
      <c r="E42" s="1211">
        <v>759.95812140999999</v>
      </c>
      <c r="F42" s="1211">
        <v>763.56303179999998</v>
      </c>
      <c r="G42" s="1211">
        <v>0</v>
      </c>
      <c r="H42" s="1211">
        <v>0</v>
      </c>
      <c r="I42" s="1211">
        <v>0</v>
      </c>
      <c r="J42" s="1211">
        <v>0</v>
      </c>
      <c r="K42" s="1211">
        <v>1468.3083344299998</v>
      </c>
      <c r="L42" s="1211">
        <v>0</v>
      </c>
      <c r="M42" s="1211">
        <v>837.91135848449971</v>
      </c>
      <c r="N42" s="1211">
        <v>190.89618275000001</v>
      </c>
      <c r="O42" s="1211">
        <v>0</v>
      </c>
      <c r="P42" s="1211">
        <v>510.68950079399997</v>
      </c>
      <c r="Q42" s="1275">
        <v>0</v>
      </c>
      <c r="R42" s="1211">
        <v>1136.2200191100001</v>
      </c>
      <c r="S42" s="1283">
        <v>5.0618047500000003</v>
      </c>
      <c r="T42" s="1211">
        <v>0</v>
      </c>
      <c r="U42" s="1211">
        <v>876.06991872000003</v>
      </c>
      <c r="V42" s="1211">
        <v>0</v>
      </c>
      <c r="W42" s="1211">
        <v>0</v>
      </c>
      <c r="X42" s="1212">
        <v>6548.6782722484995</v>
      </c>
      <c r="Y42" s="1211">
        <v>9.8793620000000004</v>
      </c>
      <c r="Z42" s="1212">
        <v>6558.5576342484992</v>
      </c>
    </row>
    <row r="43" spans="1:26" s="277" customFormat="1" ht="33" customHeight="1">
      <c r="A43" s="954" t="s">
        <v>460</v>
      </c>
      <c r="B43" s="1205">
        <v>273.91969425000002</v>
      </c>
      <c r="C43" s="1205">
        <v>37858.682572130005</v>
      </c>
      <c r="D43" s="1205">
        <v>5.7679217319999996</v>
      </c>
      <c r="E43" s="1205">
        <v>2879.5493404499998</v>
      </c>
      <c r="F43" s="1205">
        <v>3052.5636545216598</v>
      </c>
      <c r="G43" s="1205">
        <v>14.087990679999999</v>
      </c>
      <c r="H43" s="1205">
        <v>351.87630118999999</v>
      </c>
      <c r="I43" s="1205">
        <v>2645.3036940100096</v>
      </c>
      <c r="J43" s="1205">
        <v>257.03252815000002</v>
      </c>
      <c r="K43" s="1205">
        <v>5860.6613687269992</v>
      </c>
      <c r="L43" s="1205">
        <v>39.538445259999996</v>
      </c>
      <c r="M43" s="1205">
        <v>3322.6650589359988</v>
      </c>
      <c r="N43" s="1205">
        <v>756.17921957999965</v>
      </c>
      <c r="O43" s="1205">
        <v>229.64848472000003</v>
      </c>
      <c r="P43" s="1205">
        <v>2052.4804346639999</v>
      </c>
      <c r="Q43" s="1295">
        <v>-4.1368389999999998E-2</v>
      </c>
      <c r="R43" s="1205">
        <v>4544.8800764499993</v>
      </c>
      <c r="S43" s="1286">
        <v>21.38467739</v>
      </c>
      <c r="T43" s="1205">
        <v>770.84836149</v>
      </c>
      <c r="U43" s="1205">
        <v>3415.2471773200004</v>
      </c>
      <c r="V43" s="1205">
        <v>643.44084499999997</v>
      </c>
      <c r="W43" s="1205">
        <v>149.88208501000008</v>
      </c>
      <c r="X43" s="1206">
        <v>69145.598563270672</v>
      </c>
      <c r="Y43" s="1205">
        <v>35.88948225</v>
      </c>
      <c r="Z43" s="1206">
        <v>69181.488045520673</v>
      </c>
    </row>
    <row r="44" spans="1:26" s="277" customFormat="1" ht="33" customHeight="1" thickBot="1">
      <c r="A44" s="955" t="s">
        <v>461</v>
      </c>
      <c r="B44" s="1221">
        <v>480.63347695533196</v>
      </c>
      <c r="C44" s="1221">
        <v>58480.241418950005</v>
      </c>
      <c r="D44" s="1262">
        <v>-156.92671131999998</v>
      </c>
      <c r="E44" s="1221">
        <v>4523.9965754325003</v>
      </c>
      <c r="F44" s="1221">
        <v>6697.803849678844</v>
      </c>
      <c r="G44" s="1221">
        <v>11.919182139999995</v>
      </c>
      <c r="H44" s="1221">
        <v>1141.4047056800009</v>
      </c>
      <c r="I44" s="1221">
        <v>2775.3902768000617</v>
      </c>
      <c r="J44" s="1262">
        <v>-451.54178973695696</v>
      </c>
      <c r="K44" s="1221">
        <v>9624.3068371090503</v>
      </c>
      <c r="L44" s="1262">
        <v>-810.58627295000042</v>
      </c>
      <c r="M44" s="1221">
        <v>11943.724130557832</v>
      </c>
      <c r="N44" s="1221">
        <v>1942.57935188998</v>
      </c>
      <c r="O44" s="1221">
        <v>38.895988019999805</v>
      </c>
      <c r="P44" s="1221">
        <v>3858.0334340100098</v>
      </c>
      <c r="Q44" s="1282">
        <v>121.04306441000006</v>
      </c>
      <c r="R44" s="1221">
        <v>10910.475339209985</v>
      </c>
      <c r="S44" s="1291">
        <v>51.768713450001009</v>
      </c>
      <c r="T44" s="1221">
        <v>1767.4282899743062</v>
      </c>
      <c r="U44" s="1221">
        <v>10462.86052212854</v>
      </c>
      <c r="V44" s="1221">
        <v>1020.1118111400003</v>
      </c>
      <c r="W44" s="1221">
        <v>165.15555082999958</v>
      </c>
      <c r="X44" s="1222">
        <v>124598.71774435948</v>
      </c>
      <c r="Y44" s="1221">
        <v>490.46739524484997</v>
      </c>
      <c r="Z44" s="1222">
        <v>125089.18513960433</v>
      </c>
    </row>
    <row r="45" spans="1:26" ht="24" customHeight="1" thickTop="1">
      <c r="A45" s="112" t="s">
        <v>144</v>
      </c>
      <c r="B45" s="113"/>
    </row>
  </sheetData>
  <mergeCells count="9">
    <mergeCell ref="X4:X5"/>
    <mergeCell ref="Y4:Y5"/>
    <mergeCell ref="Z4:Z5"/>
    <mergeCell ref="A1:B1"/>
    <mergeCell ref="A2:B2"/>
    <mergeCell ref="A3:B3"/>
    <mergeCell ref="A4:A5"/>
    <mergeCell ref="B4:W4"/>
    <mergeCell ref="V3:Z3"/>
  </mergeCells>
  <pageMargins left="0.23622047244094491" right="0.23622047244094491" top="0.74803149606299213" bottom="0.74803149606299213" header="0.31496062992125984" footer="0.31496062992125984"/>
  <pageSetup paperSize="9" scale="48" orientation="landscape" horizontalDpi="200" verticalDpi="200" r:id="rId1"/>
  <rowBreaks count="1" manualBreakCount="1">
    <brk id="30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Z55"/>
  <sheetViews>
    <sheetView view="pageBreakPreview" topLeftCell="A16" zoomScale="70" zoomScaleNormal="90" zoomScaleSheetLayoutView="70" workbookViewId="0">
      <selection activeCell="M42" sqref="M42"/>
    </sheetView>
  </sheetViews>
  <sheetFormatPr defaultColWidth="9" defaultRowHeight="17.5"/>
  <cols>
    <col min="1" max="1" width="41" style="111" customWidth="1"/>
    <col min="2" max="2" width="11.7265625" style="111" bestFit="1" customWidth="1"/>
    <col min="3" max="4" width="12" style="109" customWidth="1"/>
    <col min="5" max="6" width="9.6328125" style="109" customWidth="1"/>
    <col min="7" max="7" width="9" style="109"/>
    <col min="8" max="8" width="9" style="109" customWidth="1"/>
    <col min="9" max="10" width="9" style="109"/>
    <col min="11" max="11" width="9.453125" style="109" bestFit="1" customWidth="1"/>
    <col min="12" max="12" width="9" style="109"/>
    <col min="13" max="13" width="9.453125" style="109" bestFit="1" customWidth="1"/>
    <col min="14" max="14" width="9.7265625" style="109" customWidth="1"/>
    <col min="15" max="18" width="9" style="109"/>
    <col min="19" max="19" width="9.08984375" style="109" customWidth="1"/>
    <col min="20" max="20" width="9" style="109"/>
    <col min="21" max="21" width="9.36328125" style="109" bestFit="1" customWidth="1"/>
    <col min="22" max="23" width="9" style="109"/>
    <col min="24" max="24" width="13.08984375" style="109" customWidth="1"/>
    <col min="25" max="25" width="9" style="109"/>
    <col min="26" max="26" width="12.90625" style="109" customWidth="1"/>
    <col min="27" max="16384" width="9" style="109"/>
  </cols>
  <sheetData>
    <row r="1" spans="1:26" ht="32.5">
      <c r="A1" s="1536" t="s">
        <v>904</v>
      </c>
      <c r="B1" s="1536"/>
    </row>
    <row r="2" spans="1:26" ht="32.5">
      <c r="A2" s="1536" t="s">
        <v>905</v>
      </c>
      <c r="B2" s="1536"/>
    </row>
    <row r="3" spans="1:26" ht="20.25" customHeight="1">
      <c r="A3" s="1537"/>
      <c r="B3" s="1537"/>
      <c r="C3" s="296">
        <v>1000000</v>
      </c>
      <c r="V3" s="1538" t="s">
        <v>271</v>
      </c>
      <c r="W3" s="1538"/>
      <c r="X3" s="1538"/>
      <c r="Y3" s="1538"/>
      <c r="Z3" s="1538"/>
    </row>
    <row r="4" spans="1:26" s="149" customFormat="1" ht="20">
      <c r="A4" s="1551" t="s">
        <v>0</v>
      </c>
      <c r="B4" s="1552" t="s">
        <v>384</v>
      </c>
      <c r="C4" s="1552"/>
      <c r="D4" s="1552"/>
      <c r="E4" s="1552"/>
      <c r="F4" s="1552"/>
      <c r="G4" s="1552"/>
      <c r="H4" s="1552"/>
      <c r="I4" s="1552"/>
      <c r="J4" s="1552"/>
      <c r="K4" s="1552"/>
      <c r="L4" s="1552"/>
      <c r="M4" s="1552"/>
      <c r="N4" s="1552"/>
      <c r="O4" s="1552"/>
      <c r="P4" s="1552"/>
      <c r="Q4" s="1552"/>
      <c r="R4" s="1552"/>
      <c r="S4" s="1552"/>
      <c r="T4" s="1552"/>
      <c r="U4" s="1552"/>
      <c r="V4" s="1552"/>
      <c r="W4" s="1552"/>
      <c r="X4" s="1549" t="s">
        <v>272</v>
      </c>
      <c r="Y4" s="1547" t="s">
        <v>388</v>
      </c>
      <c r="Z4" s="1549" t="s">
        <v>414</v>
      </c>
    </row>
    <row r="5" spans="1:26" s="149" customFormat="1" ht="20">
      <c r="A5" s="1551"/>
      <c r="B5" s="147" t="s">
        <v>814</v>
      </c>
      <c r="C5" s="147" t="s">
        <v>169</v>
      </c>
      <c r="D5" s="147" t="s">
        <v>288</v>
      </c>
      <c r="E5" s="147" t="s">
        <v>171</v>
      </c>
      <c r="F5" s="147" t="s">
        <v>172</v>
      </c>
      <c r="G5" s="147" t="s">
        <v>173</v>
      </c>
      <c r="H5" s="147" t="s">
        <v>174</v>
      </c>
      <c r="I5" s="147" t="s">
        <v>175</v>
      </c>
      <c r="J5" s="147" t="s">
        <v>176</v>
      </c>
      <c r="K5" s="147" t="s">
        <v>177</v>
      </c>
      <c r="L5" s="147" t="s">
        <v>178</v>
      </c>
      <c r="M5" s="147" t="s">
        <v>179</v>
      </c>
      <c r="N5" s="147" t="s">
        <v>180</v>
      </c>
      <c r="O5" s="148" t="s">
        <v>181</v>
      </c>
      <c r="P5" s="147" t="s">
        <v>182</v>
      </c>
      <c r="Q5" s="147" t="s">
        <v>183</v>
      </c>
      <c r="R5" s="147" t="s">
        <v>184</v>
      </c>
      <c r="S5" s="147" t="s">
        <v>811</v>
      </c>
      <c r="T5" s="147" t="s">
        <v>185</v>
      </c>
      <c r="U5" s="147" t="s">
        <v>186</v>
      </c>
      <c r="V5" s="147" t="s">
        <v>187</v>
      </c>
      <c r="W5" s="147" t="s">
        <v>188</v>
      </c>
      <c r="X5" s="1553"/>
      <c r="Y5" s="1548"/>
      <c r="Z5" s="1550"/>
    </row>
    <row r="6" spans="1:26" s="277" customFormat="1" ht="36" customHeight="1">
      <c r="A6" s="956" t="s">
        <v>462</v>
      </c>
      <c r="B6" s="994"/>
      <c r="C6" s="994"/>
      <c r="D6" s="994"/>
      <c r="E6" s="994"/>
      <c r="F6" s="994"/>
      <c r="G6" s="994"/>
      <c r="H6" s="994"/>
      <c r="I6" s="994"/>
      <c r="J6" s="994"/>
      <c r="K6" s="994"/>
      <c r="L6" s="994"/>
      <c r="M6" s="994"/>
      <c r="N6" s="994"/>
      <c r="O6" s="994"/>
      <c r="P6" s="994"/>
      <c r="Q6" s="994"/>
      <c r="R6" s="994"/>
      <c r="S6" s="994"/>
      <c r="T6" s="994"/>
      <c r="U6" s="994"/>
      <c r="V6" s="994"/>
      <c r="W6" s="994"/>
      <c r="X6" s="995"/>
      <c r="Y6" s="994"/>
      <c r="Z6" s="995"/>
    </row>
    <row r="7" spans="1:26" s="277" customFormat="1" ht="29.25" customHeight="1">
      <c r="A7" s="957" t="s">
        <v>463</v>
      </c>
      <c r="B7" s="996">
        <v>1363.4900737099999</v>
      </c>
      <c r="C7" s="996">
        <v>13447.32314882</v>
      </c>
      <c r="D7" s="996">
        <v>36.49696763</v>
      </c>
      <c r="E7" s="996">
        <v>2785.63181364</v>
      </c>
      <c r="F7" s="996">
        <v>2622.8976642799998</v>
      </c>
      <c r="G7" s="996">
        <v>0</v>
      </c>
      <c r="H7" s="996">
        <v>1439.5235228899999</v>
      </c>
      <c r="I7" s="996">
        <v>4342.3155208900007</v>
      </c>
      <c r="J7" s="996">
        <v>937.79257855999992</v>
      </c>
      <c r="K7" s="996">
        <v>3898.63467704</v>
      </c>
      <c r="L7" s="996">
        <v>12.017512570000001</v>
      </c>
      <c r="M7" s="996">
        <v>5955.9227193099996</v>
      </c>
      <c r="N7" s="996">
        <v>1067.2541852500001</v>
      </c>
      <c r="O7" s="996">
        <v>116.90785270000001</v>
      </c>
      <c r="P7" s="996">
        <v>2339.4385576599998</v>
      </c>
      <c r="Q7" s="996">
        <v>35.031488719999999</v>
      </c>
      <c r="R7" s="996">
        <v>2468.1637385100003</v>
      </c>
      <c r="S7" s="996">
        <v>34.723236999999997</v>
      </c>
      <c r="T7" s="996">
        <v>1020.9305623</v>
      </c>
      <c r="U7" s="996">
        <v>7501.0181566600004</v>
      </c>
      <c r="V7" s="996">
        <v>1030.4217615999999</v>
      </c>
      <c r="W7" s="996">
        <v>329.25697642</v>
      </c>
      <c r="X7" s="997">
        <v>52785.192716159989</v>
      </c>
      <c r="Y7" s="996">
        <v>0</v>
      </c>
      <c r="Z7" s="997">
        <v>52785.192716159989</v>
      </c>
    </row>
    <row r="8" spans="1:26" s="277" customFormat="1" ht="29.25" customHeight="1">
      <c r="A8" s="957" t="s">
        <v>150</v>
      </c>
      <c r="B8" s="996">
        <v>0</v>
      </c>
      <c r="C8" s="996">
        <v>0</v>
      </c>
      <c r="D8" s="996">
        <v>0</v>
      </c>
      <c r="E8" s="996">
        <v>0.54856086000000004</v>
      </c>
      <c r="F8" s="996">
        <v>0</v>
      </c>
      <c r="G8" s="996">
        <v>0</v>
      </c>
      <c r="H8" s="996">
        <v>0</v>
      </c>
      <c r="I8" s="996">
        <v>0</v>
      </c>
      <c r="J8" s="996">
        <v>0</v>
      </c>
      <c r="K8" s="996">
        <v>0</v>
      </c>
      <c r="L8" s="996">
        <v>1.8438200000000002E-2</v>
      </c>
      <c r="M8" s="996">
        <v>0</v>
      </c>
      <c r="N8" s="996">
        <v>0</v>
      </c>
      <c r="O8" s="996">
        <v>0</v>
      </c>
      <c r="P8" s="996">
        <v>0</v>
      </c>
      <c r="Q8" s="996">
        <v>0</v>
      </c>
      <c r="R8" s="996">
        <v>0.76437379999999988</v>
      </c>
      <c r="S8" s="996">
        <v>0</v>
      </c>
      <c r="T8" s="996">
        <v>8.5889799999999995E-3</v>
      </c>
      <c r="U8" s="996">
        <v>4.8223800000000004E-2</v>
      </c>
      <c r="V8" s="996">
        <v>0</v>
      </c>
      <c r="W8" s="996">
        <v>0</v>
      </c>
      <c r="X8" s="997">
        <v>1.3881856399999999</v>
      </c>
      <c r="Y8" s="996">
        <v>593.43054882000001</v>
      </c>
      <c r="Z8" s="997">
        <v>594.81873445999997</v>
      </c>
    </row>
    <row r="9" spans="1:26" s="277" customFormat="1" ht="29.25" customHeight="1">
      <c r="A9" s="957" t="s">
        <v>464</v>
      </c>
      <c r="B9" s="479">
        <v>0</v>
      </c>
      <c r="C9" s="479">
        <v>0</v>
      </c>
      <c r="D9" s="479">
        <v>0</v>
      </c>
      <c r="E9" s="479">
        <v>818.25176949000002</v>
      </c>
      <c r="F9" s="479">
        <v>875.95344937000004</v>
      </c>
      <c r="G9" s="479">
        <v>0</v>
      </c>
      <c r="H9" s="479">
        <v>54.534587629999997</v>
      </c>
      <c r="I9" s="479">
        <v>581.30495060999999</v>
      </c>
      <c r="J9" s="479">
        <v>567.09030428999995</v>
      </c>
      <c r="K9" s="479">
        <v>4277.8581811159984</v>
      </c>
      <c r="L9" s="479">
        <v>21.355267619999999</v>
      </c>
      <c r="M9" s="479">
        <v>4685.5104801199996</v>
      </c>
      <c r="N9" s="479">
        <v>491.6914379100001</v>
      </c>
      <c r="O9" s="479">
        <v>69.156705479999985</v>
      </c>
      <c r="P9" s="479">
        <v>136.69816965000001</v>
      </c>
      <c r="Q9" s="479">
        <v>31.742380299999997</v>
      </c>
      <c r="R9" s="479">
        <v>1094.0338216300001</v>
      </c>
      <c r="S9" s="479">
        <v>0</v>
      </c>
      <c r="T9" s="479">
        <v>91.566652520000005</v>
      </c>
      <c r="U9" s="479">
        <v>3090.1452895700004</v>
      </c>
      <c r="V9" s="479">
        <v>0</v>
      </c>
      <c r="W9" s="479">
        <v>331.27022242999999</v>
      </c>
      <c r="X9" s="998">
        <v>17218.163669736001</v>
      </c>
      <c r="Y9" s="479">
        <v>0</v>
      </c>
      <c r="Z9" s="998">
        <v>17218.163669736001</v>
      </c>
    </row>
    <row r="10" spans="1:26" s="959" customFormat="1" ht="36" customHeight="1">
      <c r="A10" s="1009" t="s">
        <v>465</v>
      </c>
      <c r="B10" s="999">
        <v>1363.4900737099999</v>
      </c>
      <c r="C10" s="999">
        <v>13447.32314882</v>
      </c>
      <c r="D10" s="999">
        <v>36.49696763</v>
      </c>
      <c r="E10" s="999">
        <v>3604.43214399</v>
      </c>
      <c r="F10" s="999">
        <v>3498.8511136499997</v>
      </c>
      <c r="G10" s="999">
        <v>0</v>
      </c>
      <c r="H10" s="999">
        <v>1494.0581105199999</v>
      </c>
      <c r="I10" s="999">
        <v>4923.6204715000003</v>
      </c>
      <c r="J10" s="999">
        <v>1504.88288285</v>
      </c>
      <c r="K10" s="999">
        <v>8176.492858155998</v>
      </c>
      <c r="L10" s="999">
        <v>33.391218389999999</v>
      </c>
      <c r="M10" s="999">
        <v>10641.433199430001</v>
      </c>
      <c r="N10" s="999">
        <v>1558.9456231600002</v>
      </c>
      <c r="O10" s="999">
        <v>186.06455818000001</v>
      </c>
      <c r="P10" s="999">
        <v>2476.13672731</v>
      </c>
      <c r="Q10" s="999">
        <v>66.773869019999992</v>
      </c>
      <c r="R10" s="999">
        <v>3562.9619339400006</v>
      </c>
      <c r="S10" s="999">
        <v>34.723236999999997</v>
      </c>
      <c r="T10" s="999">
        <v>1112.5058038000002</v>
      </c>
      <c r="U10" s="999">
        <v>10591.211670030001</v>
      </c>
      <c r="V10" s="999">
        <v>1030.4217615999999</v>
      </c>
      <c r="W10" s="999">
        <v>660.52719884999999</v>
      </c>
      <c r="X10" s="1000">
        <v>70004.744571535994</v>
      </c>
      <c r="Y10" s="999">
        <v>593.43054882000001</v>
      </c>
      <c r="Z10" s="1000">
        <v>70598.175120355998</v>
      </c>
    </row>
    <row r="11" spans="1:26" s="277" customFormat="1" ht="36" customHeight="1">
      <c r="A11" s="958" t="s">
        <v>466</v>
      </c>
      <c r="B11" s="1001">
        <v>0</v>
      </c>
      <c r="C11" s="1001">
        <v>0</v>
      </c>
      <c r="D11" s="1001">
        <v>0</v>
      </c>
      <c r="E11" s="1001">
        <v>0</v>
      </c>
      <c r="F11" s="1001">
        <v>0</v>
      </c>
      <c r="G11" s="1001">
        <v>0</v>
      </c>
      <c r="H11" s="1001">
        <v>0</v>
      </c>
      <c r="I11" s="1001">
        <v>0</v>
      </c>
      <c r="J11" s="1001">
        <v>0</v>
      </c>
      <c r="K11" s="1001">
        <v>0</v>
      </c>
      <c r="L11" s="1001">
        <v>0</v>
      </c>
      <c r="M11" s="1001">
        <v>0</v>
      </c>
      <c r="N11" s="1001">
        <v>0</v>
      </c>
      <c r="O11" s="1001">
        <v>0</v>
      </c>
      <c r="P11" s="1001">
        <v>0</v>
      </c>
      <c r="Q11" s="1001">
        <v>0</v>
      </c>
      <c r="R11" s="1001">
        <v>0</v>
      </c>
      <c r="S11" s="1001">
        <v>0</v>
      </c>
      <c r="T11" s="1001">
        <v>0</v>
      </c>
      <c r="U11" s="1001">
        <v>0</v>
      </c>
      <c r="V11" s="1001">
        <v>0</v>
      </c>
      <c r="W11" s="1001">
        <v>0</v>
      </c>
      <c r="X11" s="1002">
        <v>0</v>
      </c>
      <c r="Y11" s="1001">
        <v>0</v>
      </c>
      <c r="Z11" s="1002">
        <v>0</v>
      </c>
    </row>
    <row r="12" spans="1:26" s="277" customFormat="1" ht="29.25" customHeight="1">
      <c r="A12" s="960" t="s">
        <v>467</v>
      </c>
      <c r="B12" s="1003">
        <v>0.54285000000000005</v>
      </c>
      <c r="C12" s="1003">
        <v>6.6861533099999999</v>
      </c>
      <c r="D12" s="1003">
        <v>2.3800000000000002E-2</v>
      </c>
      <c r="E12" s="1003">
        <v>5.9586980000000001</v>
      </c>
      <c r="F12" s="1003">
        <v>0</v>
      </c>
      <c r="G12" s="1003">
        <v>0</v>
      </c>
      <c r="H12" s="1003">
        <v>3.3250000000000002E-2</v>
      </c>
      <c r="I12" s="1003">
        <v>36.883987779999998</v>
      </c>
      <c r="J12" s="1003">
        <v>6.1780000000000002E-2</v>
      </c>
      <c r="K12" s="1003">
        <v>4.3971990199999995</v>
      </c>
      <c r="L12" s="1003">
        <v>3.3899999999999998E-3</v>
      </c>
      <c r="M12" s="1003">
        <v>0.55855549999999998</v>
      </c>
      <c r="N12" s="1003">
        <v>0.29583720000000002</v>
      </c>
      <c r="O12" s="1003">
        <v>0.16855000000000001</v>
      </c>
      <c r="P12" s="1003">
        <v>0.66312800000000005</v>
      </c>
      <c r="Q12" s="1003">
        <v>0.85247402000000005</v>
      </c>
      <c r="R12" s="1003">
        <v>9.0691230000000012E-2</v>
      </c>
      <c r="S12" s="1003">
        <v>3.9620000000000002E-3</v>
      </c>
      <c r="T12" s="1003">
        <v>0.37653975000000001</v>
      </c>
      <c r="U12" s="1003">
        <v>16.300232359999999</v>
      </c>
      <c r="V12" s="1003">
        <v>0</v>
      </c>
      <c r="W12" s="1003">
        <v>0.68369628000000005</v>
      </c>
      <c r="X12" s="1004">
        <v>74.584774450000012</v>
      </c>
      <c r="Y12" s="1003">
        <v>0</v>
      </c>
      <c r="Z12" s="1004">
        <v>74.584774450000012</v>
      </c>
    </row>
    <row r="13" spans="1:26" s="277" customFormat="1" ht="29.25" customHeight="1">
      <c r="A13" s="957" t="s">
        <v>468</v>
      </c>
      <c r="B13" s="996">
        <v>2.6468125899999997</v>
      </c>
      <c r="C13" s="996">
        <v>103.53906165000001</v>
      </c>
      <c r="D13" s="996">
        <v>2.2887000000000001E-2</v>
      </c>
      <c r="E13" s="996">
        <v>9.1408916400000013</v>
      </c>
      <c r="F13" s="996">
        <v>14.718142050000001</v>
      </c>
      <c r="G13" s="996">
        <v>0</v>
      </c>
      <c r="H13" s="996">
        <v>5.55064022</v>
      </c>
      <c r="I13" s="996">
        <v>0</v>
      </c>
      <c r="J13" s="996">
        <v>2.8251294500000004</v>
      </c>
      <c r="K13" s="996">
        <v>211.56988590999998</v>
      </c>
      <c r="L13" s="996">
        <v>4.8876000000000003E-2</v>
      </c>
      <c r="M13" s="996">
        <v>43.251665209999999</v>
      </c>
      <c r="N13" s="996">
        <v>0.71242006000000002</v>
      </c>
      <c r="O13" s="996">
        <v>0.71448255000000005</v>
      </c>
      <c r="P13" s="996">
        <v>6.6220629999999998</v>
      </c>
      <c r="Q13" s="996">
        <v>0.36606280000000002</v>
      </c>
      <c r="R13" s="996">
        <v>12.126666050000001</v>
      </c>
      <c r="S13" s="996">
        <v>0.22465400000000005</v>
      </c>
      <c r="T13" s="996">
        <v>4.2047535099999997</v>
      </c>
      <c r="U13" s="996">
        <v>20.53768256</v>
      </c>
      <c r="V13" s="996">
        <v>0</v>
      </c>
      <c r="W13" s="996">
        <v>2.8597507900000001</v>
      </c>
      <c r="X13" s="997">
        <v>441.68252704000002</v>
      </c>
      <c r="Y13" s="996">
        <v>0</v>
      </c>
      <c r="Z13" s="997">
        <v>441.68252704000002</v>
      </c>
    </row>
    <row r="14" spans="1:26" s="277" customFormat="1" ht="29.25" customHeight="1">
      <c r="A14" s="957" t="s">
        <v>469</v>
      </c>
      <c r="B14" s="996">
        <v>37.156602700000001</v>
      </c>
      <c r="C14" s="996">
        <v>13247.048096030001</v>
      </c>
      <c r="D14" s="996">
        <v>0.50558106999999997</v>
      </c>
      <c r="E14" s="996">
        <v>679.58904225000003</v>
      </c>
      <c r="F14" s="996">
        <v>634.93453998999996</v>
      </c>
      <c r="G14" s="996">
        <v>2.2124999999999999E-2</v>
      </c>
      <c r="H14" s="996">
        <v>205.80519995000003</v>
      </c>
      <c r="I14" s="996">
        <v>339.76101867</v>
      </c>
      <c r="J14" s="996">
        <v>97.535982329999996</v>
      </c>
      <c r="K14" s="996">
        <v>469.93825259000005</v>
      </c>
      <c r="L14" s="996">
        <v>3.5223782000000003</v>
      </c>
      <c r="M14" s="996">
        <v>219.74415836</v>
      </c>
      <c r="N14" s="996">
        <v>124.19602061000002</v>
      </c>
      <c r="O14" s="996">
        <v>19.570465780000003</v>
      </c>
      <c r="P14" s="996">
        <v>725.30497935000005</v>
      </c>
      <c r="Q14" s="996">
        <v>32.263280479999999</v>
      </c>
      <c r="R14" s="996">
        <v>264.11435510000001</v>
      </c>
      <c r="S14" s="996">
        <v>3.06272089</v>
      </c>
      <c r="T14" s="996">
        <v>117.58047162999999</v>
      </c>
      <c r="U14" s="996">
        <v>116.61073949999999</v>
      </c>
      <c r="V14" s="996">
        <v>0</v>
      </c>
      <c r="W14" s="996">
        <v>132.72398705000001</v>
      </c>
      <c r="X14" s="997">
        <v>17470.989997530003</v>
      </c>
      <c r="Y14" s="996">
        <v>0</v>
      </c>
      <c r="Z14" s="997">
        <v>17470.989997530003</v>
      </c>
    </row>
    <row r="15" spans="1:26" s="277" customFormat="1" ht="29.25" customHeight="1">
      <c r="A15" s="957" t="s">
        <v>470</v>
      </c>
      <c r="B15" s="479">
        <v>3.0751326400000001</v>
      </c>
      <c r="C15" s="479">
        <v>1224.4807480499999</v>
      </c>
      <c r="D15" s="479">
        <v>80.53604317999995</v>
      </c>
      <c r="E15" s="479">
        <v>0</v>
      </c>
      <c r="F15" s="479">
        <v>209.10778098</v>
      </c>
      <c r="G15" s="479">
        <v>0</v>
      </c>
      <c r="H15" s="479">
        <v>343.43193401000025</v>
      </c>
      <c r="I15" s="479">
        <v>426.37291787999999</v>
      </c>
      <c r="J15" s="479">
        <v>3.8414071000000001</v>
      </c>
      <c r="K15" s="479">
        <v>0</v>
      </c>
      <c r="L15" s="479">
        <v>0</v>
      </c>
      <c r="M15" s="479">
        <v>28.293899199999998</v>
      </c>
      <c r="N15" s="479">
        <v>0</v>
      </c>
      <c r="O15" s="479">
        <v>0</v>
      </c>
      <c r="P15" s="479">
        <v>597.96611554999993</v>
      </c>
      <c r="Q15" s="479">
        <v>4.3527606600000004</v>
      </c>
      <c r="R15" s="479">
        <v>0</v>
      </c>
      <c r="S15" s="479">
        <v>6.7621632799999993</v>
      </c>
      <c r="T15" s="479">
        <v>8.3178085800001185</v>
      </c>
      <c r="U15" s="479">
        <v>100.00181513</v>
      </c>
      <c r="V15" s="479">
        <v>206.39558532999999</v>
      </c>
      <c r="W15" s="479">
        <v>2.5222229900000004</v>
      </c>
      <c r="X15" s="998">
        <v>3245.4583345600004</v>
      </c>
      <c r="Y15" s="479">
        <v>19.8118497</v>
      </c>
      <c r="Z15" s="998">
        <v>3265.2701842600004</v>
      </c>
    </row>
    <row r="16" spans="1:26" s="959" customFormat="1" ht="36" customHeight="1">
      <c r="A16" s="1009" t="s">
        <v>471</v>
      </c>
      <c r="B16" s="1005">
        <v>43.421397929999998</v>
      </c>
      <c r="C16" s="1005">
        <v>14581.75405904</v>
      </c>
      <c r="D16" s="1005">
        <v>81.088311249999961</v>
      </c>
      <c r="E16" s="1005">
        <v>694.68863189000001</v>
      </c>
      <c r="F16" s="1005">
        <v>858.76046301999997</v>
      </c>
      <c r="G16" s="1005">
        <v>2.2124999999999999E-2</v>
      </c>
      <c r="H16" s="1005">
        <v>554.82102418000034</v>
      </c>
      <c r="I16" s="1005">
        <v>803.01792433000003</v>
      </c>
      <c r="J16" s="1005">
        <v>104.26429888</v>
      </c>
      <c r="K16" s="1005">
        <v>685.90533751999999</v>
      </c>
      <c r="L16" s="1005">
        <v>3.5746442000000003</v>
      </c>
      <c r="M16" s="1005">
        <v>291.84827827000004</v>
      </c>
      <c r="N16" s="1005">
        <v>125.20427787000001</v>
      </c>
      <c r="O16" s="1005">
        <v>20.453498330000002</v>
      </c>
      <c r="P16" s="1005">
        <v>1330.5562859000001</v>
      </c>
      <c r="Q16" s="1005">
        <v>37.834577960000004</v>
      </c>
      <c r="R16" s="1005">
        <v>276.33171238</v>
      </c>
      <c r="S16" s="1005">
        <v>10.05350017</v>
      </c>
      <c r="T16" s="1005">
        <v>130.4795734700001</v>
      </c>
      <c r="U16" s="1005">
        <v>253.45046955000001</v>
      </c>
      <c r="V16" s="1005">
        <v>206.39558532999999</v>
      </c>
      <c r="W16" s="1005">
        <v>138.78965711000001</v>
      </c>
      <c r="X16" s="1006">
        <v>21232.715633580003</v>
      </c>
      <c r="Y16" s="1005">
        <v>19.8118497</v>
      </c>
      <c r="Z16" s="1006">
        <v>21252.527483280002</v>
      </c>
    </row>
    <row r="17" spans="1:26" s="277" customFormat="1" ht="36" customHeight="1">
      <c r="A17" s="957" t="s">
        <v>472</v>
      </c>
      <c r="B17" s="1007">
        <v>0</v>
      </c>
      <c r="C17" s="1007">
        <v>0</v>
      </c>
      <c r="D17" s="1007">
        <v>0</v>
      </c>
      <c r="E17" s="1007">
        <v>0</v>
      </c>
      <c r="F17" s="1007">
        <v>0</v>
      </c>
      <c r="G17" s="1007">
        <v>0</v>
      </c>
      <c r="H17" s="1007">
        <v>0</v>
      </c>
      <c r="I17" s="1007">
        <v>0</v>
      </c>
      <c r="J17" s="1007">
        <v>0</v>
      </c>
      <c r="K17" s="1007">
        <v>0</v>
      </c>
      <c r="L17" s="1007">
        <v>0</v>
      </c>
      <c r="M17" s="1007">
        <v>0</v>
      </c>
      <c r="N17" s="1007">
        <v>0</v>
      </c>
      <c r="O17" s="1007">
        <v>0</v>
      </c>
      <c r="P17" s="1007">
        <v>0</v>
      </c>
      <c r="Q17" s="1007">
        <v>0</v>
      </c>
      <c r="R17" s="1007">
        <v>0</v>
      </c>
      <c r="S17" s="1007">
        <v>0</v>
      </c>
      <c r="T17" s="1007">
        <v>0</v>
      </c>
      <c r="U17" s="1007">
        <v>0</v>
      </c>
      <c r="V17" s="1007">
        <v>0</v>
      </c>
      <c r="W17" s="1007">
        <v>0</v>
      </c>
      <c r="X17" s="1008">
        <v>0</v>
      </c>
      <c r="Y17" s="1007">
        <v>0</v>
      </c>
      <c r="Z17" s="1008">
        <v>0</v>
      </c>
    </row>
    <row r="18" spans="1:26" s="277" customFormat="1" ht="36" customHeight="1">
      <c r="A18" s="957" t="s">
        <v>473</v>
      </c>
      <c r="B18" s="1007">
        <v>0</v>
      </c>
      <c r="C18" s="1007">
        <v>0</v>
      </c>
      <c r="D18" s="1007">
        <v>0</v>
      </c>
      <c r="E18" s="1007">
        <v>0</v>
      </c>
      <c r="F18" s="1007">
        <v>0</v>
      </c>
      <c r="G18" s="1007">
        <v>0</v>
      </c>
      <c r="H18" s="1007">
        <v>0</v>
      </c>
      <c r="I18" s="1007">
        <v>0</v>
      </c>
      <c r="J18" s="1007">
        <v>0</v>
      </c>
      <c r="K18" s="1007">
        <v>0</v>
      </c>
      <c r="L18" s="1007">
        <v>0</v>
      </c>
      <c r="M18" s="1007">
        <v>0</v>
      </c>
      <c r="N18" s="1007">
        <v>0</v>
      </c>
      <c r="O18" s="1007">
        <v>0</v>
      </c>
      <c r="P18" s="1007">
        <v>0</v>
      </c>
      <c r="Q18" s="1007">
        <v>0</v>
      </c>
      <c r="R18" s="1007">
        <v>0</v>
      </c>
      <c r="S18" s="1007">
        <v>0</v>
      </c>
      <c r="T18" s="1007">
        <v>0</v>
      </c>
      <c r="U18" s="1007">
        <v>0</v>
      </c>
      <c r="V18" s="1007">
        <v>0</v>
      </c>
      <c r="W18" s="1007">
        <v>0</v>
      </c>
      <c r="X18" s="1008">
        <v>0</v>
      </c>
      <c r="Y18" s="1007">
        <v>0</v>
      </c>
      <c r="Z18" s="1008">
        <v>0</v>
      </c>
    </row>
    <row r="19" spans="1:26" s="277" customFormat="1" ht="29.25" customHeight="1">
      <c r="A19" s="957" t="s">
        <v>474</v>
      </c>
      <c r="B19" s="1007">
        <v>0</v>
      </c>
      <c r="C19" s="1007">
        <v>0</v>
      </c>
      <c r="D19" s="1007">
        <v>0</v>
      </c>
      <c r="E19" s="1007">
        <v>0</v>
      </c>
      <c r="F19" s="1007">
        <v>0</v>
      </c>
      <c r="G19" s="1007">
        <v>0</v>
      </c>
      <c r="H19" s="1007">
        <v>0</v>
      </c>
      <c r="I19" s="1007">
        <v>0</v>
      </c>
      <c r="J19" s="1007">
        <v>0</v>
      </c>
      <c r="K19" s="1007">
        <v>0</v>
      </c>
      <c r="L19" s="1007">
        <v>0</v>
      </c>
      <c r="M19" s="1007">
        <v>0</v>
      </c>
      <c r="N19" s="1007">
        <v>0</v>
      </c>
      <c r="O19" s="1007">
        <v>0</v>
      </c>
      <c r="P19" s="1007">
        <v>0</v>
      </c>
      <c r="Q19" s="1007">
        <v>0</v>
      </c>
      <c r="R19" s="1007">
        <v>0</v>
      </c>
      <c r="S19" s="1007">
        <v>0</v>
      </c>
      <c r="T19" s="1007">
        <v>0</v>
      </c>
      <c r="U19" s="1007">
        <v>0</v>
      </c>
      <c r="V19" s="1007">
        <v>0</v>
      </c>
      <c r="W19" s="1007">
        <v>0</v>
      </c>
      <c r="X19" s="1008">
        <v>0</v>
      </c>
      <c r="Y19" s="1007">
        <v>0</v>
      </c>
      <c r="Z19" s="1008">
        <v>0</v>
      </c>
    </row>
    <row r="20" spans="1:26" s="277" customFormat="1" ht="29.25" customHeight="1">
      <c r="A20" s="957" t="s">
        <v>162</v>
      </c>
      <c r="B20" s="996">
        <v>41.029367999999998</v>
      </c>
      <c r="C20" s="996">
        <v>0</v>
      </c>
      <c r="D20" s="996">
        <v>0</v>
      </c>
      <c r="E20" s="996">
        <v>0</v>
      </c>
      <c r="F20" s="996">
        <v>0</v>
      </c>
      <c r="G20" s="996">
        <v>0</v>
      </c>
      <c r="H20" s="996">
        <v>0</v>
      </c>
      <c r="I20" s="996">
        <v>0</v>
      </c>
      <c r="J20" s="996">
        <v>0</v>
      </c>
      <c r="K20" s="996">
        <v>3.5630009999999999</v>
      </c>
      <c r="L20" s="996">
        <v>0</v>
      </c>
      <c r="M20" s="996">
        <v>41.17</v>
      </c>
      <c r="N20" s="996">
        <v>0</v>
      </c>
      <c r="O20" s="996">
        <v>0</v>
      </c>
      <c r="P20" s="996">
        <v>0</v>
      </c>
      <c r="Q20" s="996">
        <v>3.2886000000000002</v>
      </c>
      <c r="R20" s="996">
        <v>0</v>
      </c>
      <c r="S20" s="996">
        <v>0</v>
      </c>
      <c r="T20" s="996">
        <v>14.00798</v>
      </c>
      <c r="U20" s="996">
        <v>36.32851999999999</v>
      </c>
      <c r="V20" s="996">
        <v>0</v>
      </c>
      <c r="W20" s="996">
        <v>12.26538</v>
      </c>
      <c r="X20" s="997">
        <v>151.652849</v>
      </c>
      <c r="Y20" s="996">
        <v>0</v>
      </c>
      <c r="Z20" s="997">
        <v>151.652849</v>
      </c>
    </row>
    <row r="21" spans="1:26" s="277" customFormat="1" ht="29.25" customHeight="1">
      <c r="A21" s="957" t="s">
        <v>163</v>
      </c>
      <c r="B21" s="996">
        <v>124.16494204999999</v>
      </c>
      <c r="C21" s="996">
        <v>2267.4488557399995</v>
      </c>
      <c r="D21" s="996">
        <v>59.071136789999997</v>
      </c>
      <c r="E21" s="996">
        <v>715.12921736999999</v>
      </c>
      <c r="F21" s="996">
        <v>805.24704592000012</v>
      </c>
      <c r="G21" s="996">
        <v>13.547275000000001</v>
      </c>
      <c r="H21" s="996">
        <v>93.135222539999987</v>
      </c>
      <c r="I21" s="996">
        <v>664.41059410000003</v>
      </c>
      <c r="J21" s="996">
        <v>307.96117948</v>
      </c>
      <c r="K21" s="996">
        <v>692.09897211999998</v>
      </c>
      <c r="L21" s="996">
        <v>108.97719420999999</v>
      </c>
      <c r="M21" s="996">
        <v>2462.2328009099997</v>
      </c>
      <c r="N21" s="996">
        <v>930.38598172000002</v>
      </c>
      <c r="O21" s="996">
        <v>163.43503955000006</v>
      </c>
      <c r="P21" s="996">
        <v>636.18466980999995</v>
      </c>
      <c r="Q21" s="996">
        <v>31.279013940000002</v>
      </c>
      <c r="R21" s="996">
        <v>766.56137725000008</v>
      </c>
      <c r="S21" s="996">
        <v>41.006256499999999</v>
      </c>
      <c r="T21" s="996">
        <v>299.70292699999999</v>
      </c>
      <c r="U21" s="996">
        <v>1981.3439867100003</v>
      </c>
      <c r="V21" s="996">
        <v>72.88546946000001</v>
      </c>
      <c r="W21" s="996">
        <v>168.97298612</v>
      </c>
      <c r="X21" s="997">
        <v>13405.182144290002</v>
      </c>
      <c r="Y21" s="996">
        <v>19.218643</v>
      </c>
      <c r="Z21" s="997">
        <v>13424.400787290002</v>
      </c>
    </row>
    <row r="22" spans="1:26" s="277" customFormat="1" ht="29.25" customHeight="1">
      <c r="A22" s="957" t="s">
        <v>475</v>
      </c>
      <c r="B22" s="1007">
        <v>0</v>
      </c>
      <c r="C22" s="1007">
        <v>0</v>
      </c>
      <c r="D22" s="1007">
        <v>0</v>
      </c>
      <c r="E22" s="1007">
        <v>0</v>
      </c>
      <c r="F22" s="1007">
        <v>0</v>
      </c>
      <c r="G22" s="1007">
        <v>0</v>
      </c>
      <c r="H22" s="1007">
        <v>0</v>
      </c>
      <c r="I22" s="1007">
        <v>0</v>
      </c>
      <c r="J22" s="1007">
        <v>0</v>
      </c>
      <c r="K22" s="1007">
        <v>0</v>
      </c>
      <c r="L22" s="1007">
        <v>0</v>
      </c>
      <c r="M22" s="1007">
        <v>0</v>
      </c>
      <c r="N22" s="1007">
        <v>0</v>
      </c>
      <c r="O22" s="1007">
        <v>0</v>
      </c>
      <c r="P22" s="1007">
        <v>0</v>
      </c>
      <c r="Q22" s="1007">
        <v>0</v>
      </c>
      <c r="R22" s="1007">
        <v>0</v>
      </c>
      <c r="S22" s="1007">
        <v>0</v>
      </c>
      <c r="T22" s="1007">
        <v>0</v>
      </c>
      <c r="U22" s="1007">
        <v>0</v>
      </c>
      <c r="V22" s="1007">
        <v>0</v>
      </c>
      <c r="W22" s="1007">
        <v>0</v>
      </c>
      <c r="X22" s="1008">
        <v>0</v>
      </c>
      <c r="Y22" s="1007">
        <v>0</v>
      </c>
      <c r="Z22" s="1008">
        <v>0</v>
      </c>
    </row>
    <row r="23" spans="1:26" s="277" customFormat="1" ht="29.25" customHeight="1">
      <c r="A23" s="957" t="s">
        <v>164</v>
      </c>
      <c r="B23" s="996">
        <v>29.162697379999997</v>
      </c>
      <c r="C23" s="996">
        <v>0</v>
      </c>
      <c r="D23" s="996">
        <v>0.59</v>
      </c>
      <c r="E23" s="996">
        <v>6.02</v>
      </c>
      <c r="F23" s="996">
        <v>14.625</v>
      </c>
      <c r="G23" s="996">
        <v>0.84</v>
      </c>
      <c r="H23" s="996">
        <v>26.858035699999999</v>
      </c>
      <c r="I23" s="996">
        <v>0</v>
      </c>
      <c r="J23" s="996">
        <v>0</v>
      </c>
      <c r="K23" s="996">
        <v>0</v>
      </c>
      <c r="L23" s="996">
        <v>0</v>
      </c>
      <c r="M23" s="996">
        <v>0</v>
      </c>
      <c r="N23" s="996">
        <v>0</v>
      </c>
      <c r="O23" s="996">
        <v>0</v>
      </c>
      <c r="P23" s="996">
        <v>155.79998444</v>
      </c>
      <c r="Q23" s="996">
        <v>3.3644990000000007E-2</v>
      </c>
      <c r="R23" s="996">
        <v>4.51</v>
      </c>
      <c r="S23" s="996">
        <v>3.14</v>
      </c>
      <c r="T23" s="996">
        <v>0.56010800999999999</v>
      </c>
      <c r="U23" s="996">
        <v>21.648489609999999</v>
      </c>
      <c r="V23" s="996">
        <v>0</v>
      </c>
      <c r="W23" s="996">
        <v>6.51357651</v>
      </c>
      <c r="X23" s="997">
        <v>270.30153663999999</v>
      </c>
      <c r="Y23" s="996">
        <v>4.53</v>
      </c>
      <c r="Z23" s="997">
        <v>274.83153663999997</v>
      </c>
    </row>
    <row r="24" spans="1:26" s="277" customFormat="1" ht="29.25" customHeight="1">
      <c r="A24" s="957" t="s">
        <v>165</v>
      </c>
      <c r="B24" s="996">
        <v>346.40640981999996</v>
      </c>
      <c r="C24" s="996">
        <v>965.08651777</v>
      </c>
      <c r="D24" s="996">
        <v>11.343865189999999</v>
      </c>
      <c r="E24" s="996">
        <v>705.99036690999901</v>
      </c>
      <c r="F24" s="996">
        <v>73.920815869999998</v>
      </c>
      <c r="G24" s="996">
        <v>0.100041</v>
      </c>
      <c r="H24" s="996">
        <v>54.533640850000005</v>
      </c>
      <c r="I24" s="996">
        <v>326.01090245</v>
      </c>
      <c r="J24" s="996">
        <v>178.04621907000001</v>
      </c>
      <c r="K24" s="996">
        <v>586.29308122999998</v>
      </c>
      <c r="L24" s="996">
        <v>100.27350509</v>
      </c>
      <c r="M24" s="996">
        <v>0</v>
      </c>
      <c r="N24" s="996">
        <v>0</v>
      </c>
      <c r="O24" s="996">
        <v>0</v>
      </c>
      <c r="P24" s="996">
        <v>118.26413418999999</v>
      </c>
      <c r="Q24" s="996">
        <v>2.6864480099999999</v>
      </c>
      <c r="R24" s="996">
        <v>1031.8189765899999</v>
      </c>
      <c r="S24" s="996">
        <v>7.5111925099999999</v>
      </c>
      <c r="T24" s="996">
        <v>123.12587430000001</v>
      </c>
      <c r="U24" s="996">
        <v>990.90029485000014</v>
      </c>
      <c r="V24" s="996">
        <v>0</v>
      </c>
      <c r="W24" s="996">
        <v>85.420059130000013</v>
      </c>
      <c r="X24" s="997">
        <v>5707.7323448299985</v>
      </c>
      <c r="Y24" s="996">
        <v>9.6580256199999983</v>
      </c>
      <c r="Z24" s="997">
        <v>5717.390370449999</v>
      </c>
    </row>
    <row r="25" spans="1:26" s="277" customFormat="1" ht="29.25" customHeight="1">
      <c r="A25" s="957" t="s">
        <v>476</v>
      </c>
      <c r="B25" s="1007">
        <v>0</v>
      </c>
      <c r="C25" s="1007">
        <v>0</v>
      </c>
      <c r="D25" s="1007">
        <v>0</v>
      </c>
      <c r="E25" s="1007">
        <v>0</v>
      </c>
      <c r="F25" s="1007">
        <v>0</v>
      </c>
      <c r="G25" s="1007">
        <v>0</v>
      </c>
      <c r="H25" s="1007">
        <v>0</v>
      </c>
      <c r="I25" s="1007">
        <v>0</v>
      </c>
      <c r="J25" s="1007">
        <v>0</v>
      </c>
      <c r="K25" s="1007">
        <v>0</v>
      </c>
      <c r="L25" s="1007">
        <v>0</v>
      </c>
      <c r="M25" s="1007">
        <v>0</v>
      </c>
      <c r="N25" s="1007">
        <v>0</v>
      </c>
      <c r="O25" s="1007">
        <v>0</v>
      </c>
      <c r="P25" s="1007">
        <v>0</v>
      </c>
      <c r="Q25" s="1007">
        <v>0</v>
      </c>
      <c r="R25" s="1007">
        <v>0</v>
      </c>
      <c r="S25" s="1007">
        <v>0</v>
      </c>
      <c r="T25" s="1007">
        <v>0</v>
      </c>
      <c r="U25" s="1007">
        <v>0</v>
      </c>
      <c r="V25" s="1007">
        <v>0</v>
      </c>
      <c r="W25" s="1007">
        <v>0</v>
      </c>
      <c r="X25" s="1008">
        <v>0</v>
      </c>
      <c r="Y25" s="1007">
        <v>0</v>
      </c>
      <c r="Z25" s="1008">
        <v>0</v>
      </c>
    </row>
    <row r="26" spans="1:26" s="277" customFormat="1" ht="29.25" customHeight="1">
      <c r="A26" s="957" t="s">
        <v>166</v>
      </c>
      <c r="B26" s="996">
        <v>0</v>
      </c>
      <c r="C26" s="996">
        <v>0</v>
      </c>
      <c r="D26" s="996">
        <v>0</v>
      </c>
      <c r="E26" s="996">
        <v>0</v>
      </c>
      <c r="F26" s="996">
        <v>0</v>
      </c>
      <c r="G26" s="996">
        <v>0</v>
      </c>
      <c r="H26" s="996">
        <v>0</v>
      </c>
      <c r="I26" s="996">
        <v>48.352748679999998</v>
      </c>
      <c r="J26" s="996">
        <v>0</v>
      </c>
      <c r="K26" s="996">
        <v>0</v>
      </c>
      <c r="L26" s="996">
        <v>0</v>
      </c>
      <c r="M26" s="996">
        <v>0</v>
      </c>
      <c r="N26" s="996">
        <v>20.854164537290835</v>
      </c>
      <c r="O26" s="996">
        <v>0</v>
      </c>
      <c r="P26" s="996">
        <v>78.747300209999992</v>
      </c>
      <c r="Q26" s="996">
        <v>0</v>
      </c>
      <c r="R26" s="996">
        <v>0</v>
      </c>
      <c r="S26" s="996">
        <v>0</v>
      </c>
      <c r="T26" s="996">
        <v>0.70375699000000003</v>
      </c>
      <c r="U26" s="996">
        <v>1.2359519999999999</v>
      </c>
      <c r="V26" s="996">
        <v>0</v>
      </c>
      <c r="W26" s="996">
        <v>0</v>
      </c>
      <c r="X26" s="997">
        <v>149.89392241729081</v>
      </c>
      <c r="Y26" s="996">
        <v>0</v>
      </c>
      <c r="Z26" s="997">
        <v>149.89392241729081</v>
      </c>
    </row>
    <row r="27" spans="1:26" s="277" customFormat="1" ht="29.25" customHeight="1">
      <c r="A27" s="957" t="s">
        <v>167</v>
      </c>
      <c r="B27" s="996">
        <v>22.42130397</v>
      </c>
      <c r="C27" s="996">
        <v>545.75464784999997</v>
      </c>
      <c r="D27" s="996">
        <v>1.9839792000000001</v>
      </c>
      <c r="E27" s="996">
        <v>16.289770180000019</v>
      </c>
      <c r="F27" s="996">
        <v>26.241018870000001</v>
      </c>
      <c r="G27" s="996">
        <v>0</v>
      </c>
      <c r="H27" s="996">
        <v>0</v>
      </c>
      <c r="I27" s="996">
        <v>17.740233</v>
      </c>
      <c r="J27" s="996">
        <v>0</v>
      </c>
      <c r="K27" s="996">
        <v>12.665388</v>
      </c>
      <c r="L27" s="996">
        <v>5.3963803099999996</v>
      </c>
      <c r="M27" s="996">
        <v>0</v>
      </c>
      <c r="N27" s="996">
        <v>90.460003792709173</v>
      </c>
      <c r="O27" s="996">
        <v>0</v>
      </c>
      <c r="P27" s="996">
        <v>24.215577369999998</v>
      </c>
      <c r="Q27" s="996">
        <v>0.5874935</v>
      </c>
      <c r="R27" s="996">
        <v>0</v>
      </c>
      <c r="S27" s="996">
        <v>2.7092640000000001</v>
      </c>
      <c r="T27" s="996">
        <v>8.7221850100000005</v>
      </c>
      <c r="U27" s="996">
        <v>481.38365900000002</v>
      </c>
      <c r="V27" s="996">
        <v>0</v>
      </c>
      <c r="W27" s="996">
        <v>0</v>
      </c>
      <c r="X27" s="997">
        <v>1256.5709040527092</v>
      </c>
      <c r="Y27" s="996">
        <v>0.19783998</v>
      </c>
      <c r="Z27" s="997">
        <v>1256.7687440327093</v>
      </c>
    </row>
    <row r="28" spans="1:26" s="959" customFormat="1" ht="36" customHeight="1">
      <c r="A28" s="1009" t="s">
        <v>477</v>
      </c>
      <c r="B28" s="1005">
        <v>563.18472122000003</v>
      </c>
      <c r="C28" s="1005">
        <v>3778.2900213600001</v>
      </c>
      <c r="D28" s="1005">
        <v>72.98898118000001</v>
      </c>
      <c r="E28" s="1005">
        <v>1443.4293544599991</v>
      </c>
      <c r="F28" s="1005">
        <v>920.03388066000014</v>
      </c>
      <c r="G28" s="1005">
        <v>14.487316</v>
      </c>
      <c r="H28" s="1005">
        <v>174.52689909</v>
      </c>
      <c r="I28" s="1005">
        <v>1056.5144782300001</v>
      </c>
      <c r="J28" s="1005">
        <v>486.00739855</v>
      </c>
      <c r="K28" s="1005">
        <v>1294.6204423499998</v>
      </c>
      <c r="L28" s="1005">
        <v>214.64707961000002</v>
      </c>
      <c r="M28" s="1005">
        <v>2503.4028009099998</v>
      </c>
      <c r="N28" s="1005">
        <v>1041.70015005</v>
      </c>
      <c r="O28" s="1005">
        <v>163.43503955000006</v>
      </c>
      <c r="P28" s="1005">
        <v>1013.2116660200001</v>
      </c>
      <c r="Q28" s="1005">
        <v>37.87520044</v>
      </c>
      <c r="R28" s="1005">
        <v>1802.8903538400002</v>
      </c>
      <c r="S28" s="1005">
        <v>54.366713009999998</v>
      </c>
      <c r="T28" s="1005">
        <v>446.82283131000003</v>
      </c>
      <c r="U28" s="1005">
        <v>3512.8409021699999</v>
      </c>
      <c r="V28" s="1005">
        <v>72.88546946000001</v>
      </c>
      <c r="W28" s="1005">
        <v>273.17200176</v>
      </c>
      <c r="X28" s="1006">
        <v>20941.33370123</v>
      </c>
      <c r="Y28" s="1005">
        <v>33.604508600000003</v>
      </c>
      <c r="Z28" s="1006">
        <v>20974.938209830001</v>
      </c>
    </row>
    <row r="29" spans="1:26" s="277" customFormat="1" ht="36" customHeight="1">
      <c r="A29" s="957" t="s">
        <v>478</v>
      </c>
      <c r="B29" s="1007">
        <v>0</v>
      </c>
      <c r="C29" s="1007">
        <v>0</v>
      </c>
      <c r="D29" s="1007">
        <v>0</v>
      </c>
      <c r="E29" s="1007">
        <v>0</v>
      </c>
      <c r="F29" s="1007">
        <v>0</v>
      </c>
      <c r="G29" s="1007">
        <v>0</v>
      </c>
      <c r="H29" s="1007">
        <v>0</v>
      </c>
      <c r="I29" s="1007">
        <v>0</v>
      </c>
      <c r="J29" s="1007">
        <v>0</v>
      </c>
      <c r="K29" s="1007">
        <v>0</v>
      </c>
      <c r="L29" s="1007">
        <v>0</v>
      </c>
      <c r="M29" s="1007">
        <v>0</v>
      </c>
      <c r="N29" s="1007">
        <v>0</v>
      </c>
      <c r="O29" s="1007">
        <v>0</v>
      </c>
      <c r="P29" s="1007">
        <v>0</v>
      </c>
      <c r="Q29" s="1007">
        <v>0</v>
      </c>
      <c r="R29" s="1007">
        <v>0</v>
      </c>
      <c r="S29" s="1007">
        <v>0</v>
      </c>
      <c r="T29" s="1007">
        <v>0</v>
      </c>
      <c r="U29" s="1007">
        <v>0</v>
      </c>
      <c r="V29" s="1007">
        <v>0</v>
      </c>
      <c r="W29" s="1007">
        <v>0</v>
      </c>
      <c r="X29" s="1008">
        <v>0</v>
      </c>
      <c r="Y29" s="1007">
        <v>0</v>
      </c>
      <c r="Z29" s="1008">
        <v>0</v>
      </c>
    </row>
    <row r="30" spans="1:26" s="277" customFormat="1" ht="29.25" customHeight="1">
      <c r="A30" s="957" t="s">
        <v>479</v>
      </c>
      <c r="B30" s="996">
        <v>26.468141329999998</v>
      </c>
      <c r="C30" s="996">
        <v>402.74499630999998</v>
      </c>
      <c r="D30" s="996">
        <v>3.7357535299999998</v>
      </c>
      <c r="E30" s="996">
        <v>80.766073429999906</v>
      </c>
      <c r="F30" s="996">
        <v>23.372109210000001</v>
      </c>
      <c r="G30" s="996">
        <v>3.4507896000000002</v>
      </c>
      <c r="H30" s="996">
        <v>5.7264024000000004</v>
      </c>
      <c r="I30" s="996">
        <v>110.47079392000001</v>
      </c>
      <c r="J30" s="996">
        <v>48.238860020000004</v>
      </c>
      <c r="K30" s="996">
        <v>150.43112690999999</v>
      </c>
      <c r="L30" s="996">
        <v>0.58494480000000004</v>
      </c>
      <c r="M30" s="996">
        <v>106.03167012522331</v>
      </c>
      <c r="N30" s="996">
        <v>45.484131820000002</v>
      </c>
      <c r="O30" s="996">
        <v>30.814639340000003</v>
      </c>
      <c r="P30" s="996">
        <v>48.088282329999998</v>
      </c>
      <c r="Q30" s="996">
        <v>8.0039341200000003</v>
      </c>
      <c r="R30" s="996">
        <v>80.985317049999992</v>
      </c>
      <c r="S30" s="996">
        <v>5.1375963600000025</v>
      </c>
      <c r="T30" s="996">
        <v>34.717495249999999</v>
      </c>
      <c r="U30" s="996">
        <v>144.54758309000002</v>
      </c>
      <c r="V30" s="996">
        <v>0</v>
      </c>
      <c r="W30" s="996">
        <v>25.535886000000001</v>
      </c>
      <c r="X30" s="997">
        <v>1385.3365269452231</v>
      </c>
      <c r="Y30" s="996">
        <v>9.6299999999999997E-3</v>
      </c>
      <c r="Z30" s="997">
        <v>1385.3461569452231</v>
      </c>
    </row>
    <row r="31" spans="1:26" s="277" customFormat="1" ht="29.25" customHeight="1">
      <c r="A31" s="957" t="s">
        <v>480</v>
      </c>
      <c r="B31" s="996">
        <v>1.2269305500000001</v>
      </c>
      <c r="C31" s="996">
        <v>105.69090516</v>
      </c>
      <c r="D31" s="996">
        <v>0.20441090000000001</v>
      </c>
      <c r="E31" s="996">
        <v>6.9488291200000001</v>
      </c>
      <c r="F31" s="996">
        <v>32.222171229999994</v>
      </c>
      <c r="G31" s="996">
        <v>0</v>
      </c>
      <c r="H31" s="996">
        <v>6.3389009999999996E-2</v>
      </c>
      <c r="I31" s="996">
        <v>1.54347883</v>
      </c>
      <c r="J31" s="996">
        <v>17.265776110000001</v>
      </c>
      <c r="K31" s="996">
        <v>52.407412710000003</v>
      </c>
      <c r="L31" s="996">
        <v>8.9075659399999996</v>
      </c>
      <c r="M31" s="996">
        <v>95.072114430000013</v>
      </c>
      <c r="N31" s="996">
        <v>27.547791979999992</v>
      </c>
      <c r="O31" s="996">
        <v>0.26454601</v>
      </c>
      <c r="P31" s="996">
        <v>87.745976370000008</v>
      </c>
      <c r="Q31" s="996">
        <v>8.9204299999999986E-2</v>
      </c>
      <c r="R31" s="996">
        <v>7.5462405099999987</v>
      </c>
      <c r="S31" s="996">
        <v>1.6601604500000002</v>
      </c>
      <c r="T31" s="996">
        <v>0.59079691999999995</v>
      </c>
      <c r="U31" s="996">
        <v>119.40491211</v>
      </c>
      <c r="V31" s="996">
        <v>0</v>
      </c>
      <c r="W31" s="996">
        <v>0.33796753000000002</v>
      </c>
      <c r="X31" s="997">
        <v>566.74058017000004</v>
      </c>
      <c r="Y31" s="996">
        <v>0.71057893999999999</v>
      </c>
      <c r="Z31" s="997">
        <v>567.45115911000005</v>
      </c>
    </row>
    <row r="32" spans="1:26" s="277" customFormat="1" ht="29.25" customHeight="1">
      <c r="A32" s="957" t="s">
        <v>481</v>
      </c>
      <c r="B32" s="996">
        <v>0.12592792999999999</v>
      </c>
      <c r="C32" s="996">
        <v>5.2287607600000001</v>
      </c>
      <c r="D32" s="996">
        <v>0.13095380000000001</v>
      </c>
      <c r="E32" s="996">
        <v>1.357691330000002</v>
      </c>
      <c r="F32" s="996">
        <v>1.9769931399999998</v>
      </c>
      <c r="G32" s="996">
        <v>6.9681549999999995E-2</v>
      </c>
      <c r="H32" s="996">
        <v>0.50034564000000004</v>
      </c>
      <c r="I32" s="996">
        <v>0.23956010999999999</v>
      </c>
      <c r="J32" s="996">
        <v>0.56771904000000006</v>
      </c>
      <c r="K32" s="996">
        <v>0.62785271999999992</v>
      </c>
      <c r="L32" s="996">
        <v>0.26575910999999997</v>
      </c>
      <c r="M32" s="996">
        <v>43.848559639999984</v>
      </c>
      <c r="N32" s="996">
        <v>0.13116546999999998</v>
      </c>
      <c r="O32" s="996">
        <v>1.3913686599999999</v>
      </c>
      <c r="P32" s="996">
        <v>9.9979999999999999E-3</v>
      </c>
      <c r="Q32" s="996">
        <v>7.9038300000000006E-3</v>
      </c>
      <c r="R32" s="996">
        <v>2.6240966500000003</v>
      </c>
      <c r="S32" s="996">
        <v>7.3651569999999972E-2</v>
      </c>
      <c r="T32" s="996">
        <v>0.54199382000000007</v>
      </c>
      <c r="U32" s="996">
        <v>11.289945230000001</v>
      </c>
      <c r="V32" s="996">
        <v>0</v>
      </c>
      <c r="W32" s="996">
        <v>0.67680432000000001</v>
      </c>
      <c r="X32" s="997">
        <v>71.686732319999976</v>
      </c>
      <c r="Y32" s="996">
        <v>7.2268490000000005E-2</v>
      </c>
      <c r="Z32" s="997">
        <v>71.759000809999975</v>
      </c>
    </row>
    <row r="33" spans="1:26" s="277" customFormat="1" ht="29.25" customHeight="1">
      <c r="A33" s="957" t="s">
        <v>482</v>
      </c>
      <c r="B33" s="996">
        <v>2.5750987799999998</v>
      </c>
      <c r="C33" s="996">
        <v>92.310190890000001</v>
      </c>
      <c r="D33" s="996">
        <v>1.9552746699999999</v>
      </c>
      <c r="E33" s="996">
        <v>28.157430680000029</v>
      </c>
      <c r="F33" s="996">
        <v>15.077047260000001</v>
      </c>
      <c r="G33" s="996">
        <v>0.16610506999999999</v>
      </c>
      <c r="H33" s="996">
        <v>2.0375373999999997</v>
      </c>
      <c r="I33" s="996">
        <v>22.319618030000001</v>
      </c>
      <c r="J33" s="996">
        <v>4.6175746799999997</v>
      </c>
      <c r="K33" s="996">
        <v>18.193058870000002</v>
      </c>
      <c r="L33" s="996">
        <v>3.8296543199999999</v>
      </c>
      <c r="M33" s="996">
        <v>54.842531295300006</v>
      </c>
      <c r="N33" s="996">
        <v>35.972799679999987</v>
      </c>
      <c r="O33" s="996">
        <v>6.0395812499999995</v>
      </c>
      <c r="P33" s="996">
        <v>16.030509440000003</v>
      </c>
      <c r="Q33" s="996">
        <v>1.4514849999999999</v>
      </c>
      <c r="R33" s="996">
        <v>8.2564887500000008</v>
      </c>
      <c r="S33" s="996">
        <v>4.4593347700000008</v>
      </c>
      <c r="T33" s="996">
        <v>9.57068808</v>
      </c>
      <c r="U33" s="996">
        <v>179.26082533000005</v>
      </c>
      <c r="V33" s="996">
        <v>0</v>
      </c>
      <c r="W33" s="996">
        <v>6.1551916199999992</v>
      </c>
      <c r="X33" s="997">
        <v>513.27802586530015</v>
      </c>
      <c r="Y33" s="996">
        <v>1.06419204</v>
      </c>
      <c r="Z33" s="997">
        <v>514.34221790530012</v>
      </c>
    </row>
    <row r="34" spans="1:26" s="277" customFormat="1" ht="29.25" customHeight="1">
      <c r="A34" s="1350" t="s">
        <v>483</v>
      </c>
      <c r="B34" s="479">
        <v>34.083975389999999</v>
      </c>
      <c r="C34" s="479">
        <v>491.53583516000003</v>
      </c>
      <c r="D34" s="479">
        <v>7.6135607400000005</v>
      </c>
      <c r="E34" s="479">
        <v>120.8533743</v>
      </c>
      <c r="F34" s="479">
        <v>31.043556699999996</v>
      </c>
      <c r="G34" s="479">
        <v>0.1304604</v>
      </c>
      <c r="H34" s="479">
        <v>24.236754680000001</v>
      </c>
      <c r="I34" s="479">
        <v>49.660902039999996</v>
      </c>
      <c r="J34" s="479">
        <v>6.7697874000000002</v>
      </c>
      <c r="K34" s="479">
        <v>36.428757929999996</v>
      </c>
      <c r="L34" s="479">
        <v>49.522354740000004</v>
      </c>
      <c r="M34" s="479">
        <v>252.03917480999999</v>
      </c>
      <c r="N34" s="479">
        <v>15.891093169999998</v>
      </c>
      <c r="O34" s="479">
        <v>3.2854754100000001</v>
      </c>
      <c r="P34" s="479">
        <v>7.5779758000000008</v>
      </c>
      <c r="Q34" s="479">
        <v>1.33701943</v>
      </c>
      <c r="R34" s="479">
        <v>187.14526090999999</v>
      </c>
      <c r="S34" s="479">
        <v>5.7946471500000003</v>
      </c>
      <c r="T34" s="479">
        <v>29.210984349999997</v>
      </c>
      <c r="U34" s="479">
        <v>215.98225743</v>
      </c>
      <c r="V34" s="479">
        <v>0</v>
      </c>
      <c r="W34" s="479">
        <v>29.897710750000002</v>
      </c>
      <c r="X34" s="998">
        <v>1600.0409186899997</v>
      </c>
      <c r="Y34" s="479">
        <v>15.069290070000001</v>
      </c>
      <c r="Z34" s="998">
        <v>1615.1102087599998</v>
      </c>
    </row>
    <row r="35" spans="1:26" s="277" customFormat="1" ht="29.25" customHeight="1">
      <c r="A35" s="957" t="s">
        <v>484</v>
      </c>
      <c r="B35" s="996">
        <v>29.696393239999999</v>
      </c>
      <c r="C35" s="996">
        <v>275.67220767999999</v>
      </c>
      <c r="D35" s="996">
        <v>13.459210130000001</v>
      </c>
      <c r="E35" s="996">
        <v>68.507535189999999</v>
      </c>
      <c r="F35" s="996">
        <v>91.912559189999996</v>
      </c>
      <c r="G35" s="996">
        <v>6.525475E-2</v>
      </c>
      <c r="H35" s="996">
        <v>12.928829070000001</v>
      </c>
      <c r="I35" s="996">
        <v>129.29991941</v>
      </c>
      <c r="J35" s="996">
        <v>192.57634665</v>
      </c>
      <c r="K35" s="996">
        <v>121.02262139</v>
      </c>
      <c r="L35" s="996">
        <v>11.849290699999999</v>
      </c>
      <c r="M35" s="996">
        <v>487.33739488999998</v>
      </c>
      <c r="N35" s="996">
        <v>125.23123971999999</v>
      </c>
      <c r="O35" s="996">
        <v>25.487637619999997</v>
      </c>
      <c r="P35" s="996">
        <v>88.84658374</v>
      </c>
      <c r="Q35" s="996">
        <v>4.23902337</v>
      </c>
      <c r="R35" s="996">
        <v>85.079584130000015</v>
      </c>
      <c r="S35" s="996">
        <v>2.8376081399999999</v>
      </c>
      <c r="T35" s="996">
        <v>10.823215469999999</v>
      </c>
      <c r="U35" s="996">
        <v>624.89838643000007</v>
      </c>
      <c r="V35" s="996">
        <v>7.6157543000000008</v>
      </c>
      <c r="W35" s="996">
        <v>18.916681920000002</v>
      </c>
      <c r="X35" s="997">
        <v>2428.30327713</v>
      </c>
      <c r="Y35" s="996">
        <v>4.5223954699999993</v>
      </c>
      <c r="Z35" s="997">
        <v>2432.8256726</v>
      </c>
    </row>
    <row r="36" spans="1:26" s="277" customFormat="1" ht="29.25" customHeight="1">
      <c r="A36" s="957" t="s">
        <v>485</v>
      </c>
      <c r="B36" s="996">
        <v>0</v>
      </c>
      <c r="C36" s="996">
        <v>0</v>
      </c>
      <c r="D36" s="996">
        <v>7.5205307399999999</v>
      </c>
      <c r="E36" s="996">
        <v>0</v>
      </c>
      <c r="F36" s="996">
        <v>0</v>
      </c>
      <c r="G36" s="996">
        <v>2.1645129000000001</v>
      </c>
      <c r="H36" s="996">
        <v>10.658455349999999</v>
      </c>
      <c r="I36" s="996">
        <v>10.702143039999999</v>
      </c>
      <c r="J36" s="996">
        <v>0</v>
      </c>
      <c r="K36" s="996">
        <v>767.05650380999998</v>
      </c>
      <c r="L36" s="996">
        <v>0.68303585</v>
      </c>
      <c r="M36" s="996">
        <v>98.780867542290636</v>
      </c>
      <c r="N36" s="996">
        <v>0</v>
      </c>
      <c r="O36" s="996">
        <v>0</v>
      </c>
      <c r="P36" s="996">
        <v>57.251932689999997</v>
      </c>
      <c r="Q36" s="996">
        <v>0</v>
      </c>
      <c r="R36" s="996">
        <v>0</v>
      </c>
      <c r="S36" s="996">
        <v>7.172911899999999</v>
      </c>
      <c r="T36" s="996">
        <v>0</v>
      </c>
      <c r="U36" s="996">
        <v>0</v>
      </c>
      <c r="V36" s="996">
        <v>0</v>
      </c>
      <c r="W36" s="996">
        <v>0</v>
      </c>
      <c r="X36" s="997">
        <v>961.99089382229056</v>
      </c>
      <c r="Y36" s="996">
        <v>8.1102140000000003E-2</v>
      </c>
      <c r="Z36" s="997">
        <v>962.07199596229054</v>
      </c>
    </row>
    <row r="37" spans="1:26" s="959" customFormat="1" ht="29.25" customHeight="1">
      <c r="A37" s="1009" t="s">
        <v>486</v>
      </c>
      <c r="B37" s="1005">
        <v>94.176467219999992</v>
      </c>
      <c r="C37" s="1005">
        <v>1373.18289596</v>
      </c>
      <c r="D37" s="1005">
        <v>34.619694509999995</v>
      </c>
      <c r="E37" s="1005">
        <v>306.59093404999993</v>
      </c>
      <c r="F37" s="1005">
        <v>195.60443673</v>
      </c>
      <c r="G37" s="1005">
        <v>6.04680427</v>
      </c>
      <c r="H37" s="1005">
        <v>56.151713550000004</v>
      </c>
      <c r="I37" s="1005">
        <v>324.23641537999998</v>
      </c>
      <c r="J37" s="1005">
        <v>270.03606389999999</v>
      </c>
      <c r="K37" s="1005">
        <v>1146.16733434</v>
      </c>
      <c r="L37" s="1005">
        <v>75.642605459999999</v>
      </c>
      <c r="M37" s="1005">
        <v>1137.9523127328139</v>
      </c>
      <c r="N37" s="1005">
        <v>250.25822183999998</v>
      </c>
      <c r="O37" s="1005">
        <v>67.283248289999989</v>
      </c>
      <c r="P37" s="1005">
        <v>305.55125837000003</v>
      </c>
      <c r="Q37" s="1005">
        <v>15.12857005</v>
      </c>
      <c r="R37" s="1005">
        <v>371.63698799999997</v>
      </c>
      <c r="S37" s="1005">
        <v>27.135910340000002</v>
      </c>
      <c r="T37" s="1005">
        <v>85.455173889999998</v>
      </c>
      <c r="U37" s="1005">
        <v>1295.3839096200002</v>
      </c>
      <c r="V37" s="1005">
        <v>7.6157543000000008</v>
      </c>
      <c r="W37" s="1005">
        <v>81.520242140000008</v>
      </c>
      <c r="X37" s="1006">
        <v>7527.3769549428152</v>
      </c>
      <c r="Y37" s="1005">
        <v>21.529457149999999</v>
      </c>
      <c r="Z37" s="1006">
        <v>7548.9064120928151</v>
      </c>
    </row>
    <row r="38" spans="1:26" s="277" customFormat="1" ht="36" customHeight="1">
      <c r="A38" s="957" t="s">
        <v>487</v>
      </c>
      <c r="B38" s="996">
        <v>10.96496187</v>
      </c>
      <c r="C38" s="996">
        <v>0</v>
      </c>
      <c r="D38" s="996">
        <v>7.3255237699999993</v>
      </c>
      <c r="E38" s="996">
        <v>4.5148269600000024</v>
      </c>
      <c r="F38" s="996">
        <v>293.06294517999999</v>
      </c>
      <c r="G38" s="996">
        <v>2.8531626900000004</v>
      </c>
      <c r="H38" s="996">
        <v>2.13306</v>
      </c>
      <c r="I38" s="996">
        <v>53.957346469999997</v>
      </c>
      <c r="J38" s="996">
        <v>0.65559299999999998</v>
      </c>
      <c r="K38" s="996">
        <v>10.533603300000001</v>
      </c>
      <c r="L38" s="996">
        <v>4.5978299900000001</v>
      </c>
      <c r="M38" s="996">
        <v>10.473062000000001</v>
      </c>
      <c r="N38" s="996">
        <v>15.162207039999998</v>
      </c>
      <c r="O38" s="996">
        <v>1.3755847400000003</v>
      </c>
      <c r="P38" s="996">
        <v>2.3658197600000004</v>
      </c>
      <c r="Q38" s="996">
        <v>1.82185</v>
      </c>
      <c r="R38" s="996">
        <v>279.81624694999999</v>
      </c>
      <c r="S38" s="996">
        <v>11.914075689999999</v>
      </c>
      <c r="T38" s="996">
        <v>1.5321018900000001</v>
      </c>
      <c r="U38" s="996">
        <v>409.5567560400001</v>
      </c>
      <c r="V38" s="996">
        <v>0</v>
      </c>
      <c r="W38" s="996">
        <v>2.3660519399999997</v>
      </c>
      <c r="X38" s="997">
        <v>1126.9826092800001</v>
      </c>
      <c r="Y38" s="996">
        <v>0.17348875</v>
      </c>
      <c r="Z38" s="997">
        <v>1127.1560980300001</v>
      </c>
    </row>
    <row r="39" spans="1:26" s="277" customFormat="1" ht="36" customHeight="1">
      <c r="A39" s="957" t="s">
        <v>488</v>
      </c>
      <c r="B39" s="996">
        <v>0</v>
      </c>
      <c r="C39" s="996">
        <v>0</v>
      </c>
      <c r="D39" s="996">
        <v>0</v>
      </c>
      <c r="E39" s="996">
        <v>2.8479077699999991</v>
      </c>
      <c r="F39" s="996">
        <v>4.5908960999999993</v>
      </c>
      <c r="G39" s="996">
        <v>0</v>
      </c>
      <c r="H39" s="996">
        <v>0.27633849999999999</v>
      </c>
      <c r="I39" s="996">
        <v>3.2536822000000001</v>
      </c>
      <c r="J39" s="996">
        <v>-2.13633848</v>
      </c>
      <c r="K39" s="996">
        <v>0.21905682000000001</v>
      </c>
      <c r="L39" s="996">
        <v>-0.11650155000000001</v>
      </c>
      <c r="M39" s="996">
        <v>-11.823749779999993</v>
      </c>
      <c r="N39" s="996">
        <v>4.9191568200000004</v>
      </c>
      <c r="O39" s="996">
        <v>-5.4848624400000006</v>
      </c>
      <c r="P39" s="996">
        <v>0.60699406</v>
      </c>
      <c r="Q39" s="996">
        <v>0.37056824999999993</v>
      </c>
      <c r="R39" s="996">
        <v>11.21332627</v>
      </c>
      <c r="S39" s="996">
        <v>0.11567419999999973</v>
      </c>
      <c r="T39" s="996">
        <v>0</v>
      </c>
      <c r="U39" s="996">
        <v>39.236662330000016</v>
      </c>
      <c r="V39" s="996">
        <v>0</v>
      </c>
      <c r="W39" s="996">
        <v>3.3341880000000004E-2</v>
      </c>
      <c r="X39" s="997">
        <v>48.122152950000022</v>
      </c>
      <c r="Y39" s="996">
        <v>0</v>
      </c>
      <c r="Z39" s="997">
        <v>48.122152950000022</v>
      </c>
    </row>
    <row r="40" spans="1:26" s="277" customFormat="1" ht="36" customHeight="1">
      <c r="A40" s="957" t="s">
        <v>489</v>
      </c>
      <c r="B40" s="1007">
        <v>0</v>
      </c>
      <c r="C40" s="1007">
        <v>0</v>
      </c>
      <c r="D40" s="1007">
        <v>0</v>
      </c>
      <c r="E40" s="1007">
        <v>0</v>
      </c>
      <c r="F40" s="1007">
        <v>0</v>
      </c>
      <c r="G40" s="1007">
        <v>0</v>
      </c>
      <c r="H40" s="1007">
        <v>0</v>
      </c>
      <c r="I40" s="1007">
        <v>0</v>
      </c>
      <c r="J40" s="1007">
        <v>0</v>
      </c>
      <c r="K40" s="1007">
        <v>0</v>
      </c>
      <c r="L40" s="1007">
        <v>0</v>
      </c>
      <c r="M40" s="1007">
        <v>0</v>
      </c>
      <c r="N40" s="1007">
        <v>0</v>
      </c>
      <c r="O40" s="1007">
        <v>0</v>
      </c>
      <c r="P40" s="1007">
        <v>0</v>
      </c>
      <c r="Q40" s="1007">
        <v>0</v>
      </c>
      <c r="R40" s="1007">
        <v>0</v>
      </c>
      <c r="S40" s="1007">
        <v>0</v>
      </c>
      <c r="T40" s="1007">
        <v>0</v>
      </c>
      <c r="U40" s="1007">
        <v>0</v>
      </c>
      <c r="V40" s="1007">
        <v>0</v>
      </c>
      <c r="W40" s="1007">
        <v>0</v>
      </c>
      <c r="X40" s="1008">
        <v>0</v>
      </c>
      <c r="Y40" s="1007">
        <v>0</v>
      </c>
      <c r="Z40" s="1008">
        <v>0</v>
      </c>
    </row>
    <row r="41" spans="1:26" s="277" customFormat="1" ht="29.25" customHeight="1">
      <c r="A41" s="957" t="s">
        <v>490</v>
      </c>
      <c r="B41" s="996">
        <v>3.73242012</v>
      </c>
      <c r="C41" s="996">
        <v>42.708956299999997</v>
      </c>
      <c r="D41" s="996">
        <v>8.4024860000000007E-2</v>
      </c>
      <c r="E41" s="996">
        <v>48.542343809999977</v>
      </c>
      <c r="F41" s="996">
        <v>8.9072847200000034</v>
      </c>
      <c r="G41" s="996">
        <v>4.7608999999999999E-2</v>
      </c>
      <c r="H41" s="996">
        <v>1.9541733300000002</v>
      </c>
      <c r="I41" s="996">
        <v>35.958159459999997</v>
      </c>
      <c r="J41" s="996">
        <v>9.926400150000001</v>
      </c>
      <c r="K41" s="996">
        <v>66.333009579999995</v>
      </c>
      <c r="L41" s="996">
        <v>1.9669730000000001</v>
      </c>
      <c r="M41" s="996">
        <v>56.13221467999999</v>
      </c>
      <c r="N41" s="996">
        <v>58.741288489999981</v>
      </c>
      <c r="O41" s="996">
        <v>2.05370922</v>
      </c>
      <c r="P41" s="996">
        <v>12.89769252</v>
      </c>
      <c r="Q41" s="996">
        <v>3.3076038799999998</v>
      </c>
      <c r="R41" s="996">
        <v>18.040182269999999</v>
      </c>
      <c r="S41" s="996">
        <v>1.3461229100000001</v>
      </c>
      <c r="T41" s="996">
        <v>18.986235480000001</v>
      </c>
      <c r="U41" s="996">
        <v>127.16013163</v>
      </c>
      <c r="V41" s="996">
        <v>0</v>
      </c>
      <c r="W41" s="996">
        <v>1.7206911299999998</v>
      </c>
      <c r="X41" s="997">
        <v>520.54722654</v>
      </c>
      <c r="Y41" s="996">
        <v>0.16629326</v>
      </c>
      <c r="Z41" s="997">
        <v>520.71351979999997</v>
      </c>
    </row>
    <row r="42" spans="1:26" s="277" customFormat="1" ht="29.25" customHeight="1">
      <c r="A42" s="957" t="s">
        <v>491</v>
      </c>
      <c r="B42" s="996">
        <v>14.69877277</v>
      </c>
      <c r="C42" s="996">
        <v>182.93270182000001</v>
      </c>
      <c r="D42" s="996">
        <v>0</v>
      </c>
      <c r="E42" s="996">
        <v>49.253761460000021</v>
      </c>
      <c r="F42" s="996">
        <v>26.240495539999994</v>
      </c>
      <c r="G42" s="996">
        <v>0.11572175</v>
      </c>
      <c r="H42" s="996">
        <v>4.4226299299999994</v>
      </c>
      <c r="I42" s="996">
        <v>37.513572200000006</v>
      </c>
      <c r="J42" s="996">
        <v>9.3814311000000004</v>
      </c>
      <c r="K42" s="996">
        <v>171.72047122000001</v>
      </c>
      <c r="L42" s="996">
        <v>2.4872436900000001</v>
      </c>
      <c r="M42" s="996">
        <v>82.292778380000016</v>
      </c>
      <c r="N42" s="996">
        <v>19.785525100000001</v>
      </c>
      <c r="O42" s="996">
        <v>4.4022956500000001</v>
      </c>
      <c r="P42" s="996">
        <v>0</v>
      </c>
      <c r="Q42" s="996">
        <v>0.90138787000000009</v>
      </c>
      <c r="R42" s="996">
        <v>45.491943059999997</v>
      </c>
      <c r="S42" s="996">
        <v>2.0002584799999994</v>
      </c>
      <c r="T42" s="996">
        <v>10.688194940000001</v>
      </c>
      <c r="U42" s="996">
        <v>85.329657009999991</v>
      </c>
      <c r="V42" s="996">
        <v>0</v>
      </c>
      <c r="W42" s="996">
        <v>8.3418425099999993</v>
      </c>
      <c r="X42" s="997">
        <v>758.00068448000002</v>
      </c>
      <c r="Y42" s="996">
        <v>0.20215382000000001</v>
      </c>
      <c r="Z42" s="997">
        <v>758.20283830000005</v>
      </c>
    </row>
    <row r="43" spans="1:26" s="277" customFormat="1" ht="29.25" customHeight="1">
      <c r="A43" s="957" t="s">
        <v>492</v>
      </c>
      <c r="B43" s="996">
        <v>13.44729109</v>
      </c>
      <c r="C43" s="996">
        <v>67.794573139999997</v>
      </c>
      <c r="D43" s="996">
        <v>0.60651708999999998</v>
      </c>
      <c r="E43" s="996">
        <v>10.34067499</v>
      </c>
      <c r="F43" s="996">
        <v>13.769594009999999</v>
      </c>
      <c r="G43" s="996">
        <v>3.7030979999999998E-2</v>
      </c>
      <c r="H43" s="996">
        <v>1.0393948100000001</v>
      </c>
      <c r="I43" s="996">
        <v>0.44155685</v>
      </c>
      <c r="J43" s="996">
        <v>13.78717943</v>
      </c>
      <c r="K43" s="996">
        <v>53.029239369999999</v>
      </c>
      <c r="L43" s="996">
        <v>3.70231157</v>
      </c>
      <c r="M43" s="996">
        <v>57.927104780000001</v>
      </c>
      <c r="N43" s="996">
        <v>27.392895489999997</v>
      </c>
      <c r="O43" s="996">
        <v>2.3430328600000006</v>
      </c>
      <c r="P43" s="996">
        <v>0.28438779000000003</v>
      </c>
      <c r="Q43" s="996">
        <v>1.7952543000000001</v>
      </c>
      <c r="R43" s="996">
        <v>13.987441370000001</v>
      </c>
      <c r="S43" s="996">
        <v>0.74397024999999972</v>
      </c>
      <c r="T43" s="996">
        <v>3.6729264799999997</v>
      </c>
      <c r="U43" s="996">
        <v>67.403133730000022</v>
      </c>
      <c r="V43" s="996">
        <v>0</v>
      </c>
      <c r="W43" s="996">
        <v>5.8653277199999998</v>
      </c>
      <c r="X43" s="997">
        <v>359.41083810000003</v>
      </c>
      <c r="Y43" s="996">
        <v>0.18979760000000001</v>
      </c>
      <c r="Z43" s="997">
        <v>359.60063570000005</v>
      </c>
    </row>
    <row r="44" spans="1:26" s="277" customFormat="1" ht="29.25" customHeight="1">
      <c r="A44" s="957" t="s">
        <v>493</v>
      </c>
      <c r="B44" s="996">
        <v>17.954459549999999</v>
      </c>
      <c r="C44" s="996">
        <v>50.088231610000001</v>
      </c>
      <c r="D44" s="996">
        <v>8.7841330000000006</v>
      </c>
      <c r="E44" s="996">
        <v>8.7890960099999909</v>
      </c>
      <c r="F44" s="996">
        <v>4.3048038000000002</v>
      </c>
      <c r="G44" s="996">
        <v>0.48499999999999999</v>
      </c>
      <c r="H44" s="996">
        <v>21.233382750000001</v>
      </c>
      <c r="I44" s="996">
        <v>361.73028948000001</v>
      </c>
      <c r="J44" s="996">
        <v>27.50720252</v>
      </c>
      <c r="K44" s="996">
        <v>8.31550558</v>
      </c>
      <c r="L44" s="996">
        <v>12.758675550000001</v>
      </c>
      <c r="M44" s="996">
        <v>96.428782889999994</v>
      </c>
      <c r="N44" s="996">
        <v>6.0210245600000007</v>
      </c>
      <c r="O44" s="996">
        <v>4.2538677300000005</v>
      </c>
      <c r="P44" s="996">
        <v>81.345483170000008</v>
      </c>
      <c r="Q44" s="996">
        <v>2.9759250000000006</v>
      </c>
      <c r="R44" s="996">
        <v>27.202974839999996</v>
      </c>
      <c r="S44" s="996">
        <v>13.326649699999999</v>
      </c>
      <c r="T44" s="996">
        <v>4.2604569999999997</v>
      </c>
      <c r="U44" s="996">
        <v>37.316842330000007</v>
      </c>
      <c r="V44" s="996">
        <v>0</v>
      </c>
      <c r="W44" s="996">
        <v>8.8900766600000001</v>
      </c>
      <c r="X44" s="997">
        <v>803.97286372999986</v>
      </c>
      <c r="Y44" s="996">
        <v>6.8297720000000002</v>
      </c>
      <c r="Z44" s="997">
        <v>810.80263572999991</v>
      </c>
    </row>
    <row r="45" spans="1:26" s="277" customFormat="1" ht="29.25" customHeight="1">
      <c r="A45" s="957" t="s">
        <v>494</v>
      </c>
      <c r="B45" s="996">
        <v>26.16683308</v>
      </c>
      <c r="C45" s="996">
        <v>0.57796252999999997</v>
      </c>
      <c r="D45" s="996">
        <v>9.4883975800000009</v>
      </c>
      <c r="E45" s="996">
        <v>199.17351894999999</v>
      </c>
      <c r="F45" s="996">
        <v>160.72450506999999</v>
      </c>
      <c r="G45" s="996">
        <v>0.19973764000000002</v>
      </c>
      <c r="H45" s="996">
        <v>8.0451043000000002</v>
      </c>
      <c r="I45" s="996">
        <v>115.89608081999999</v>
      </c>
      <c r="J45" s="996">
        <v>19.45173496</v>
      </c>
      <c r="K45" s="996">
        <v>415.01314074999999</v>
      </c>
      <c r="L45" s="996">
        <v>2.9555916200000003</v>
      </c>
      <c r="M45" s="996">
        <v>762.47223609000002</v>
      </c>
      <c r="N45" s="996">
        <v>12.570974579999998</v>
      </c>
      <c r="O45" s="996">
        <v>2.8274361800000003</v>
      </c>
      <c r="P45" s="996">
        <v>152.63473159999998</v>
      </c>
      <c r="Q45" s="996">
        <v>1.5983599399999999</v>
      </c>
      <c r="R45" s="996">
        <v>234.16319536</v>
      </c>
      <c r="S45" s="996">
        <v>4.7752869700000007</v>
      </c>
      <c r="T45" s="996">
        <v>12.07599598</v>
      </c>
      <c r="U45" s="996">
        <v>224.89155594000002</v>
      </c>
      <c r="V45" s="996">
        <v>0</v>
      </c>
      <c r="W45" s="996">
        <v>31.04871413</v>
      </c>
      <c r="X45" s="997">
        <v>2396.7510940699995</v>
      </c>
      <c r="Y45" s="996">
        <v>0.15046832999999998</v>
      </c>
      <c r="Z45" s="997">
        <v>2396.9015623999994</v>
      </c>
    </row>
    <row r="46" spans="1:26" s="277" customFormat="1" ht="29.25" customHeight="1">
      <c r="A46" s="957" t="s">
        <v>495</v>
      </c>
      <c r="B46" s="996">
        <v>1.235E-3</v>
      </c>
      <c r="C46" s="996">
        <v>66.528265959999999</v>
      </c>
      <c r="D46" s="996">
        <v>1.6098563000000001</v>
      </c>
      <c r="E46" s="996">
        <v>1.4920254899999961</v>
      </c>
      <c r="F46" s="996">
        <v>15.074568529999997</v>
      </c>
      <c r="G46" s="996">
        <v>0.23095511999999999</v>
      </c>
      <c r="H46" s="996">
        <v>11.24655295</v>
      </c>
      <c r="I46" s="996">
        <v>1.2832267399999999</v>
      </c>
      <c r="J46" s="996">
        <v>3.6284332300000002</v>
      </c>
      <c r="K46" s="996">
        <v>0.34437477</v>
      </c>
      <c r="L46" s="996">
        <v>0.57966909999999994</v>
      </c>
      <c r="M46" s="996">
        <v>52.89959043999999</v>
      </c>
      <c r="N46" s="996">
        <v>4.4677856500000006</v>
      </c>
      <c r="O46" s="996">
        <v>0.91983762999999985</v>
      </c>
      <c r="P46" s="996">
        <v>4.4561999999999997E-2</v>
      </c>
      <c r="Q46" s="996">
        <v>0.70573372000000012</v>
      </c>
      <c r="R46" s="996">
        <v>8.9933482799999993</v>
      </c>
      <c r="S46" s="996">
        <v>3.0047959999999998</v>
      </c>
      <c r="T46" s="996">
        <v>5.3793867899999999</v>
      </c>
      <c r="U46" s="996">
        <v>22.481450260000006</v>
      </c>
      <c r="V46" s="996">
        <v>0</v>
      </c>
      <c r="W46" s="996">
        <v>0.19200326000000001</v>
      </c>
      <c r="X46" s="997">
        <v>201.10765722000002</v>
      </c>
      <c r="Y46" s="996">
        <v>1.3348565100000001</v>
      </c>
      <c r="Z46" s="997">
        <v>202.44251373000003</v>
      </c>
    </row>
    <row r="47" spans="1:26" s="277" customFormat="1" ht="29.25" customHeight="1">
      <c r="A47" s="957" t="s">
        <v>496</v>
      </c>
      <c r="B47" s="996">
        <v>7.54165638</v>
      </c>
      <c r="C47" s="996">
        <v>193.54053395</v>
      </c>
      <c r="D47" s="996">
        <v>1.8215E-3</v>
      </c>
      <c r="E47" s="996">
        <v>332.92245332999948</v>
      </c>
      <c r="F47" s="996">
        <v>139.06764638999999</v>
      </c>
      <c r="G47" s="996">
        <v>1.5159000000000001E-2</v>
      </c>
      <c r="H47" s="996">
        <v>38.221340260000005</v>
      </c>
      <c r="I47" s="996">
        <v>177.63242493000001</v>
      </c>
      <c r="J47" s="996">
        <v>54.037052539999998</v>
      </c>
      <c r="K47" s="996">
        <v>227.02495746</v>
      </c>
      <c r="L47" s="996">
        <v>24.291193649999997</v>
      </c>
      <c r="M47" s="996">
        <v>626.76331641000002</v>
      </c>
      <c r="N47" s="996">
        <v>51.498747929999993</v>
      </c>
      <c r="O47" s="996">
        <v>5.8994101499999996</v>
      </c>
      <c r="P47" s="996">
        <v>88.61379131999999</v>
      </c>
      <c r="Q47" s="996">
        <v>0.59479000000000004</v>
      </c>
      <c r="R47" s="996">
        <v>26.312687480000001</v>
      </c>
      <c r="S47" s="996">
        <v>3.6494040800000001</v>
      </c>
      <c r="T47" s="996">
        <v>9.73464E-2</v>
      </c>
      <c r="U47" s="996">
        <v>1604.6645401499998</v>
      </c>
      <c r="V47" s="996">
        <v>0</v>
      </c>
      <c r="W47" s="996">
        <v>0.74581759000000003</v>
      </c>
      <c r="X47" s="997">
        <v>3603.1360909</v>
      </c>
      <c r="Y47" s="996">
        <v>9.1185000000000002E-2</v>
      </c>
      <c r="Z47" s="997">
        <v>3603.2272759000002</v>
      </c>
    </row>
    <row r="48" spans="1:26" s="277" customFormat="1" ht="29.25" customHeight="1">
      <c r="A48" s="957" t="s">
        <v>497</v>
      </c>
      <c r="B48" s="996">
        <v>0.79210908999999996</v>
      </c>
      <c r="C48" s="996">
        <v>2.5111554500000004</v>
      </c>
      <c r="D48" s="996">
        <v>1.3495401699999998</v>
      </c>
      <c r="E48" s="996">
        <v>1.5031710599999988</v>
      </c>
      <c r="F48" s="996">
        <v>4.25451303</v>
      </c>
      <c r="G48" s="996">
        <v>6.1252000000000001E-2</v>
      </c>
      <c r="H48" s="996">
        <v>5.647143569999999</v>
      </c>
      <c r="I48" s="996">
        <v>10.627121050000001</v>
      </c>
      <c r="J48" s="996">
        <v>4.8057723099999992</v>
      </c>
      <c r="K48" s="996">
        <v>22.194352579999997</v>
      </c>
      <c r="L48" s="996">
        <v>0.11881654</v>
      </c>
      <c r="M48" s="996">
        <v>1.4169095600000001</v>
      </c>
      <c r="N48" s="996">
        <v>1.3995380999999998</v>
      </c>
      <c r="O48" s="996">
        <v>0.92589366000000006</v>
      </c>
      <c r="P48" s="996">
        <v>7.4764384499999998</v>
      </c>
      <c r="Q48" s="996">
        <v>0.59752483000000012</v>
      </c>
      <c r="R48" s="996">
        <v>3.3446236899999993</v>
      </c>
      <c r="S48" s="996">
        <v>0.83762420999999998</v>
      </c>
      <c r="T48" s="996">
        <v>3.4418860800000002</v>
      </c>
      <c r="U48" s="996">
        <v>29.22546247</v>
      </c>
      <c r="V48" s="996">
        <v>0</v>
      </c>
      <c r="W48" s="996">
        <v>1.561499</v>
      </c>
      <c r="X48" s="997">
        <v>104.0923469</v>
      </c>
      <c r="Y48" s="996">
        <v>0.50919375</v>
      </c>
      <c r="Z48" s="997">
        <v>104.60154064999999</v>
      </c>
    </row>
    <row r="49" spans="1:26" s="277" customFormat="1" ht="29.25" customHeight="1">
      <c r="A49" s="957" t="s">
        <v>498</v>
      </c>
      <c r="B49" s="996">
        <v>0</v>
      </c>
      <c r="C49" s="996">
        <v>0</v>
      </c>
      <c r="D49" s="996">
        <v>0.21554100000000001</v>
      </c>
      <c r="E49" s="996">
        <v>0.3840009999999997</v>
      </c>
      <c r="F49" s="996">
        <v>0.95830000000000004</v>
      </c>
      <c r="G49" s="996">
        <v>0</v>
      </c>
      <c r="H49" s="996">
        <v>3.4674489999999998</v>
      </c>
      <c r="I49" s="996">
        <v>1.2870536000000001</v>
      </c>
      <c r="J49" s="996">
        <v>0.22939257000000002</v>
      </c>
      <c r="K49" s="996">
        <v>1.649543</v>
      </c>
      <c r="L49" s="996">
        <v>0.105</v>
      </c>
      <c r="M49" s="996">
        <v>40.501183129999994</v>
      </c>
      <c r="N49" s="996">
        <v>0.34157902999999995</v>
      </c>
      <c r="O49" s="996">
        <v>6.699999999999999E-2</v>
      </c>
      <c r="P49" s="996">
        <v>0.43</v>
      </c>
      <c r="Q49" s="996">
        <v>0.189</v>
      </c>
      <c r="R49" s="996">
        <v>1.0149999999999999</v>
      </c>
      <c r="S49" s="996">
        <v>0.02</v>
      </c>
      <c r="T49" s="996">
        <v>11.195349999999999</v>
      </c>
      <c r="U49" s="996">
        <v>4.2356900099999999</v>
      </c>
      <c r="V49" s="996">
        <v>0</v>
      </c>
      <c r="W49" s="996">
        <v>0</v>
      </c>
      <c r="X49" s="997">
        <v>66.291082339999988</v>
      </c>
      <c r="Y49" s="996">
        <v>0.1004</v>
      </c>
      <c r="Z49" s="997">
        <v>66.391482339999982</v>
      </c>
    </row>
    <row r="50" spans="1:26" s="277" customFormat="1" ht="29.25" customHeight="1">
      <c r="A50" s="957" t="s">
        <v>499</v>
      </c>
      <c r="B50" s="996">
        <v>1.7709376200000002</v>
      </c>
      <c r="C50" s="996">
        <v>7.4966873200000004</v>
      </c>
      <c r="D50" s="996">
        <v>0.69826639000000001</v>
      </c>
      <c r="E50" s="996">
        <v>7.7138011300000002</v>
      </c>
      <c r="F50" s="996">
        <v>6.937027790000001</v>
      </c>
      <c r="G50" s="996">
        <v>0.25030620000000003</v>
      </c>
      <c r="H50" s="996">
        <v>2.3853504800000001</v>
      </c>
      <c r="I50" s="996">
        <v>6.0624380799999997</v>
      </c>
      <c r="J50" s="996">
        <v>1.01396397</v>
      </c>
      <c r="K50" s="996">
        <v>4.35772212</v>
      </c>
      <c r="L50" s="996">
        <v>0.71331511000000003</v>
      </c>
      <c r="M50" s="996">
        <v>8.6174510699999978</v>
      </c>
      <c r="N50" s="996">
        <v>5.2834749799999994</v>
      </c>
      <c r="O50" s="996">
        <v>1.4848950700000001</v>
      </c>
      <c r="P50" s="996">
        <v>0</v>
      </c>
      <c r="Q50" s="996">
        <v>0.48634299000000003</v>
      </c>
      <c r="R50" s="996">
        <v>6.2599999999999989</v>
      </c>
      <c r="S50" s="996">
        <v>0.52503743999999997</v>
      </c>
      <c r="T50" s="996">
        <v>2.5734591600000001</v>
      </c>
      <c r="U50" s="996">
        <v>6.6771180699999997</v>
      </c>
      <c r="V50" s="996">
        <v>0</v>
      </c>
      <c r="W50" s="996">
        <v>1.6036921599999998</v>
      </c>
      <c r="X50" s="997">
        <v>72.911287149999993</v>
      </c>
      <c r="Y50" s="996">
        <v>1.00187424</v>
      </c>
      <c r="Z50" s="997">
        <v>73.913161389999999</v>
      </c>
    </row>
    <row r="51" spans="1:26" s="277" customFormat="1" ht="29.25" customHeight="1">
      <c r="A51" s="957" t="s">
        <v>500</v>
      </c>
      <c r="B51" s="996">
        <v>67.334520580000003</v>
      </c>
      <c r="C51" s="996">
        <v>22.190055129999998</v>
      </c>
      <c r="D51" s="996">
        <v>2.7757082999999998</v>
      </c>
      <c r="E51" s="996">
        <v>1.296736329999997</v>
      </c>
      <c r="F51" s="996">
        <v>44.489445859999996</v>
      </c>
      <c r="G51" s="996">
        <v>1.0040103</v>
      </c>
      <c r="H51" s="996">
        <v>0.17761580000000002</v>
      </c>
      <c r="I51" s="996">
        <v>0.94884016000000004</v>
      </c>
      <c r="J51" s="996">
        <v>6.3283440999999998</v>
      </c>
      <c r="K51" s="996">
        <v>0.68416478000000003</v>
      </c>
      <c r="L51" s="996">
        <v>0.60410385</v>
      </c>
      <c r="M51" s="996">
        <v>0.9933885899999999</v>
      </c>
      <c r="N51" s="996">
        <v>1.3948605299999999</v>
      </c>
      <c r="O51" s="996">
        <v>0.98853446</v>
      </c>
      <c r="P51" s="996">
        <v>6.8066106500000005</v>
      </c>
      <c r="Q51" s="996">
        <v>0</v>
      </c>
      <c r="R51" s="996">
        <v>1.5605270699999998</v>
      </c>
      <c r="S51" s="996">
        <v>0</v>
      </c>
      <c r="T51" s="996">
        <v>0</v>
      </c>
      <c r="U51" s="996">
        <v>73.079486410000015</v>
      </c>
      <c r="V51" s="996">
        <v>1.483021E-2</v>
      </c>
      <c r="W51" s="996">
        <v>1.89996E-3</v>
      </c>
      <c r="X51" s="997">
        <v>232.67368307000007</v>
      </c>
      <c r="Y51" s="996">
        <v>2.4389999999999998E-2</v>
      </c>
      <c r="Z51" s="997">
        <v>232.69807307000008</v>
      </c>
    </row>
    <row r="52" spans="1:26" s="277" customFormat="1" ht="29.25" customHeight="1">
      <c r="A52" s="957" t="s">
        <v>501</v>
      </c>
      <c r="B52" s="996">
        <v>30.54678766</v>
      </c>
      <c r="C52" s="996">
        <v>660.29594307000002</v>
      </c>
      <c r="D52" s="996">
        <v>5.0905722000000004</v>
      </c>
      <c r="E52" s="996">
        <v>660.96325735000005</v>
      </c>
      <c r="F52" s="996">
        <v>187.01077553999986</v>
      </c>
      <c r="G52" s="996">
        <v>0.76368341000000006</v>
      </c>
      <c r="H52" s="996">
        <v>23.40554852</v>
      </c>
      <c r="I52" s="996">
        <v>207.07772487</v>
      </c>
      <c r="J52" s="996">
        <v>7.5637055100000001</v>
      </c>
      <c r="K52" s="996">
        <v>620.1467937000001</v>
      </c>
      <c r="L52" s="996">
        <v>8.9666545800000002</v>
      </c>
      <c r="M52" s="996">
        <v>32.952442887186066</v>
      </c>
      <c r="N52" s="996">
        <v>73.604830769999978</v>
      </c>
      <c r="O52" s="996">
        <v>28.827379910000001</v>
      </c>
      <c r="P52" s="996">
        <v>92.231237210000003</v>
      </c>
      <c r="Q52" s="996">
        <v>5.6236299199999991</v>
      </c>
      <c r="R52" s="996">
        <v>41.048633799999998</v>
      </c>
      <c r="S52" s="996">
        <v>11.509539456609664</v>
      </c>
      <c r="T52" s="996">
        <v>25.573505390000001</v>
      </c>
      <c r="U52" s="996">
        <v>725.68739369000014</v>
      </c>
      <c r="V52" s="996">
        <v>513.97964862000003</v>
      </c>
      <c r="W52" s="996">
        <v>6.2914252200000007</v>
      </c>
      <c r="X52" s="997">
        <v>3969.1611132837961</v>
      </c>
      <c r="Y52" s="996">
        <v>11.774783189999999</v>
      </c>
      <c r="Z52" s="997">
        <v>3980.9358964737962</v>
      </c>
    </row>
    <row r="53" spans="1:26" s="277" customFormat="1" ht="29.25" customHeight="1">
      <c r="A53" s="960" t="s">
        <v>502</v>
      </c>
      <c r="B53" s="996">
        <v>0</v>
      </c>
      <c r="C53" s="996">
        <v>918.66700805999994</v>
      </c>
      <c r="D53" s="996">
        <v>0</v>
      </c>
      <c r="E53" s="996">
        <v>0</v>
      </c>
      <c r="F53" s="996">
        <v>0</v>
      </c>
      <c r="G53" s="996">
        <v>0</v>
      </c>
      <c r="H53" s="996">
        <v>0</v>
      </c>
      <c r="I53" s="996">
        <v>0</v>
      </c>
      <c r="J53" s="996">
        <v>63.514598549999995</v>
      </c>
      <c r="K53" s="996">
        <v>0</v>
      </c>
      <c r="L53" s="996">
        <v>0</v>
      </c>
      <c r="M53" s="996">
        <v>0</v>
      </c>
      <c r="N53" s="996">
        <v>0</v>
      </c>
      <c r="O53" s="996">
        <v>0</v>
      </c>
      <c r="P53" s="996">
        <v>0</v>
      </c>
      <c r="Q53" s="996">
        <v>0</v>
      </c>
      <c r="R53" s="996">
        <v>0</v>
      </c>
      <c r="S53" s="996">
        <v>0</v>
      </c>
      <c r="T53" s="996">
        <v>0</v>
      </c>
      <c r="U53" s="996">
        <v>0</v>
      </c>
      <c r="V53" s="996">
        <v>0</v>
      </c>
      <c r="W53" s="996">
        <v>0</v>
      </c>
      <c r="X53" s="997">
        <v>982.1816066099999</v>
      </c>
      <c r="Y53" s="996">
        <v>0</v>
      </c>
      <c r="Z53" s="997">
        <v>982.1816066099999</v>
      </c>
    </row>
    <row r="54" spans="1:26" s="959" customFormat="1" ht="36" customHeight="1">
      <c r="A54" s="1009" t="s">
        <v>503</v>
      </c>
      <c r="B54" s="1005">
        <v>183.98702294</v>
      </c>
      <c r="C54" s="1005">
        <v>2215.33207434</v>
      </c>
      <c r="D54" s="1005">
        <v>30.704378390000002</v>
      </c>
      <c r="E54" s="1005">
        <v>1322.3748409099999</v>
      </c>
      <c r="F54" s="1005">
        <v>611.73896027999979</v>
      </c>
      <c r="G54" s="1005">
        <v>3.2104654000000004</v>
      </c>
      <c r="H54" s="1005">
        <v>121.24568569999998</v>
      </c>
      <c r="I54" s="1005">
        <v>956.45848824000007</v>
      </c>
      <c r="J54" s="1005">
        <v>221.17521094</v>
      </c>
      <c r="K54" s="1005">
        <v>1590.81327491</v>
      </c>
      <c r="L54" s="1005">
        <v>59.249548260000005</v>
      </c>
      <c r="M54" s="1005">
        <v>1819.397398907186</v>
      </c>
      <c r="N54" s="1005">
        <v>262.50252520999993</v>
      </c>
      <c r="O54" s="1005">
        <v>54.993292519999997</v>
      </c>
      <c r="P54" s="1005">
        <v>442.76493470999992</v>
      </c>
      <c r="Q54" s="1005">
        <v>18.775552449999999</v>
      </c>
      <c r="R54" s="1005">
        <v>427.42055721999998</v>
      </c>
      <c r="S54" s="1005">
        <v>41.738689496609666</v>
      </c>
      <c r="T54" s="1005">
        <v>97.944743700000004</v>
      </c>
      <c r="U54" s="1005">
        <v>3008.1524617</v>
      </c>
      <c r="V54" s="1005">
        <v>513.99447882999993</v>
      </c>
      <c r="W54" s="1005">
        <v>1</v>
      </c>
      <c r="X54" s="1006">
        <v>14004.974585053797</v>
      </c>
      <c r="Y54" s="1005">
        <v>22.375167699999999</v>
      </c>
      <c r="Z54" s="1006">
        <v>14027.349752753797</v>
      </c>
    </row>
    <row r="55" spans="1:26" s="150" customFormat="1" ht="36" customHeight="1">
      <c r="A55" s="1010" t="s">
        <v>504</v>
      </c>
      <c r="B55" s="1006">
        <v>2259.22464489</v>
      </c>
      <c r="C55" s="1006">
        <v>35395.882199519998</v>
      </c>
      <c r="D55" s="1006">
        <v>263.22385672999997</v>
      </c>
      <c r="E55" s="1006">
        <v>7378.8786400299987</v>
      </c>
      <c r="F55" s="1006">
        <v>6382.6426956200003</v>
      </c>
      <c r="G55" s="1006">
        <v>26.61987336</v>
      </c>
      <c r="H55" s="1006">
        <v>2403.2128315400005</v>
      </c>
      <c r="I55" s="1006">
        <v>8121.0588063499999</v>
      </c>
      <c r="J55" s="1006">
        <v>2584.8851096399999</v>
      </c>
      <c r="K55" s="1006">
        <v>12904.751907395997</v>
      </c>
      <c r="L55" s="1006">
        <v>390.98642436</v>
      </c>
      <c r="M55" s="1006">
        <v>16392.683302470003</v>
      </c>
      <c r="N55" s="1006">
        <v>3258.6921619900004</v>
      </c>
      <c r="O55" s="1006">
        <v>488.12035917000003</v>
      </c>
      <c r="P55" s="1006">
        <v>5571.193686130001</v>
      </c>
      <c r="Q55" s="1006">
        <v>178.58018816999999</v>
      </c>
      <c r="R55" s="1006">
        <v>6732.2711186000015</v>
      </c>
      <c r="S55" s="1006">
        <v>180.04779990660967</v>
      </c>
      <c r="T55" s="1006">
        <v>1874.7402280600004</v>
      </c>
      <c r="U55" s="1006">
        <v>19109.832831440002</v>
      </c>
      <c r="V55" s="1006">
        <v>1831.3130495199998</v>
      </c>
      <c r="W55" s="1006">
        <v>1222.6714830200003</v>
      </c>
      <c r="X55" s="1006">
        <v>134951.51319791263</v>
      </c>
      <c r="Y55" s="1006">
        <v>690.92502072000002</v>
      </c>
      <c r="Z55" s="1006">
        <v>135642.43821863263</v>
      </c>
    </row>
  </sheetData>
  <protectedRanges>
    <protectedRange sqref="A2" name="Range1"/>
  </protectedRanges>
  <mergeCells count="9">
    <mergeCell ref="Y4:Y5"/>
    <mergeCell ref="Z4:Z5"/>
    <mergeCell ref="A1:B1"/>
    <mergeCell ref="A2:B2"/>
    <mergeCell ref="A3:B3"/>
    <mergeCell ref="A4:A5"/>
    <mergeCell ref="B4:W4"/>
    <mergeCell ref="X4:X5"/>
    <mergeCell ref="V3:Z3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rowBreaks count="1" manualBreakCount="1">
    <brk id="34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E74"/>
  <sheetViews>
    <sheetView showGridLines="0" zoomScale="80" zoomScaleNormal="80" zoomScaleSheetLayoutView="50" workbookViewId="0">
      <pane xSplit="2" ySplit="4" topLeftCell="C59" activePane="bottomRight" state="frozen"/>
      <selection activeCell="F27" sqref="F27"/>
      <selection pane="topRight" activeCell="F27" sqref="F27"/>
      <selection pane="bottomLeft" activeCell="F27" sqref="F27"/>
      <selection pane="bottomRight" activeCell="A64" sqref="A64"/>
    </sheetView>
  </sheetViews>
  <sheetFormatPr defaultColWidth="9" defaultRowHeight="21"/>
  <cols>
    <col min="1" max="1" width="57.7265625" style="469" customWidth="1"/>
    <col min="2" max="2" width="6.453125" style="470" hidden="1" customWidth="1"/>
    <col min="3" max="3" width="10" style="470" bestFit="1" customWidth="1"/>
    <col min="4" max="4" width="11.90625" style="470" bestFit="1" customWidth="1"/>
    <col min="5" max="5" width="10.36328125" style="470" bestFit="1" customWidth="1"/>
    <col min="6" max="6" width="11.90625" style="470" bestFit="1" customWidth="1"/>
    <col min="7" max="7" width="12.08984375" style="470" bestFit="1" customWidth="1"/>
    <col min="8" max="8" width="8.36328125" style="470" bestFit="1" customWidth="1"/>
    <col min="9" max="9" width="10.90625" style="470" bestFit="1" customWidth="1"/>
    <col min="10" max="10" width="11.08984375" style="470" bestFit="1" customWidth="1"/>
    <col min="11" max="11" width="10.08984375" style="470" bestFit="1" customWidth="1"/>
    <col min="12" max="12" width="11.90625" style="470" bestFit="1" customWidth="1"/>
    <col min="13" max="13" width="9.90625" style="470" bestFit="1" customWidth="1"/>
    <col min="14" max="14" width="12.08984375" style="470" bestFit="1" customWidth="1"/>
    <col min="15" max="15" width="10.90625" style="470" bestFit="1" customWidth="1"/>
    <col min="16" max="16" width="9.90625" style="470" bestFit="1" customWidth="1"/>
    <col min="17" max="17" width="10.90625" style="470" bestFit="1" customWidth="1"/>
    <col min="18" max="18" width="9.6328125" style="470" customWidth="1"/>
    <col min="19" max="19" width="11.26953125" style="470" customWidth="1"/>
    <col min="20" max="20" width="9.90625" style="470" bestFit="1" customWidth="1"/>
    <col min="21" max="21" width="10.6328125" style="470" customWidth="1"/>
    <col min="22" max="22" width="12.08984375" style="468" customWidth="1"/>
    <col min="23" max="23" width="10.6328125" style="468" customWidth="1"/>
    <col min="24" max="24" width="9.7265625" style="468" customWidth="1"/>
    <col min="25" max="25" width="13.08984375" style="468" customWidth="1"/>
    <col min="26" max="26" width="8.08984375" style="468" bestFit="1" customWidth="1"/>
    <col min="27" max="27" width="10" style="468" customWidth="1"/>
    <col min="28" max="28" width="13.08984375" style="468" customWidth="1"/>
    <col min="29" max="29" width="9" style="468"/>
    <col min="30" max="16384" width="9" style="438"/>
  </cols>
  <sheetData>
    <row r="1" spans="1:31" s="434" customFormat="1" ht="32.5">
      <c r="A1" s="1557" t="s">
        <v>906</v>
      </c>
      <c r="B1" s="1557"/>
      <c r="C1" s="1557"/>
      <c r="D1" s="1557"/>
      <c r="E1" s="1557"/>
      <c r="F1" s="1557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433"/>
      <c r="Z1" s="433"/>
      <c r="AA1" s="433"/>
      <c r="AB1" s="433"/>
      <c r="AC1" s="433"/>
    </row>
    <row r="2" spans="1:31" s="434" customFormat="1" ht="32.5">
      <c r="A2" s="1557" t="s">
        <v>907</v>
      </c>
      <c r="B2" s="1557"/>
      <c r="C2" s="1557"/>
      <c r="D2" s="1557"/>
      <c r="E2" s="1557"/>
      <c r="F2" s="1557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435"/>
      <c r="Z2" s="435"/>
      <c r="AA2" s="435"/>
      <c r="AB2" s="436"/>
      <c r="AC2" s="435"/>
    </row>
    <row r="3" spans="1:31" s="439" customFormat="1">
      <c r="A3" s="471"/>
      <c r="B3" s="471"/>
      <c r="C3" s="472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3"/>
      <c r="W3" s="473"/>
      <c r="X3" s="393"/>
      <c r="Y3" s="393"/>
      <c r="Z3" s="1556" t="s">
        <v>570</v>
      </c>
      <c r="AA3" s="1556"/>
      <c r="AB3" s="1556"/>
      <c r="AC3" s="474"/>
    </row>
    <row r="4" spans="1:31" s="439" customFormat="1" ht="60" customHeight="1">
      <c r="A4" s="1554" t="s">
        <v>0</v>
      </c>
      <c r="B4" s="1555"/>
      <c r="C4" s="475" t="s">
        <v>814</v>
      </c>
      <c r="D4" s="475" t="s">
        <v>169</v>
      </c>
      <c r="E4" s="475" t="s">
        <v>170</v>
      </c>
      <c r="F4" s="475" t="s">
        <v>171</v>
      </c>
      <c r="G4" s="475" t="s">
        <v>172</v>
      </c>
      <c r="H4" s="475" t="s">
        <v>173</v>
      </c>
      <c r="I4" s="475" t="s">
        <v>174</v>
      </c>
      <c r="J4" s="475" t="s">
        <v>175</v>
      </c>
      <c r="K4" s="475" t="s">
        <v>176</v>
      </c>
      <c r="L4" s="475" t="s">
        <v>177</v>
      </c>
      <c r="M4" s="475" t="s">
        <v>178</v>
      </c>
      <c r="N4" s="475" t="s">
        <v>179</v>
      </c>
      <c r="O4" s="475" t="s">
        <v>180</v>
      </c>
      <c r="P4" s="475" t="s">
        <v>181</v>
      </c>
      <c r="Q4" s="475" t="s">
        <v>182</v>
      </c>
      <c r="R4" s="475" t="s">
        <v>183</v>
      </c>
      <c r="S4" s="475" t="s">
        <v>184</v>
      </c>
      <c r="T4" s="475" t="s">
        <v>811</v>
      </c>
      <c r="U4" s="475" t="s">
        <v>185</v>
      </c>
      <c r="V4" s="475" t="s">
        <v>186</v>
      </c>
      <c r="W4" s="475" t="s">
        <v>187</v>
      </c>
      <c r="X4" s="475" t="s">
        <v>188</v>
      </c>
      <c r="Y4" s="395" t="s">
        <v>190</v>
      </c>
      <c r="Z4" s="395" t="s">
        <v>192</v>
      </c>
      <c r="AA4" s="475" t="s">
        <v>193</v>
      </c>
      <c r="AB4" s="395" t="s">
        <v>191</v>
      </c>
    </row>
    <row r="5" spans="1:31" s="444" customFormat="1" ht="30" customHeight="1">
      <c r="A5" s="476" t="s">
        <v>68</v>
      </c>
      <c r="B5" s="477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49"/>
      <c r="W5" s="478"/>
      <c r="X5" s="479"/>
      <c r="Y5" s="480">
        <v>0</v>
      </c>
      <c r="Z5" s="480">
        <v>0</v>
      </c>
      <c r="AA5" s="478">
        <v>0</v>
      </c>
      <c r="AB5" s="480">
        <v>0</v>
      </c>
    </row>
    <row r="6" spans="1:31" s="444" customFormat="1" ht="30" customHeight="1">
      <c r="A6" s="710" t="s">
        <v>670</v>
      </c>
      <c r="B6" s="714"/>
      <c r="C6" s="1246">
        <v>9842.4722243100096</v>
      </c>
      <c r="D6" s="1246">
        <v>785201.51880496996</v>
      </c>
      <c r="E6" s="1246">
        <v>3392.4204567603369</v>
      </c>
      <c r="F6" s="1246">
        <v>160682.41963118999</v>
      </c>
      <c r="G6" s="1246">
        <v>305075.24069196603</v>
      </c>
      <c r="H6" s="1246">
        <v>600.87852880250011</v>
      </c>
      <c r="I6" s="1246">
        <v>18147.829421330003</v>
      </c>
      <c r="J6" s="1246">
        <v>98185.271834114625</v>
      </c>
      <c r="K6" s="1246">
        <v>10137.735219713</v>
      </c>
      <c r="L6" s="1246">
        <v>219677.6037618418</v>
      </c>
      <c r="M6" s="1246">
        <v>3760.674084369</v>
      </c>
      <c r="N6" s="1246">
        <v>419903.46427250555</v>
      </c>
      <c r="O6" s="1246">
        <v>63746.71001745401</v>
      </c>
      <c r="P6" s="1246">
        <v>8273.5951571396727</v>
      </c>
      <c r="Q6" s="1246">
        <v>88766.655511665595</v>
      </c>
      <c r="R6" s="1246">
        <v>1794.0006971680002</v>
      </c>
      <c r="S6" s="1246">
        <v>286555.4720770205</v>
      </c>
      <c r="T6" s="1246">
        <v>8736.3038405456409</v>
      </c>
      <c r="U6" s="1246">
        <v>34936.947191070001</v>
      </c>
      <c r="V6" s="1246">
        <v>357694.61102034996</v>
      </c>
      <c r="W6" s="1246">
        <v>20193.237512800002</v>
      </c>
      <c r="X6" s="1246">
        <v>8601.9869494499999</v>
      </c>
      <c r="Y6" s="1249">
        <v>2913907.0489065354</v>
      </c>
      <c r="Z6" s="1249"/>
      <c r="AA6" s="1246">
        <v>1701.78254827</v>
      </c>
      <c r="AB6" s="1249">
        <v>2915608.8314548056</v>
      </c>
    </row>
    <row r="7" spans="1:31" s="439" customFormat="1" ht="27.75" customHeight="1">
      <c r="A7" s="482" t="s">
        <v>70</v>
      </c>
      <c r="B7" s="448"/>
      <c r="C7" s="478">
        <v>9842.4722243100096</v>
      </c>
      <c r="D7" s="478">
        <v>659506.19358746987</v>
      </c>
      <c r="E7" s="478">
        <v>2711.9133559803367</v>
      </c>
      <c r="F7" s="478">
        <v>146380.76593373</v>
      </c>
      <c r="G7" s="478">
        <v>260246.37236124699</v>
      </c>
      <c r="H7" s="478">
        <v>323.65195710250009</v>
      </c>
      <c r="I7" s="478">
        <v>13909.330380030002</v>
      </c>
      <c r="J7" s="478">
        <v>81162.516475129974</v>
      </c>
      <c r="K7" s="478">
        <v>9979.0130433230006</v>
      </c>
      <c r="L7" s="478">
        <v>195174.67910549178</v>
      </c>
      <c r="M7" s="478">
        <v>3279.8115474199999</v>
      </c>
      <c r="N7" s="478">
        <v>372838.34341441863</v>
      </c>
      <c r="O7" s="478">
        <v>60034.480036450004</v>
      </c>
      <c r="P7" s="478">
        <v>4542.0025196199986</v>
      </c>
      <c r="Q7" s="478">
        <v>84416.501556214149</v>
      </c>
      <c r="R7" s="478">
        <v>1649.6052975280002</v>
      </c>
      <c r="S7" s="478">
        <v>273192.50298008049</v>
      </c>
      <c r="T7" s="478">
        <v>8349.6010507499996</v>
      </c>
      <c r="U7" s="478">
        <v>23708.282074150004</v>
      </c>
      <c r="V7" s="478">
        <v>311678.71926257998</v>
      </c>
      <c r="W7" s="478">
        <v>19596.366313360002</v>
      </c>
      <c r="X7" s="478">
        <v>7009.1533683500002</v>
      </c>
      <c r="Y7" s="480">
        <v>2549532.2778447359</v>
      </c>
      <c r="Z7" s="480"/>
      <c r="AA7" s="478">
        <v>852.23026158000005</v>
      </c>
      <c r="AB7" s="480">
        <v>2550384.508106316</v>
      </c>
    </row>
    <row r="8" spans="1:31" s="487" customFormat="1" ht="63">
      <c r="A8" s="483" t="s">
        <v>71</v>
      </c>
      <c r="B8" s="484" t="s">
        <v>72</v>
      </c>
      <c r="C8" s="485">
        <v>8088.8936276700097</v>
      </c>
      <c r="D8" s="485">
        <v>486726.52595121996</v>
      </c>
      <c r="E8" s="485">
        <v>894.96902418033699</v>
      </c>
      <c r="F8" s="485">
        <v>98184.300194210009</v>
      </c>
      <c r="G8" s="485">
        <v>151002.3918776481</v>
      </c>
      <c r="H8" s="485">
        <v>76.292674840000004</v>
      </c>
      <c r="I8" s="485">
        <v>5221.1594355299994</v>
      </c>
      <c r="J8" s="485">
        <v>61671.673582030002</v>
      </c>
      <c r="K8" s="485">
        <v>7178.9824655350003</v>
      </c>
      <c r="L8" s="485">
        <v>117661.49212298999</v>
      </c>
      <c r="M8" s="485">
        <v>2701.3327236799996</v>
      </c>
      <c r="N8" s="485">
        <v>233184.1920767758</v>
      </c>
      <c r="O8" s="485">
        <v>22840.962505829997</v>
      </c>
      <c r="P8" s="485">
        <v>2207.8118727099995</v>
      </c>
      <c r="Q8" s="485">
        <v>46297.683097754154</v>
      </c>
      <c r="R8" s="485">
        <v>821.80381263800007</v>
      </c>
      <c r="S8" s="485">
        <v>203630.36347053046</v>
      </c>
      <c r="T8" s="485">
        <v>2383.2657606500002</v>
      </c>
      <c r="U8" s="485">
        <v>9773.2831432100011</v>
      </c>
      <c r="V8" s="443">
        <v>170847.57576308993</v>
      </c>
      <c r="W8" s="443">
        <v>18592.631309030003</v>
      </c>
      <c r="X8" s="486">
        <v>4241.90327316</v>
      </c>
      <c r="Y8" s="446">
        <v>1654229.4897649116</v>
      </c>
      <c r="Z8" s="446">
        <v>49.879354881679028</v>
      </c>
      <c r="AA8" s="443">
        <v>732.36659434000001</v>
      </c>
      <c r="AB8" s="446">
        <v>1654961.8563592515</v>
      </c>
    </row>
    <row r="9" spans="1:31" s="487" customFormat="1" ht="63">
      <c r="A9" s="483" t="s">
        <v>73</v>
      </c>
      <c r="B9" s="484" t="s">
        <v>72</v>
      </c>
      <c r="C9" s="485">
        <v>0</v>
      </c>
      <c r="D9" s="485">
        <v>10551.01780467</v>
      </c>
      <c r="E9" s="485">
        <v>0</v>
      </c>
      <c r="F9" s="485">
        <v>0</v>
      </c>
      <c r="G9" s="485">
        <v>1530.9189865999999</v>
      </c>
      <c r="H9" s="485">
        <v>0</v>
      </c>
      <c r="I9" s="485">
        <v>0</v>
      </c>
      <c r="J9" s="485">
        <v>0</v>
      </c>
      <c r="K9" s="485">
        <v>0</v>
      </c>
      <c r="L9" s="485">
        <v>135.13718052000002</v>
      </c>
      <c r="M9" s="485">
        <v>0</v>
      </c>
      <c r="N9" s="485">
        <v>17532.036726459999</v>
      </c>
      <c r="O9" s="485">
        <v>702.63933827999995</v>
      </c>
      <c r="P9" s="485">
        <v>0</v>
      </c>
      <c r="Q9" s="485">
        <v>0</v>
      </c>
      <c r="R9" s="485">
        <v>0</v>
      </c>
      <c r="S9" s="485">
        <v>1036.25328405</v>
      </c>
      <c r="T9" s="485">
        <v>0</v>
      </c>
      <c r="U9" s="485">
        <v>0</v>
      </c>
      <c r="V9" s="443">
        <v>363.67482555999999</v>
      </c>
      <c r="W9" s="443">
        <v>0</v>
      </c>
      <c r="X9" s="486">
        <v>0</v>
      </c>
      <c r="Y9" s="446">
        <v>31851.678146139999</v>
      </c>
      <c r="Z9" s="446">
        <v>0.96041157992783643</v>
      </c>
      <c r="AA9" s="443">
        <v>0</v>
      </c>
      <c r="AB9" s="446">
        <v>31851.678146139999</v>
      </c>
      <c r="AC9" s="488"/>
    </row>
    <row r="10" spans="1:31" s="487" customFormat="1" ht="63">
      <c r="A10" s="483" t="s">
        <v>189</v>
      </c>
      <c r="B10" s="484" t="s">
        <v>72</v>
      </c>
      <c r="C10" s="485">
        <v>84.050004099999995</v>
      </c>
      <c r="D10" s="485">
        <v>21343.321400240002</v>
      </c>
      <c r="E10" s="485">
        <v>65.642761440000001</v>
      </c>
      <c r="F10" s="485">
        <v>32298.538585800001</v>
      </c>
      <c r="G10" s="485">
        <v>14499.356126900002</v>
      </c>
      <c r="H10" s="485">
        <v>34.382220900000007</v>
      </c>
      <c r="I10" s="485">
        <v>1528.58614713</v>
      </c>
      <c r="J10" s="485">
        <v>4962.83134794331</v>
      </c>
      <c r="K10" s="485">
        <v>476.62494733800003</v>
      </c>
      <c r="L10" s="485">
        <v>22125.093828479996</v>
      </c>
      <c r="M10" s="485">
        <v>130.79988124000002</v>
      </c>
      <c r="N10" s="485">
        <v>18329.348641642857</v>
      </c>
      <c r="O10" s="485">
        <v>6627.2814655000002</v>
      </c>
      <c r="P10" s="485">
        <v>173.08117108999997</v>
      </c>
      <c r="Q10" s="485">
        <v>6623.9605497799985</v>
      </c>
      <c r="R10" s="485">
        <v>137.46467125000001</v>
      </c>
      <c r="S10" s="485">
        <v>13684.768048600001</v>
      </c>
      <c r="T10" s="485">
        <v>775.99732199000005</v>
      </c>
      <c r="U10" s="485">
        <v>1435.2938375100002</v>
      </c>
      <c r="V10" s="443">
        <v>29001.070845720002</v>
      </c>
      <c r="W10" s="443">
        <v>491.55586313000003</v>
      </c>
      <c r="X10" s="486">
        <v>275.11084749999998</v>
      </c>
      <c r="Y10" s="446">
        <v>175104.16051522418</v>
      </c>
      <c r="Z10" s="446">
        <v>5.2798493906903969</v>
      </c>
      <c r="AA10" s="443">
        <v>22.452362600000001</v>
      </c>
      <c r="AB10" s="446">
        <v>175126.61287782417</v>
      </c>
      <c r="AC10" s="488"/>
    </row>
    <row r="11" spans="1:31" s="487" customFormat="1" ht="63">
      <c r="A11" s="483" t="s">
        <v>74</v>
      </c>
      <c r="B11" s="484" t="s">
        <v>72</v>
      </c>
      <c r="C11" s="478">
        <v>0</v>
      </c>
      <c r="D11" s="485">
        <v>15641.39959741</v>
      </c>
      <c r="E11" s="478">
        <v>0</v>
      </c>
      <c r="F11" s="485">
        <v>2770.9939288</v>
      </c>
      <c r="G11" s="485">
        <v>4181.3060149359999</v>
      </c>
      <c r="H11" s="478">
        <v>0</v>
      </c>
      <c r="I11" s="478">
        <v>0</v>
      </c>
      <c r="J11" s="485">
        <v>849.91035026999998</v>
      </c>
      <c r="K11" s="478">
        <v>0</v>
      </c>
      <c r="L11" s="485">
        <v>1654.1530801199999</v>
      </c>
      <c r="M11" s="485">
        <v>41.093584399999997</v>
      </c>
      <c r="N11" s="485">
        <v>4756.1469470399998</v>
      </c>
      <c r="O11" s="485">
        <v>995.72752611999988</v>
      </c>
      <c r="P11" s="478">
        <v>0</v>
      </c>
      <c r="Q11" s="485">
        <v>606.38166348000016</v>
      </c>
      <c r="R11" s="478">
        <v>0</v>
      </c>
      <c r="S11" s="485">
        <v>6822.7840584799997</v>
      </c>
      <c r="T11" s="485">
        <v>0</v>
      </c>
      <c r="U11" s="485">
        <v>493.60467181999996</v>
      </c>
      <c r="V11" s="443">
        <v>6938.7626615099998</v>
      </c>
      <c r="W11" s="443">
        <v>0</v>
      </c>
      <c r="X11" s="486">
        <v>64.826349120000003</v>
      </c>
      <c r="Y11" s="446">
        <v>45817.090433505997</v>
      </c>
      <c r="Z11" s="446">
        <v>1.3815053639888881</v>
      </c>
      <c r="AA11" s="443">
        <v>0</v>
      </c>
      <c r="AB11" s="446">
        <v>45817.090433505997</v>
      </c>
      <c r="AC11" s="488"/>
    </row>
    <row r="12" spans="1:31" s="439" customFormat="1" ht="25.5">
      <c r="A12" s="489" t="s">
        <v>75</v>
      </c>
      <c r="B12" s="448" t="s">
        <v>76</v>
      </c>
      <c r="C12" s="478">
        <v>0</v>
      </c>
      <c r="D12" s="478">
        <v>0</v>
      </c>
      <c r="E12" s="478">
        <v>0</v>
      </c>
      <c r="F12" s="478">
        <v>0</v>
      </c>
      <c r="G12" s="478">
        <v>0</v>
      </c>
      <c r="H12" s="478">
        <v>0</v>
      </c>
      <c r="I12" s="478">
        <v>0</v>
      </c>
      <c r="J12" s="478">
        <v>0</v>
      </c>
      <c r="K12" s="478">
        <v>0</v>
      </c>
      <c r="L12" s="478">
        <v>0</v>
      </c>
      <c r="M12" s="1245">
        <v>0</v>
      </c>
      <c r="N12" s="1245">
        <v>0</v>
      </c>
      <c r="O12" s="1245">
        <v>0</v>
      </c>
      <c r="P12" s="478">
        <v>0</v>
      </c>
      <c r="Q12" s="478">
        <v>0</v>
      </c>
      <c r="R12" s="478">
        <v>0</v>
      </c>
      <c r="S12" s="478">
        <v>0</v>
      </c>
      <c r="T12" s="478">
        <v>0</v>
      </c>
      <c r="U12" s="478">
        <v>0</v>
      </c>
      <c r="V12" s="449">
        <v>0</v>
      </c>
      <c r="W12" s="449">
        <v>0</v>
      </c>
      <c r="X12" s="479">
        <v>0</v>
      </c>
      <c r="Y12" s="480">
        <v>0</v>
      </c>
      <c r="Z12" s="480">
        <v>0</v>
      </c>
      <c r="AA12" s="449">
        <v>0</v>
      </c>
      <c r="AB12" s="480">
        <v>0</v>
      </c>
      <c r="AC12" s="450"/>
    </row>
    <row r="13" spans="1:31" s="439" customFormat="1">
      <c r="A13" s="489" t="s">
        <v>77</v>
      </c>
      <c r="B13" s="448" t="s">
        <v>76</v>
      </c>
      <c r="C13" s="478">
        <v>0</v>
      </c>
      <c r="D13" s="478">
        <v>5348.5101209300001</v>
      </c>
      <c r="E13" s="478">
        <v>36.346501050000001</v>
      </c>
      <c r="F13" s="478">
        <v>4107.9462218299996</v>
      </c>
      <c r="G13" s="478">
        <v>25302.420066487241</v>
      </c>
      <c r="H13" s="478">
        <v>6.0169605900000001</v>
      </c>
      <c r="I13" s="478">
        <v>520.97260354000002</v>
      </c>
      <c r="J13" s="478">
        <v>5207.1584667466695</v>
      </c>
      <c r="K13" s="478">
        <v>0</v>
      </c>
      <c r="L13" s="478">
        <v>15668.280847331778</v>
      </c>
      <c r="M13" s="478">
        <v>100.3785041</v>
      </c>
      <c r="N13" s="478">
        <v>26117.469753220001</v>
      </c>
      <c r="O13" s="478">
        <v>8078.2953678199965</v>
      </c>
      <c r="P13" s="478">
        <v>37.138413549999996</v>
      </c>
      <c r="Q13" s="478">
        <v>5560.8216398199975</v>
      </c>
      <c r="R13" s="478">
        <v>52.129608069</v>
      </c>
      <c r="S13" s="478">
        <v>14202.089854470005</v>
      </c>
      <c r="T13" s="478">
        <v>918.81791399999997</v>
      </c>
      <c r="U13" s="478">
        <v>3721.7156356099999</v>
      </c>
      <c r="V13" s="449">
        <v>37298.89067637</v>
      </c>
      <c r="W13" s="449">
        <v>0</v>
      </c>
      <c r="X13" s="479">
        <v>10.2825805</v>
      </c>
      <c r="Y13" s="480">
        <v>152295.68173603469</v>
      </c>
      <c r="Z13" s="480">
        <v>4.5921139740644268</v>
      </c>
      <c r="AA13" s="449">
        <v>0</v>
      </c>
      <c r="AB13" s="480">
        <v>152295.68173603469</v>
      </c>
      <c r="AC13" s="450"/>
    </row>
    <row r="14" spans="1:31" s="450" customFormat="1">
      <c r="A14" s="481" t="s">
        <v>78</v>
      </c>
      <c r="B14" s="448" t="s">
        <v>76</v>
      </c>
      <c r="C14" s="478">
        <v>1669.5285925399999</v>
      </c>
      <c r="D14" s="478">
        <v>82797.409878039995</v>
      </c>
      <c r="E14" s="478">
        <v>1714.95506931</v>
      </c>
      <c r="F14" s="478">
        <v>9018.9870030900001</v>
      </c>
      <c r="G14" s="478">
        <v>63215.534928661618</v>
      </c>
      <c r="H14" s="478">
        <v>206.96010077250006</v>
      </c>
      <c r="I14" s="478">
        <v>6638.6121938300012</v>
      </c>
      <c r="J14" s="478">
        <v>8470.9427281400003</v>
      </c>
      <c r="K14" s="478">
        <v>2323.40563045</v>
      </c>
      <c r="L14" s="478">
        <v>37930.522046050013</v>
      </c>
      <c r="M14" s="478">
        <v>306.20685399999996</v>
      </c>
      <c r="N14" s="478">
        <v>72919.149269279995</v>
      </c>
      <c r="O14" s="478">
        <v>20789.573832900009</v>
      </c>
      <c r="P14" s="478">
        <v>2123.9710622699999</v>
      </c>
      <c r="Q14" s="478">
        <v>25327.654605379994</v>
      </c>
      <c r="R14" s="478">
        <v>638.20720557100003</v>
      </c>
      <c r="S14" s="478">
        <v>33816.244263950015</v>
      </c>
      <c r="T14" s="478">
        <v>4271.5200541099985</v>
      </c>
      <c r="U14" s="478">
        <v>8284.3847860000024</v>
      </c>
      <c r="V14" s="449">
        <v>67228.744490330006</v>
      </c>
      <c r="W14" s="449">
        <v>512.17914119999989</v>
      </c>
      <c r="X14" s="479">
        <v>2417.0303180700002</v>
      </c>
      <c r="Y14" s="480">
        <v>452621.7240539451</v>
      </c>
      <c r="Z14" s="480">
        <v>13.647731309911872</v>
      </c>
      <c r="AA14" s="449">
        <v>97.411304639999997</v>
      </c>
      <c r="AB14" s="480">
        <v>452719.1353585851</v>
      </c>
      <c r="AD14" s="439"/>
      <c r="AE14" s="439"/>
    </row>
    <row r="15" spans="1:31" s="450" customFormat="1" ht="25.5">
      <c r="A15" s="489" t="s">
        <v>79</v>
      </c>
      <c r="B15" s="448" t="s">
        <v>72</v>
      </c>
      <c r="C15" s="478">
        <v>0</v>
      </c>
      <c r="D15" s="478">
        <v>37098.008834959997</v>
      </c>
      <c r="E15" s="478">
        <v>0</v>
      </c>
      <c r="F15" s="478">
        <v>0</v>
      </c>
      <c r="G15" s="478">
        <v>514.44436001399993</v>
      </c>
      <c r="H15" s="478">
        <v>0</v>
      </c>
      <c r="I15" s="478">
        <v>0</v>
      </c>
      <c r="J15" s="478">
        <v>0</v>
      </c>
      <c r="K15" s="478">
        <v>0</v>
      </c>
      <c r="L15" s="478">
        <v>0</v>
      </c>
      <c r="M15" s="1245">
        <v>0</v>
      </c>
      <c r="N15" s="1245">
        <v>0</v>
      </c>
      <c r="O15" s="1245">
        <v>0</v>
      </c>
      <c r="P15" s="478">
        <v>0</v>
      </c>
      <c r="Q15" s="478">
        <v>0</v>
      </c>
      <c r="R15" s="478">
        <v>0</v>
      </c>
      <c r="S15" s="478">
        <v>0</v>
      </c>
      <c r="T15" s="478">
        <v>0</v>
      </c>
      <c r="U15" s="478">
        <v>0</v>
      </c>
      <c r="V15" s="449">
        <v>0</v>
      </c>
      <c r="W15" s="449">
        <v>0</v>
      </c>
      <c r="X15" s="479">
        <v>0</v>
      </c>
      <c r="Y15" s="480">
        <v>37612.453194973998</v>
      </c>
      <c r="Z15" s="480">
        <v>1.1341140467452719</v>
      </c>
      <c r="AA15" s="449">
        <v>0</v>
      </c>
      <c r="AB15" s="480">
        <v>37612.453194973998</v>
      </c>
      <c r="AD15" s="439"/>
      <c r="AE15" s="439"/>
    </row>
    <row r="16" spans="1:31" s="450" customFormat="1">
      <c r="A16" s="482" t="s">
        <v>80</v>
      </c>
      <c r="B16" s="448"/>
      <c r="C16" s="478">
        <v>0</v>
      </c>
      <c r="D16" s="478">
        <v>120316.69904651001</v>
      </c>
      <c r="E16" s="478">
        <v>116.817609</v>
      </c>
      <c r="F16" s="478">
        <v>6517.8645826299999</v>
      </c>
      <c r="G16" s="478">
        <v>21392.691803223457</v>
      </c>
      <c r="H16" s="478">
        <v>216.54837850000001</v>
      </c>
      <c r="I16" s="478">
        <v>734.28201000000001</v>
      </c>
      <c r="J16" s="478">
        <v>9754.8760380000003</v>
      </c>
      <c r="K16" s="478">
        <v>1.599</v>
      </c>
      <c r="L16" s="478">
        <v>14228.5500144</v>
      </c>
      <c r="M16" s="478">
        <v>175.93314506899998</v>
      </c>
      <c r="N16" s="478">
        <v>33274.127133956958</v>
      </c>
      <c r="O16" s="478">
        <v>1447.44898595</v>
      </c>
      <c r="P16" s="478">
        <v>3135.5511777096735</v>
      </c>
      <c r="Q16" s="478">
        <v>12.480198486936047</v>
      </c>
      <c r="R16" s="478">
        <v>91.603717000000003</v>
      </c>
      <c r="S16" s="478">
        <v>10142.921670539999</v>
      </c>
      <c r="T16" s="478">
        <v>166.65600000000001</v>
      </c>
      <c r="U16" s="478">
        <v>5346.9562706300003</v>
      </c>
      <c r="V16" s="478">
        <v>26931.650742009999</v>
      </c>
      <c r="W16" s="478">
        <v>596.87119944000005</v>
      </c>
      <c r="X16" s="478">
        <v>0</v>
      </c>
      <c r="Y16" s="480">
        <v>254602.12872305606</v>
      </c>
      <c r="Z16" s="480"/>
      <c r="AA16" s="478">
        <v>283.52025368</v>
      </c>
      <c r="AB16" s="480">
        <v>254885.64897673606</v>
      </c>
      <c r="AD16" s="439"/>
      <c r="AE16" s="439"/>
    </row>
    <row r="17" spans="1:31" s="450" customFormat="1" ht="41.25" customHeight="1">
      <c r="A17" s="483" t="s">
        <v>81</v>
      </c>
      <c r="B17" s="448" t="s">
        <v>82</v>
      </c>
      <c r="C17" s="478">
        <v>0</v>
      </c>
      <c r="D17" s="478">
        <v>115965.37587519</v>
      </c>
      <c r="E17" s="478">
        <v>116.817609</v>
      </c>
      <c r="F17" s="478">
        <v>4260.3978587600004</v>
      </c>
      <c r="G17" s="478">
        <v>20747.212684780003</v>
      </c>
      <c r="H17" s="478">
        <v>216.54837850000001</v>
      </c>
      <c r="I17" s="478">
        <v>726.79051000000004</v>
      </c>
      <c r="J17" s="478">
        <v>9753.3479700000007</v>
      </c>
      <c r="K17" s="478">
        <v>0</v>
      </c>
      <c r="L17" s="478">
        <v>14228.5500144</v>
      </c>
      <c r="M17" s="1245">
        <v>0</v>
      </c>
      <c r="N17" s="478">
        <v>26535.668867230001</v>
      </c>
      <c r="O17" s="478">
        <v>1440.81540425</v>
      </c>
      <c r="P17" s="478">
        <v>2598.2949115499996</v>
      </c>
      <c r="Q17" s="478">
        <v>0</v>
      </c>
      <c r="R17" s="478">
        <v>91.603717000000003</v>
      </c>
      <c r="S17" s="478">
        <v>10140.592509059999</v>
      </c>
      <c r="T17" s="478">
        <v>166.65600000000001</v>
      </c>
      <c r="U17" s="478">
        <v>4822.3586527500001</v>
      </c>
      <c r="V17" s="449">
        <v>25459.54169229</v>
      </c>
      <c r="W17" s="449">
        <v>595.27221384000006</v>
      </c>
      <c r="X17" s="479">
        <v>0</v>
      </c>
      <c r="Y17" s="480">
        <v>237865.84486860002</v>
      </c>
      <c r="Z17" s="480">
        <v>7.1722786734490089</v>
      </c>
      <c r="AA17" s="449">
        <v>247.978588</v>
      </c>
      <c r="AB17" s="480">
        <v>238113.82345660002</v>
      </c>
      <c r="AD17" s="439"/>
      <c r="AE17" s="439"/>
    </row>
    <row r="18" spans="1:31" s="450" customFormat="1" ht="41.25" customHeight="1">
      <c r="A18" s="947" t="s">
        <v>83</v>
      </c>
      <c r="B18" s="448" t="s">
        <v>82</v>
      </c>
      <c r="C18" s="478">
        <v>0</v>
      </c>
      <c r="D18" s="478">
        <v>0</v>
      </c>
      <c r="E18" s="478">
        <v>0</v>
      </c>
      <c r="F18" s="478">
        <v>1293.8645889300001</v>
      </c>
      <c r="G18" s="478">
        <v>207.63067140345601</v>
      </c>
      <c r="H18" s="478">
        <v>0</v>
      </c>
      <c r="I18" s="478">
        <v>0</v>
      </c>
      <c r="J18" s="478">
        <v>0</v>
      </c>
      <c r="K18" s="478">
        <v>0</v>
      </c>
      <c r="L18" s="478">
        <v>0</v>
      </c>
      <c r="M18" s="1245">
        <v>0</v>
      </c>
      <c r="N18" s="478">
        <v>5805.6391542599977</v>
      </c>
      <c r="O18" s="1245">
        <v>0</v>
      </c>
      <c r="P18" s="478">
        <v>520.46360647999995</v>
      </c>
      <c r="Q18" s="478">
        <v>0</v>
      </c>
      <c r="R18" s="478">
        <v>0</v>
      </c>
      <c r="S18" s="478">
        <v>0</v>
      </c>
      <c r="T18" s="478">
        <v>0</v>
      </c>
      <c r="U18" s="478">
        <v>521.17550959000005</v>
      </c>
      <c r="V18" s="449">
        <v>0</v>
      </c>
      <c r="W18" s="449">
        <v>0</v>
      </c>
      <c r="X18" s="479">
        <v>0</v>
      </c>
      <c r="Y18" s="480">
        <v>8348.7735306634531</v>
      </c>
      <c r="Z18" s="480">
        <v>0.25173740423519553</v>
      </c>
      <c r="AA18" s="449">
        <v>0</v>
      </c>
      <c r="AB18" s="480">
        <v>8348.7735306634531</v>
      </c>
      <c r="AD18" s="439"/>
      <c r="AE18" s="439"/>
    </row>
    <row r="19" spans="1:31" s="450" customFormat="1" ht="25.5">
      <c r="A19" s="489" t="s">
        <v>84</v>
      </c>
      <c r="B19" s="448" t="s">
        <v>82</v>
      </c>
      <c r="C19" s="478">
        <v>0</v>
      </c>
      <c r="D19" s="478">
        <v>711.72500000000002</v>
      </c>
      <c r="E19" s="478">
        <v>0</v>
      </c>
      <c r="F19" s="478">
        <v>0</v>
      </c>
      <c r="G19" s="478">
        <v>129.09266400000001</v>
      </c>
      <c r="H19" s="478">
        <v>0</v>
      </c>
      <c r="I19" s="478">
        <v>0</v>
      </c>
      <c r="J19" s="478">
        <v>0</v>
      </c>
      <c r="K19" s="478">
        <v>0</v>
      </c>
      <c r="L19" s="478">
        <v>0</v>
      </c>
      <c r="M19" s="478">
        <v>174.29992999999999</v>
      </c>
      <c r="N19" s="478">
        <v>127.41057633576979</v>
      </c>
      <c r="O19" s="1245">
        <v>0</v>
      </c>
      <c r="P19" s="478">
        <v>0</v>
      </c>
      <c r="Q19" s="478">
        <v>7.4469398700000005</v>
      </c>
      <c r="R19" s="478">
        <v>0</v>
      </c>
      <c r="S19" s="478">
        <v>0</v>
      </c>
      <c r="T19" s="478">
        <v>0</v>
      </c>
      <c r="U19" s="478">
        <v>0</v>
      </c>
      <c r="V19" s="449">
        <v>615.74785485000007</v>
      </c>
      <c r="W19" s="449">
        <v>0</v>
      </c>
      <c r="X19" s="479">
        <v>0</v>
      </c>
      <c r="Y19" s="480">
        <v>1765.7229650557699</v>
      </c>
      <c r="Z19" s="480">
        <v>5.3241175388103898E-2</v>
      </c>
      <c r="AA19" s="449">
        <v>30.29</v>
      </c>
      <c r="AB19" s="480">
        <v>1796.0129650557699</v>
      </c>
      <c r="AD19" s="439"/>
      <c r="AE19" s="439"/>
    </row>
    <row r="20" spans="1:31" s="450" customFormat="1" ht="84">
      <c r="A20" s="483" t="s">
        <v>85</v>
      </c>
      <c r="B20" s="448" t="s">
        <v>82</v>
      </c>
      <c r="C20" s="1268">
        <v>0</v>
      </c>
      <c r="D20" s="1268">
        <v>0</v>
      </c>
      <c r="E20" s="1268">
        <v>0</v>
      </c>
      <c r="F20" s="1268">
        <v>0</v>
      </c>
      <c r="G20" s="1268">
        <v>0</v>
      </c>
      <c r="H20" s="1268">
        <v>0</v>
      </c>
      <c r="I20" s="1268">
        <v>0</v>
      </c>
      <c r="J20" s="1268">
        <v>0</v>
      </c>
      <c r="K20" s="1268">
        <v>0</v>
      </c>
      <c r="L20" s="478">
        <v>0</v>
      </c>
      <c r="M20" s="1245">
        <v>0</v>
      </c>
      <c r="N20" s="1245">
        <v>0</v>
      </c>
      <c r="O20" s="1245">
        <v>0</v>
      </c>
      <c r="P20" s="478">
        <v>0</v>
      </c>
      <c r="Q20" s="478">
        <v>0</v>
      </c>
      <c r="R20" s="478">
        <v>0</v>
      </c>
      <c r="S20" s="478">
        <v>0</v>
      </c>
      <c r="T20" s="478">
        <v>0</v>
      </c>
      <c r="U20" s="478">
        <v>0</v>
      </c>
      <c r="V20" s="449">
        <v>410.24298262999997</v>
      </c>
      <c r="W20" s="449">
        <v>0</v>
      </c>
      <c r="X20" s="479">
        <v>0</v>
      </c>
      <c r="Y20" s="480">
        <v>410.24298262999997</v>
      </c>
      <c r="Z20" s="480">
        <v>1.2369901180535884E-2</v>
      </c>
      <c r="AA20" s="449">
        <v>0</v>
      </c>
      <c r="AB20" s="480">
        <v>410.24298262999997</v>
      </c>
      <c r="AD20" s="439"/>
      <c r="AE20" s="439"/>
    </row>
    <row r="21" spans="1:31" s="450" customFormat="1" ht="27.75" customHeight="1">
      <c r="A21" s="489" t="s">
        <v>86</v>
      </c>
      <c r="B21" s="448" t="s">
        <v>82</v>
      </c>
      <c r="C21" s="1268">
        <v>0</v>
      </c>
      <c r="D21" s="478">
        <v>3639.5981713200003</v>
      </c>
      <c r="E21" s="478">
        <v>0</v>
      </c>
      <c r="F21" s="478">
        <v>963.60213494000004</v>
      </c>
      <c r="G21" s="478">
        <v>308.75578303999998</v>
      </c>
      <c r="H21" s="478">
        <v>0</v>
      </c>
      <c r="I21" s="478">
        <v>7.4915000000000003</v>
      </c>
      <c r="J21" s="478">
        <v>1.528068</v>
      </c>
      <c r="K21" s="478">
        <v>1.599</v>
      </c>
      <c r="L21" s="478">
        <v>0</v>
      </c>
      <c r="M21" s="478">
        <v>1.6332150690000002</v>
      </c>
      <c r="N21" s="478">
        <v>805.40853613119339</v>
      </c>
      <c r="O21" s="478">
        <v>6.6335817000000006</v>
      </c>
      <c r="P21" s="478">
        <v>16.792659679674419</v>
      </c>
      <c r="Q21" s="478">
        <v>5.0332586169360463</v>
      </c>
      <c r="R21" s="478">
        <v>0</v>
      </c>
      <c r="S21" s="478">
        <v>2.3291614799999998</v>
      </c>
      <c r="T21" s="478">
        <v>0</v>
      </c>
      <c r="U21" s="478">
        <v>3.4221082900000002</v>
      </c>
      <c r="V21" s="449">
        <v>446.11821223999993</v>
      </c>
      <c r="W21" s="449">
        <v>1.5989856</v>
      </c>
      <c r="X21" s="479">
        <v>0</v>
      </c>
      <c r="Y21" s="480">
        <v>6211.5443761068036</v>
      </c>
      <c r="Z21" s="480">
        <v>0.18729434350923072</v>
      </c>
      <c r="AA21" s="449">
        <v>5.2516656800000003</v>
      </c>
      <c r="AB21" s="480">
        <v>6216.7960417868035</v>
      </c>
      <c r="AD21" s="439"/>
      <c r="AE21" s="439"/>
    </row>
    <row r="22" spans="1:31" s="450" customFormat="1" ht="27.75" customHeight="1">
      <c r="A22" s="489" t="s">
        <v>87</v>
      </c>
      <c r="C22" s="1268">
        <v>0</v>
      </c>
      <c r="D22" s="478">
        <v>5378.62617099</v>
      </c>
      <c r="E22" s="478">
        <v>563.68949178000003</v>
      </c>
      <c r="F22" s="478">
        <v>7783.7891148299996</v>
      </c>
      <c r="G22" s="478">
        <v>23436.176527495569</v>
      </c>
      <c r="H22" s="478">
        <v>60.678193199999995</v>
      </c>
      <c r="I22" s="478">
        <v>3504.2170313000001</v>
      </c>
      <c r="J22" s="478">
        <v>7267.8793209846499</v>
      </c>
      <c r="K22" s="478">
        <v>157.12317639</v>
      </c>
      <c r="L22" s="478">
        <v>10274.37464195</v>
      </c>
      <c r="M22" s="478">
        <v>304.92939188000008</v>
      </c>
      <c r="N22" s="478">
        <v>13790.993724129999</v>
      </c>
      <c r="O22" s="478">
        <v>2264.7809950540036</v>
      </c>
      <c r="P22" s="478">
        <v>596.04145980999988</v>
      </c>
      <c r="Q22" s="478">
        <v>4337.673756964512</v>
      </c>
      <c r="R22" s="478">
        <v>52.791682640000005</v>
      </c>
      <c r="S22" s="478">
        <v>3220.0474263999999</v>
      </c>
      <c r="T22" s="478">
        <v>220.04678979564093</v>
      </c>
      <c r="U22" s="478">
        <v>5881.7088462899992</v>
      </c>
      <c r="V22" s="478">
        <v>19084.241015760002</v>
      </c>
      <c r="W22" s="1245">
        <v>0</v>
      </c>
      <c r="X22" s="478">
        <v>1592.8335810999999</v>
      </c>
      <c r="Y22" s="480">
        <v>109772.64233874438</v>
      </c>
      <c r="Z22" s="480"/>
      <c r="AA22" s="478">
        <v>566.03203300999996</v>
      </c>
      <c r="AB22" s="480">
        <v>110338.67437175437</v>
      </c>
      <c r="AD22" s="439"/>
      <c r="AE22" s="439"/>
    </row>
    <row r="23" spans="1:31" s="450" customFormat="1" ht="27.75" customHeight="1">
      <c r="A23" s="489" t="s">
        <v>88</v>
      </c>
      <c r="B23" s="448" t="s">
        <v>89</v>
      </c>
      <c r="C23" s="1268">
        <v>0</v>
      </c>
      <c r="D23" s="478">
        <v>5355.5866104899997</v>
      </c>
      <c r="E23" s="478">
        <v>563.68949178000003</v>
      </c>
      <c r="F23" s="478">
        <v>7783.7891148299996</v>
      </c>
      <c r="G23" s="478">
        <v>23416.609327495567</v>
      </c>
      <c r="H23" s="478">
        <v>60.678193199999995</v>
      </c>
      <c r="I23" s="478">
        <v>3424.2170313000001</v>
      </c>
      <c r="J23" s="478">
        <v>7231.0954809846498</v>
      </c>
      <c r="K23" s="478">
        <v>157.12317639</v>
      </c>
      <c r="L23" s="478">
        <v>10271.37464195</v>
      </c>
      <c r="M23" s="478">
        <v>304.92939188000008</v>
      </c>
      <c r="N23" s="478">
        <v>13731.350366049999</v>
      </c>
      <c r="O23" s="478">
        <v>2254.7809950540036</v>
      </c>
      <c r="P23" s="478">
        <v>588.43057980999993</v>
      </c>
      <c r="Q23" s="478">
        <v>4337.673756964512</v>
      </c>
      <c r="R23" s="478">
        <v>32.782182640000002</v>
      </c>
      <c r="S23" s="478">
        <v>3210.1848663999999</v>
      </c>
      <c r="T23" s="478">
        <v>220.04678979564093</v>
      </c>
      <c r="U23" s="478">
        <v>5871.7088462899992</v>
      </c>
      <c r="V23" s="449">
        <v>19071.743482350001</v>
      </c>
      <c r="W23" s="1245">
        <v>0</v>
      </c>
      <c r="X23" s="479">
        <v>1592.8335810999999</v>
      </c>
      <c r="Y23" s="480">
        <v>109480.62790675439</v>
      </c>
      <c r="Z23" s="480">
        <v>3.3011278820849164</v>
      </c>
      <c r="AA23" s="449">
        <v>566.03203300999996</v>
      </c>
      <c r="AB23" s="480">
        <v>110046.65993976439</v>
      </c>
      <c r="AD23" s="439"/>
      <c r="AE23" s="439"/>
    </row>
    <row r="24" spans="1:31" s="450" customFormat="1" ht="27.75" customHeight="1">
      <c r="A24" s="489" t="s">
        <v>90</v>
      </c>
      <c r="B24" s="448" t="s">
        <v>91</v>
      </c>
      <c r="C24" s="1268">
        <v>0</v>
      </c>
      <c r="D24" s="478">
        <v>23.0395605</v>
      </c>
      <c r="E24" s="478">
        <v>0</v>
      </c>
      <c r="F24" s="478">
        <v>0</v>
      </c>
      <c r="G24" s="478">
        <v>19.5672</v>
      </c>
      <c r="H24" s="478">
        <v>0</v>
      </c>
      <c r="I24" s="478">
        <v>0</v>
      </c>
      <c r="J24" s="478">
        <v>36.783839999999998</v>
      </c>
      <c r="K24" s="478">
        <v>0</v>
      </c>
      <c r="L24" s="478">
        <v>0</v>
      </c>
      <c r="M24" s="1245">
        <v>0</v>
      </c>
      <c r="N24" s="478">
        <v>49.643358079999999</v>
      </c>
      <c r="O24" s="1245">
        <v>0</v>
      </c>
      <c r="P24" s="478">
        <v>7.6108799999999999</v>
      </c>
      <c r="Q24" s="478">
        <v>0</v>
      </c>
      <c r="R24" s="1245">
        <v>0</v>
      </c>
      <c r="S24" s="478">
        <v>9.8625600000000002</v>
      </c>
      <c r="T24" s="478">
        <v>0</v>
      </c>
      <c r="U24" s="1245">
        <v>0</v>
      </c>
      <c r="V24" s="449">
        <v>2.8224</v>
      </c>
      <c r="W24" s="1245">
        <v>0</v>
      </c>
      <c r="X24" s="479">
        <v>0</v>
      </c>
      <c r="Y24" s="480">
        <v>149.32979857999999</v>
      </c>
      <c r="Z24" s="480">
        <v>4.5026848232768459E-3</v>
      </c>
      <c r="AA24" s="449">
        <v>0</v>
      </c>
      <c r="AB24" s="480">
        <v>149.32979857999999</v>
      </c>
      <c r="AD24" s="439"/>
      <c r="AE24" s="439"/>
    </row>
    <row r="25" spans="1:31" s="450" customFormat="1" ht="27.75" customHeight="1">
      <c r="A25" s="482" t="s">
        <v>92</v>
      </c>
      <c r="B25" s="448" t="s">
        <v>93</v>
      </c>
      <c r="C25" s="1268">
        <v>0</v>
      </c>
      <c r="D25" s="1268">
        <v>0</v>
      </c>
      <c r="E25" s="1268">
        <v>0</v>
      </c>
      <c r="F25" s="1268">
        <v>0</v>
      </c>
      <c r="G25" s="1268">
        <v>0</v>
      </c>
      <c r="H25" s="1268">
        <v>0</v>
      </c>
      <c r="I25" s="478">
        <v>80</v>
      </c>
      <c r="J25" s="478">
        <v>0</v>
      </c>
      <c r="K25" s="478">
        <v>0</v>
      </c>
      <c r="L25" s="478">
        <v>3</v>
      </c>
      <c r="M25" s="1245">
        <v>0</v>
      </c>
      <c r="N25" s="478">
        <v>10</v>
      </c>
      <c r="O25" s="478">
        <v>10</v>
      </c>
      <c r="P25" s="1245">
        <v>0</v>
      </c>
      <c r="Q25" s="478">
        <v>0</v>
      </c>
      <c r="R25" s="478">
        <v>20.009499999999999</v>
      </c>
      <c r="S25" s="478">
        <v>0</v>
      </c>
      <c r="T25" s="478">
        <v>0</v>
      </c>
      <c r="U25" s="478">
        <v>10</v>
      </c>
      <c r="V25" s="449">
        <v>9.6751334100000008</v>
      </c>
      <c r="W25" s="1245">
        <v>0</v>
      </c>
      <c r="X25" s="479">
        <v>0</v>
      </c>
      <c r="Y25" s="480">
        <v>142.68463341</v>
      </c>
      <c r="Z25" s="480">
        <v>4.3023156763038308E-3</v>
      </c>
      <c r="AA25" s="449">
        <v>0</v>
      </c>
      <c r="AB25" s="480">
        <v>142.68463341</v>
      </c>
      <c r="AD25" s="439"/>
      <c r="AE25" s="439"/>
    </row>
    <row r="26" spans="1:31" s="450" customFormat="1" ht="30" customHeight="1">
      <c r="A26" s="710" t="s">
        <v>94</v>
      </c>
      <c r="C26" s="1245">
        <v>227.81153900000001</v>
      </c>
      <c r="D26" s="1245">
        <v>29701.4686286</v>
      </c>
      <c r="E26" s="1245">
        <v>1117.0060369034932</v>
      </c>
      <c r="F26" s="1245">
        <v>8758.4150785784914</v>
      </c>
      <c r="G26" s="1245">
        <v>10168.114849748856</v>
      </c>
      <c r="H26" s="1245">
        <v>6.5149702000000005</v>
      </c>
      <c r="I26" s="1245">
        <v>87.830741219999993</v>
      </c>
      <c r="J26" s="1245">
        <v>4619.5359160951402</v>
      </c>
      <c r="K26" s="1245">
        <v>536.38940400467402</v>
      </c>
      <c r="L26" s="1245">
        <v>8757.0302545100003</v>
      </c>
      <c r="M26" s="1245">
        <v>187.79601750999998</v>
      </c>
      <c r="N26" s="1245">
        <v>19765.376642446161</v>
      </c>
      <c r="O26" s="1245">
        <v>23991.674346070002</v>
      </c>
      <c r="P26" s="1245">
        <v>1038.6184550766245</v>
      </c>
      <c r="Q26" s="1245">
        <v>2027.0304536699998</v>
      </c>
      <c r="R26" s="1245">
        <v>59.465096369287615</v>
      </c>
      <c r="S26" s="1245">
        <v>9324.4602621599988</v>
      </c>
      <c r="T26" s="1245">
        <v>305.21622223000003</v>
      </c>
      <c r="U26" s="1245">
        <v>684.10894570000005</v>
      </c>
      <c r="V26" s="1245">
        <v>26424.360664229185</v>
      </c>
      <c r="W26" s="1245">
        <v>623.98840249999989</v>
      </c>
      <c r="X26" s="1245">
        <v>159.19481535999998</v>
      </c>
      <c r="Y26" s="708">
        <v>148571.40774218191</v>
      </c>
      <c r="Z26" s="708"/>
      <c r="AA26" s="707">
        <v>0.12037883000000001</v>
      </c>
      <c r="AB26" s="708">
        <v>148571.52812101191</v>
      </c>
      <c r="AD26" s="439"/>
      <c r="AE26" s="439"/>
    </row>
    <row r="27" spans="1:31" s="450" customFormat="1" ht="27.75" customHeight="1">
      <c r="A27" s="481" t="s">
        <v>95</v>
      </c>
      <c r="B27" s="448" t="s">
        <v>96</v>
      </c>
      <c r="C27" s="1268">
        <v>0</v>
      </c>
      <c r="D27" s="1268">
        <v>0</v>
      </c>
      <c r="E27" s="478">
        <v>53.5201269800002</v>
      </c>
      <c r="F27" s="1246">
        <v>0</v>
      </c>
      <c r="G27" s="1246">
        <v>0</v>
      </c>
      <c r="H27" s="1246">
        <v>0</v>
      </c>
      <c r="I27" s="1246">
        <v>0</v>
      </c>
      <c r="J27" s="1246">
        <v>0</v>
      </c>
      <c r="K27" s="1246">
        <v>0</v>
      </c>
      <c r="L27" s="1246">
        <v>0</v>
      </c>
      <c r="M27" s="1246">
        <v>0</v>
      </c>
      <c r="N27" s="478">
        <v>9.180144999999991E-2</v>
      </c>
      <c r="O27" s="478">
        <v>7.3015251700000006</v>
      </c>
      <c r="P27" s="1246">
        <v>0</v>
      </c>
      <c r="Q27" s="478">
        <v>0</v>
      </c>
      <c r="R27" s="1246">
        <v>0</v>
      </c>
      <c r="S27" s="1246">
        <v>0</v>
      </c>
      <c r="T27" s="1246">
        <v>0</v>
      </c>
      <c r="U27" s="1246">
        <v>0</v>
      </c>
      <c r="V27" s="449">
        <v>13.253559640000006</v>
      </c>
      <c r="W27" s="449">
        <v>0</v>
      </c>
      <c r="X27" s="479">
        <v>0</v>
      </c>
      <c r="Y27" s="480">
        <v>74.167013240000202</v>
      </c>
      <c r="Z27" s="480">
        <v>2.2363298422626307E-3</v>
      </c>
      <c r="AA27" s="1245">
        <v>0</v>
      </c>
      <c r="AB27" s="480">
        <v>74.167013240000202</v>
      </c>
      <c r="AD27" s="439"/>
      <c r="AE27" s="439"/>
    </row>
    <row r="28" spans="1:31" s="450" customFormat="1" ht="27.75" customHeight="1">
      <c r="A28" s="490" t="s">
        <v>97</v>
      </c>
      <c r="B28" s="448"/>
      <c r="C28" s="478">
        <v>227.81153900000001</v>
      </c>
      <c r="D28" s="478">
        <v>28194.45749384</v>
      </c>
      <c r="E28" s="478">
        <v>273.204858683493</v>
      </c>
      <c r="F28" s="478">
        <v>8730.904155118491</v>
      </c>
      <c r="G28" s="478">
        <v>7865.3211648789902</v>
      </c>
      <c r="H28" s="478">
        <v>6.5149702000000005</v>
      </c>
      <c r="I28" s="478">
        <v>87.830741219999993</v>
      </c>
      <c r="J28" s="478">
        <v>4614.4679212451401</v>
      </c>
      <c r="K28" s="478">
        <v>536.38940400467402</v>
      </c>
      <c r="L28" s="478">
        <v>8757.0302545100003</v>
      </c>
      <c r="M28" s="478">
        <v>187.63875797999998</v>
      </c>
      <c r="N28" s="478">
        <v>14853.67282093</v>
      </c>
      <c r="O28" s="478">
        <v>12021.179998059999</v>
      </c>
      <c r="P28" s="478">
        <v>563.74535906989286</v>
      </c>
      <c r="Q28" s="478">
        <v>2026.9417486799998</v>
      </c>
      <c r="R28" s="478">
        <v>56.107962879287612</v>
      </c>
      <c r="S28" s="478">
        <v>9324.3207621599995</v>
      </c>
      <c r="T28" s="478">
        <v>305.21622223000003</v>
      </c>
      <c r="U28" s="478">
        <v>607.16208770000003</v>
      </c>
      <c r="V28" s="449">
        <v>26380.211277899187</v>
      </c>
      <c r="W28" s="449">
        <v>603.02356125999995</v>
      </c>
      <c r="X28" s="479">
        <v>158.23600096999999</v>
      </c>
      <c r="Y28" s="480">
        <v>126381.38906251914</v>
      </c>
      <c r="Z28" s="480">
        <v>3.810730128130408</v>
      </c>
      <c r="AA28" s="1245">
        <v>0</v>
      </c>
      <c r="AB28" s="480">
        <v>126381.38906251914</v>
      </c>
      <c r="AD28" s="439"/>
      <c r="AE28" s="439"/>
    </row>
    <row r="29" spans="1:31" s="450" customFormat="1" ht="27.75" customHeight="1">
      <c r="A29" s="481" t="s">
        <v>98</v>
      </c>
      <c r="C29" s="1268">
        <v>0</v>
      </c>
      <c r="D29" s="478">
        <v>1506.8430273900001</v>
      </c>
      <c r="E29" s="478">
        <v>790.28105124000001</v>
      </c>
      <c r="F29" s="478">
        <v>27.510923460000001</v>
      </c>
      <c r="G29" s="478">
        <v>2295.883254749865</v>
      </c>
      <c r="H29" s="1268">
        <v>0</v>
      </c>
      <c r="I29" s="1268">
        <v>0</v>
      </c>
      <c r="J29" s="478">
        <v>3.9798244399999998</v>
      </c>
      <c r="K29" s="1268">
        <v>0</v>
      </c>
      <c r="L29" s="1268">
        <v>0</v>
      </c>
      <c r="M29" s="1268">
        <v>0</v>
      </c>
      <c r="N29" s="478">
        <v>2919.932842596163</v>
      </c>
      <c r="O29" s="478">
        <v>11962.658695240003</v>
      </c>
      <c r="P29" s="478">
        <v>474.77852902673158</v>
      </c>
      <c r="Q29" s="478">
        <v>0</v>
      </c>
      <c r="R29" s="478">
        <v>2.0028441400000001</v>
      </c>
      <c r="S29" s="478">
        <v>0.13950000000000001</v>
      </c>
      <c r="T29" s="478">
        <v>0</v>
      </c>
      <c r="U29" s="478">
        <v>73.628075999999993</v>
      </c>
      <c r="V29" s="478">
        <v>28.14701848</v>
      </c>
      <c r="W29" s="478">
        <v>20.964841239999998</v>
      </c>
      <c r="X29" s="478">
        <v>0</v>
      </c>
      <c r="Y29" s="480">
        <v>20106.750428002761</v>
      </c>
      <c r="Z29" s="480"/>
      <c r="AA29" s="1245">
        <v>0</v>
      </c>
      <c r="AB29" s="480">
        <v>20106.750428002761</v>
      </c>
      <c r="AD29" s="439"/>
      <c r="AE29" s="439"/>
    </row>
    <row r="30" spans="1:31" s="450" customFormat="1" ht="27.75" customHeight="1">
      <c r="A30" s="481" t="s">
        <v>99</v>
      </c>
      <c r="B30" s="448" t="s">
        <v>100</v>
      </c>
      <c r="C30" s="1268">
        <v>0</v>
      </c>
      <c r="D30" s="478">
        <v>112.96802745999999</v>
      </c>
      <c r="E30" s="478">
        <v>3.6347139700000004</v>
      </c>
      <c r="F30" s="478">
        <v>27.510923460000001</v>
      </c>
      <c r="G30" s="478">
        <v>200.99809355986525</v>
      </c>
      <c r="H30" s="1268">
        <v>0</v>
      </c>
      <c r="I30" s="1268">
        <v>0</v>
      </c>
      <c r="J30" s="478">
        <v>3.9798244399999998</v>
      </c>
      <c r="K30" s="1268">
        <v>0</v>
      </c>
      <c r="L30" s="1268">
        <v>0</v>
      </c>
      <c r="M30" s="1245">
        <v>0</v>
      </c>
      <c r="N30" s="478">
        <v>50.036306141581541</v>
      </c>
      <c r="O30" s="478">
        <v>47.084049129999997</v>
      </c>
      <c r="P30" s="478">
        <v>140.69660593613909</v>
      </c>
      <c r="Q30" s="478">
        <v>0</v>
      </c>
      <c r="R30" s="478">
        <v>2.0028441400000001</v>
      </c>
      <c r="S30" s="478">
        <v>0.13950000000000001</v>
      </c>
      <c r="T30" s="1246">
        <v>0</v>
      </c>
      <c r="U30" s="478">
        <v>48.713785999999999</v>
      </c>
      <c r="V30" s="449">
        <v>1.0703230800000001</v>
      </c>
      <c r="W30" s="449">
        <v>20.964841239999998</v>
      </c>
      <c r="X30" s="479">
        <v>0</v>
      </c>
      <c r="Y30" s="480">
        <v>659.79983855758587</v>
      </c>
      <c r="Z30" s="480">
        <v>1.989469447976373E-2</v>
      </c>
      <c r="AA30" s="1245">
        <v>0</v>
      </c>
      <c r="AB30" s="480">
        <v>659.79983855758587</v>
      </c>
      <c r="AD30" s="439"/>
      <c r="AE30" s="439"/>
    </row>
    <row r="31" spans="1:31" s="450" customFormat="1" ht="27.75" customHeight="1">
      <c r="A31" s="481" t="s">
        <v>101</v>
      </c>
      <c r="B31" s="448" t="s">
        <v>100</v>
      </c>
      <c r="C31" s="1268">
        <v>0</v>
      </c>
      <c r="D31" s="478">
        <v>1393.8749999300001</v>
      </c>
      <c r="E31" s="478">
        <v>786.64633727</v>
      </c>
      <c r="F31" s="478">
        <v>0</v>
      </c>
      <c r="G31" s="478">
        <v>2094.88516119</v>
      </c>
      <c r="H31" s="1268">
        <v>0</v>
      </c>
      <c r="I31" s="1268">
        <v>0</v>
      </c>
      <c r="J31" s="1268">
        <v>0</v>
      </c>
      <c r="K31" s="1268">
        <v>0</v>
      </c>
      <c r="L31" s="1268">
        <v>0</v>
      </c>
      <c r="M31" s="1245">
        <v>0</v>
      </c>
      <c r="N31" s="478">
        <v>2869.8965364545816</v>
      </c>
      <c r="O31" s="478">
        <v>11915.574646110003</v>
      </c>
      <c r="P31" s="478">
        <v>334.08192309059245</v>
      </c>
      <c r="Q31" s="478">
        <v>0</v>
      </c>
      <c r="R31" s="1246">
        <v>0</v>
      </c>
      <c r="S31" s="1246">
        <v>0</v>
      </c>
      <c r="T31" s="1246">
        <v>0</v>
      </c>
      <c r="U31" s="478">
        <v>24.914290000000001</v>
      </c>
      <c r="V31" s="449">
        <v>27.076695399999998</v>
      </c>
      <c r="W31" s="1246">
        <v>0</v>
      </c>
      <c r="X31" s="479">
        <v>0</v>
      </c>
      <c r="Y31" s="480">
        <v>19446.950589445172</v>
      </c>
      <c r="Z31" s="480">
        <v>0.58637653107929011</v>
      </c>
      <c r="AA31" s="1245">
        <v>0</v>
      </c>
      <c r="AB31" s="480">
        <v>19446.950589445172</v>
      </c>
      <c r="AD31" s="439"/>
      <c r="AE31" s="439"/>
    </row>
    <row r="32" spans="1:31" s="450" customFormat="1" ht="27.75" customHeight="1">
      <c r="A32" s="481" t="s">
        <v>102</v>
      </c>
      <c r="B32" s="453" t="s">
        <v>103</v>
      </c>
      <c r="C32" s="1268">
        <v>0</v>
      </c>
      <c r="D32" s="1268">
        <v>0</v>
      </c>
      <c r="E32" s="1268">
        <v>0</v>
      </c>
      <c r="F32" s="1268">
        <v>0</v>
      </c>
      <c r="G32" s="1268">
        <v>0</v>
      </c>
      <c r="H32" s="1268">
        <v>0</v>
      </c>
      <c r="I32" s="1268">
        <v>0</v>
      </c>
      <c r="J32" s="1268">
        <v>0</v>
      </c>
      <c r="K32" s="1268">
        <v>0</v>
      </c>
      <c r="L32" s="1268">
        <v>0</v>
      </c>
      <c r="M32" s="1245">
        <v>0</v>
      </c>
      <c r="N32" s="1245">
        <v>0</v>
      </c>
      <c r="O32" s="1245">
        <v>0</v>
      </c>
      <c r="P32" s="1268">
        <v>0</v>
      </c>
      <c r="Q32" s="1268">
        <v>0</v>
      </c>
      <c r="R32" s="1245">
        <v>0</v>
      </c>
      <c r="S32" s="1245">
        <v>0</v>
      </c>
      <c r="T32" s="1246">
        <v>0</v>
      </c>
      <c r="U32" s="1246">
        <v>0</v>
      </c>
      <c r="V32" s="1246">
        <v>0</v>
      </c>
      <c r="W32" s="1246">
        <v>0</v>
      </c>
      <c r="X32" s="1246">
        <v>0</v>
      </c>
      <c r="Y32" s="480">
        <v>0</v>
      </c>
      <c r="Z32" s="480">
        <v>0</v>
      </c>
      <c r="AA32" s="1245">
        <v>0</v>
      </c>
      <c r="AB32" s="480">
        <v>0</v>
      </c>
      <c r="AD32" s="439"/>
      <c r="AE32" s="439"/>
    </row>
    <row r="33" spans="1:31" s="450" customFormat="1" ht="27.75" customHeight="1">
      <c r="A33" s="481" t="s">
        <v>104</v>
      </c>
      <c r="B33" s="453" t="s">
        <v>105</v>
      </c>
      <c r="C33" s="1268">
        <v>0</v>
      </c>
      <c r="D33" s="1268">
        <v>0</v>
      </c>
      <c r="E33" s="1268">
        <v>0</v>
      </c>
      <c r="F33" s="1268">
        <v>0</v>
      </c>
      <c r="G33" s="1268">
        <v>0</v>
      </c>
      <c r="H33" s="1268">
        <v>0</v>
      </c>
      <c r="I33" s="1268">
        <v>0</v>
      </c>
      <c r="J33" s="1268">
        <v>0</v>
      </c>
      <c r="K33" s="1268">
        <v>0</v>
      </c>
      <c r="L33" s="1268">
        <v>0</v>
      </c>
      <c r="M33" s="1245">
        <v>0</v>
      </c>
      <c r="N33" s="1245">
        <v>0</v>
      </c>
      <c r="O33" s="1245">
        <v>0</v>
      </c>
      <c r="P33" s="1268">
        <v>0</v>
      </c>
      <c r="Q33" s="1268">
        <v>0</v>
      </c>
      <c r="R33" s="1245">
        <v>0</v>
      </c>
      <c r="S33" s="1245">
        <v>0</v>
      </c>
      <c r="T33" s="1246">
        <v>0</v>
      </c>
      <c r="U33" s="1246">
        <v>0</v>
      </c>
      <c r="V33" s="1246">
        <v>0</v>
      </c>
      <c r="W33" s="1246">
        <v>0</v>
      </c>
      <c r="X33" s="1246">
        <v>0</v>
      </c>
      <c r="Y33" s="480">
        <v>0</v>
      </c>
      <c r="Z33" s="480">
        <v>0</v>
      </c>
      <c r="AA33" s="1245">
        <v>0</v>
      </c>
      <c r="AB33" s="480">
        <v>0</v>
      </c>
      <c r="AD33" s="439"/>
      <c r="AE33" s="439"/>
    </row>
    <row r="34" spans="1:31" s="450" customFormat="1" ht="27.75" customHeight="1">
      <c r="A34" s="481" t="s">
        <v>106</v>
      </c>
      <c r="B34" s="448" t="s">
        <v>107</v>
      </c>
      <c r="C34" s="1268">
        <v>0</v>
      </c>
      <c r="D34" s="478">
        <v>0.16810737000000001</v>
      </c>
      <c r="E34" s="478">
        <v>0</v>
      </c>
      <c r="F34" s="478">
        <v>0</v>
      </c>
      <c r="G34" s="478">
        <v>6.9104301199999991</v>
      </c>
      <c r="H34" s="1268">
        <v>0</v>
      </c>
      <c r="I34" s="1268">
        <v>0</v>
      </c>
      <c r="J34" s="478">
        <v>1.0881704099999998</v>
      </c>
      <c r="K34" s="1268">
        <v>0</v>
      </c>
      <c r="L34" s="1268">
        <v>0</v>
      </c>
      <c r="M34" s="478">
        <v>0.15725953000000001</v>
      </c>
      <c r="N34" s="478">
        <v>1.6791774699999999</v>
      </c>
      <c r="O34" s="478">
        <v>0.53412759999999992</v>
      </c>
      <c r="P34" s="478">
        <v>9.4566979999999995E-2</v>
      </c>
      <c r="Q34" s="478">
        <v>8.8704989999999997E-2</v>
      </c>
      <c r="R34" s="478">
        <v>1.3542893499999999</v>
      </c>
      <c r="S34" s="1246">
        <v>0</v>
      </c>
      <c r="T34" s="1246">
        <v>0</v>
      </c>
      <c r="U34" s="478">
        <v>3.3187820000000001</v>
      </c>
      <c r="V34" s="449">
        <v>2.7488082100000004</v>
      </c>
      <c r="W34" s="1246">
        <v>0</v>
      </c>
      <c r="X34" s="479">
        <v>0.95881438999999991</v>
      </c>
      <c r="Y34" s="480">
        <v>19.101238420000001</v>
      </c>
      <c r="Z34" s="480">
        <v>5.7595240305269963E-4</v>
      </c>
      <c r="AA34" s="449">
        <v>0.12037883000000001</v>
      </c>
      <c r="AB34" s="480">
        <v>19.221617250000001</v>
      </c>
      <c r="AD34" s="439"/>
      <c r="AE34" s="439"/>
    </row>
    <row r="35" spans="1:31" s="450" customFormat="1" ht="27.75" customHeight="1">
      <c r="A35" s="481" t="s">
        <v>108</v>
      </c>
      <c r="B35" s="448" t="s">
        <v>109</v>
      </c>
      <c r="C35" s="1245">
        <v>0</v>
      </c>
      <c r="D35" s="1245">
        <v>0</v>
      </c>
      <c r="E35" s="1245">
        <v>0</v>
      </c>
      <c r="F35" s="1245">
        <v>0</v>
      </c>
      <c r="G35" s="1245">
        <v>0</v>
      </c>
      <c r="H35" s="1268">
        <v>0</v>
      </c>
      <c r="I35" s="1245">
        <v>0</v>
      </c>
      <c r="J35" s="1245">
        <v>0</v>
      </c>
      <c r="K35" s="1268">
        <v>0</v>
      </c>
      <c r="L35" s="1268">
        <v>0</v>
      </c>
      <c r="M35" s="1245">
        <v>0</v>
      </c>
      <c r="N35" s="478">
        <v>1990</v>
      </c>
      <c r="O35" s="1245">
        <v>0</v>
      </c>
      <c r="P35" s="1245">
        <v>0</v>
      </c>
      <c r="Q35" s="478">
        <v>0</v>
      </c>
      <c r="R35" s="1246">
        <v>0</v>
      </c>
      <c r="S35" s="1246">
        <v>0</v>
      </c>
      <c r="T35" s="1246">
        <v>0</v>
      </c>
      <c r="U35" s="1246">
        <v>0</v>
      </c>
      <c r="V35" s="1246">
        <v>0</v>
      </c>
      <c r="W35" s="1246">
        <v>0</v>
      </c>
      <c r="X35" s="1246">
        <v>0</v>
      </c>
      <c r="Y35" s="480">
        <v>1990</v>
      </c>
      <c r="Z35" s="480">
        <v>6.0003715825817761E-2</v>
      </c>
      <c r="AA35" s="1245">
        <v>0</v>
      </c>
      <c r="AB35" s="480">
        <v>1990</v>
      </c>
      <c r="AD35" s="439"/>
      <c r="AE35" s="439"/>
    </row>
    <row r="36" spans="1:31" s="450" customFormat="1" ht="30" customHeight="1">
      <c r="A36" s="710" t="s">
        <v>110</v>
      </c>
      <c r="B36" s="1120" t="s">
        <v>111</v>
      </c>
      <c r="C36" s="1245">
        <v>0</v>
      </c>
      <c r="D36" s="1245">
        <v>0</v>
      </c>
      <c r="E36" s="1245">
        <v>0</v>
      </c>
      <c r="F36" s="1245">
        <v>0</v>
      </c>
      <c r="G36" s="1245">
        <v>0</v>
      </c>
      <c r="H36" s="1268">
        <v>0</v>
      </c>
      <c r="I36" s="1245">
        <v>0</v>
      </c>
      <c r="J36" s="1245">
        <v>0</v>
      </c>
      <c r="K36" s="1268">
        <v>0</v>
      </c>
      <c r="L36" s="1245">
        <v>0</v>
      </c>
      <c r="M36" s="1245">
        <v>0</v>
      </c>
      <c r="N36" s="1245">
        <v>0</v>
      </c>
      <c r="O36" s="1245">
        <v>0</v>
      </c>
      <c r="P36" s="1245">
        <v>0</v>
      </c>
      <c r="Q36" s="1246">
        <v>0</v>
      </c>
      <c r="R36" s="1246">
        <v>0</v>
      </c>
      <c r="S36" s="1246">
        <v>0</v>
      </c>
      <c r="T36" s="1246">
        <v>0</v>
      </c>
      <c r="U36" s="1246">
        <v>0</v>
      </c>
      <c r="V36" s="1246">
        <v>0</v>
      </c>
      <c r="W36" s="1246">
        <v>0</v>
      </c>
      <c r="X36" s="1246">
        <v>0</v>
      </c>
      <c r="Y36" s="708">
        <v>0</v>
      </c>
      <c r="Z36" s="480">
        <v>0</v>
      </c>
      <c r="AA36" s="1245">
        <v>0</v>
      </c>
      <c r="AB36" s="480">
        <v>0</v>
      </c>
      <c r="AD36" s="439"/>
      <c r="AE36" s="439"/>
    </row>
    <row r="37" spans="1:31" s="450" customFormat="1" ht="30" customHeight="1">
      <c r="A37" s="1117" t="s">
        <v>112</v>
      </c>
      <c r="B37" s="713" t="s">
        <v>113</v>
      </c>
      <c r="C37" s="1248">
        <v>544.07129442999997</v>
      </c>
      <c r="D37" s="1248">
        <v>6716.2753052799999</v>
      </c>
      <c r="E37" s="1248">
        <v>139.60113772</v>
      </c>
      <c r="F37" s="1248">
        <v>7356.4377366899998</v>
      </c>
      <c r="G37" s="1248">
        <v>5418.4341097900005</v>
      </c>
      <c r="H37" s="1248">
        <v>104.33047875999999</v>
      </c>
      <c r="I37" s="1248">
        <v>220.26172235999999</v>
      </c>
      <c r="J37" s="1248">
        <v>2069.5145761600002</v>
      </c>
      <c r="K37" s="1248">
        <v>222.93206678000001</v>
      </c>
      <c r="L37" s="1248">
        <v>5961.1172450960003</v>
      </c>
      <c r="M37" s="1248">
        <v>443.80735589</v>
      </c>
      <c r="N37" s="1248">
        <v>7704.6295928258087</v>
      </c>
      <c r="O37" s="1248">
        <v>1371.9017396599997</v>
      </c>
      <c r="P37" s="1248">
        <v>72.035812799999988</v>
      </c>
      <c r="Q37" s="1248">
        <v>3131.8691065599951</v>
      </c>
      <c r="R37" s="1248">
        <v>89.012959949999996</v>
      </c>
      <c r="S37" s="1248">
        <v>1459.1413598799995</v>
      </c>
      <c r="T37" s="1248">
        <v>1298.1106066000002</v>
      </c>
      <c r="U37" s="1248">
        <v>1761.3791475800001</v>
      </c>
      <c r="V37" s="1247">
        <v>8276.6382779900014</v>
      </c>
      <c r="W37" s="1247">
        <v>400.35423270000007</v>
      </c>
      <c r="X37" s="1247">
        <v>390.11849371999995</v>
      </c>
      <c r="Y37" s="1118">
        <v>55151.974359221807</v>
      </c>
      <c r="Z37" s="1119">
        <v>1.6629765812480064</v>
      </c>
      <c r="AA37" s="479">
        <v>307.82547094</v>
      </c>
      <c r="AB37" s="1119">
        <v>55459.799830161806</v>
      </c>
      <c r="AD37" s="439"/>
      <c r="AE37" s="439"/>
    </row>
    <row r="38" spans="1:31" s="450" customFormat="1" ht="30" customHeight="1">
      <c r="A38" s="710" t="s">
        <v>114</v>
      </c>
      <c r="B38" s="713"/>
      <c r="C38" s="1246">
        <v>17.02287639</v>
      </c>
      <c r="D38" s="1246">
        <v>1784.5709433399998</v>
      </c>
      <c r="E38" s="1246">
        <v>375.02629381846282</v>
      </c>
      <c r="F38" s="1246">
        <v>837.01010708000001</v>
      </c>
      <c r="G38" s="1246">
        <v>1337.3977473700058</v>
      </c>
      <c r="H38" s="1246">
        <v>6.7202739999999997E-2</v>
      </c>
      <c r="I38" s="1246">
        <v>44.776850430000003</v>
      </c>
      <c r="J38" s="1246">
        <v>199.78550953000001</v>
      </c>
      <c r="K38" s="1246">
        <v>61.527881981506901</v>
      </c>
      <c r="L38" s="1246">
        <v>498.9775351450001</v>
      </c>
      <c r="M38" s="1246">
        <v>518.22944572000006</v>
      </c>
      <c r="N38" s="1246">
        <v>9262.4096200200001</v>
      </c>
      <c r="O38" s="1246">
        <v>4777.8201284800116</v>
      </c>
      <c r="P38" s="1246">
        <v>118.58567889494756</v>
      </c>
      <c r="Q38" s="1246">
        <v>102.1886777072543</v>
      </c>
      <c r="R38" s="1246">
        <v>7.3590369599999992</v>
      </c>
      <c r="S38" s="1246">
        <v>117.42472922000002</v>
      </c>
      <c r="T38" s="1246">
        <v>7.8353087699999993</v>
      </c>
      <c r="U38" s="1246">
        <v>442.26259499000003</v>
      </c>
      <c r="V38" s="1246">
        <v>10078.640056659071</v>
      </c>
      <c r="W38" s="1246">
        <v>71.340658559999994</v>
      </c>
      <c r="X38" s="1246">
        <v>123.98940472000001</v>
      </c>
      <c r="Y38" s="708">
        <v>30784.248288526258</v>
      </c>
      <c r="Z38" s="708">
        <v>0.92822577196791278</v>
      </c>
      <c r="AA38" s="707">
        <v>42.629206500000002</v>
      </c>
      <c r="AB38" s="708">
        <v>30826.87749502626</v>
      </c>
      <c r="AD38" s="439"/>
      <c r="AE38" s="439"/>
    </row>
    <row r="39" spans="1:31" s="450" customFormat="1" ht="27.75" customHeight="1">
      <c r="A39" s="481" t="s">
        <v>115</v>
      </c>
      <c r="B39" s="455" t="s">
        <v>116</v>
      </c>
      <c r="C39" s="478">
        <v>0</v>
      </c>
      <c r="D39" s="478">
        <v>1249.9617312999999</v>
      </c>
      <c r="E39" s="478">
        <v>339.33933062</v>
      </c>
      <c r="F39" s="478">
        <v>698.68681812</v>
      </c>
      <c r="G39" s="478">
        <v>1191.7799880900059</v>
      </c>
      <c r="H39" s="1268">
        <v>0</v>
      </c>
      <c r="I39" s="1268">
        <v>0</v>
      </c>
      <c r="J39" s="1268">
        <v>0</v>
      </c>
      <c r="K39" s="478">
        <v>14.0316849315069</v>
      </c>
      <c r="L39" s="1268">
        <v>0</v>
      </c>
      <c r="M39" s="478">
        <v>511.62520643000005</v>
      </c>
      <c r="N39" s="478">
        <v>7694.0269749699992</v>
      </c>
      <c r="O39" s="478">
        <v>4719.2938391000116</v>
      </c>
      <c r="P39" s="478">
        <v>57.457537874947569</v>
      </c>
      <c r="Q39" s="478">
        <v>16.344000999999999</v>
      </c>
      <c r="R39" s="478">
        <v>0</v>
      </c>
      <c r="S39" s="478">
        <v>13.48002198</v>
      </c>
      <c r="T39" s="478">
        <v>0</v>
      </c>
      <c r="U39" s="478">
        <v>420.25944893999997</v>
      </c>
      <c r="V39" s="449">
        <v>9062.8551972290716</v>
      </c>
      <c r="W39" s="449">
        <v>13.845507230000001</v>
      </c>
      <c r="X39" s="479">
        <v>87.326987310000007</v>
      </c>
      <c r="Y39" s="480">
        <v>26090.314275125544</v>
      </c>
      <c r="Z39" s="480">
        <v>0.78669135857834649</v>
      </c>
      <c r="AA39" s="449">
        <v>37.866336990000001</v>
      </c>
      <c r="AB39" s="480">
        <v>26128.180612115542</v>
      </c>
      <c r="AD39" s="439"/>
      <c r="AE39" s="439"/>
    </row>
    <row r="40" spans="1:31" s="450" customFormat="1" ht="27.75" customHeight="1">
      <c r="A40" s="481" t="s">
        <v>117</v>
      </c>
      <c r="B40" s="455" t="s">
        <v>118</v>
      </c>
      <c r="C40" s="478">
        <v>17.02287639</v>
      </c>
      <c r="D40" s="478">
        <v>534.60921203999999</v>
      </c>
      <c r="E40" s="478">
        <v>35.686963198462799</v>
      </c>
      <c r="F40" s="478">
        <v>138.32328896000001</v>
      </c>
      <c r="G40" s="478">
        <v>145.61775927999997</v>
      </c>
      <c r="H40" s="478">
        <v>6.7202739999999997E-2</v>
      </c>
      <c r="I40" s="478">
        <v>44.776850430000003</v>
      </c>
      <c r="J40" s="478">
        <v>199.78550953000001</v>
      </c>
      <c r="K40" s="478">
        <v>47.496197049999999</v>
      </c>
      <c r="L40" s="478">
        <v>498.9775351450001</v>
      </c>
      <c r="M40" s="478">
        <v>6.6042392900000007</v>
      </c>
      <c r="N40" s="478">
        <v>1568.3826450500001</v>
      </c>
      <c r="O40" s="478">
        <v>58.526289380000001</v>
      </c>
      <c r="P40" s="478">
        <v>61.128141019999994</v>
      </c>
      <c r="Q40" s="478">
        <v>85.844676707254294</v>
      </c>
      <c r="R40" s="478">
        <v>7.3590369599999992</v>
      </c>
      <c r="S40" s="478">
        <v>103.94470724000001</v>
      </c>
      <c r="T40" s="478">
        <v>7.8353087699999993</v>
      </c>
      <c r="U40" s="478">
        <v>22.003146050000026</v>
      </c>
      <c r="V40" s="449">
        <v>1015.78485943</v>
      </c>
      <c r="W40" s="449">
        <v>57.495151329999999</v>
      </c>
      <c r="X40" s="479">
        <v>36.662417409999996</v>
      </c>
      <c r="Y40" s="480">
        <v>4693.934013400717</v>
      </c>
      <c r="Z40" s="480">
        <v>0.14153441338956629</v>
      </c>
      <c r="AA40" s="449">
        <v>4.7628695099999998</v>
      </c>
      <c r="AB40" s="480">
        <v>4698.6968829107172</v>
      </c>
      <c r="AD40" s="439"/>
      <c r="AE40" s="439"/>
    </row>
    <row r="41" spans="1:31" s="450" customFormat="1" ht="30" customHeight="1">
      <c r="A41" s="710" t="s">
        <v>119</v>
      </c>
      <c r="B41" s="715"/>
      <c r="C41" s="1246">
        <v>0</v>
      </c>
      <c r="D41" s="1246">
        <v>14986.837704809999</v>
      </c>
      <c r="E41" s="1268">
        <v>0</v>
      </c>
      <c r="F41" s="1268">
        <v>0</v>
      </c>
      <c r="G41" s="1246">
        <v>22.660012192569337</v>
      </c>
      <c r="H41" s="1268">
        <v>0</v>
      </c>
      <c r="I41" s="1268">
        <v>0</v>
      </c>
      <c r="J41" s="1268">
        <v>0</v>
      </c>
      <c r="K41" s="1268">
        <v>0</v>
      </c>
      <c r="L41" s="1268">
        <v>0</v>
      </c>
      <c r="M41" s="1268">
        <v>0</v>
      </c>
      <c r="N41" s="1246">
        <v>3361.4674100000002</v>
      </c>
      <c r="O41" s="1246">
        <v>2392.3388981000016</v>
      </c>
      <c r="P41" s="1246">
        <v>3.9449847989394611</v>
      </c>
      <c r="Q41" s="1246">
        <v>16.82749711056395</v>
      </c>
      <c r="R41" s="1246">
        <v>0</v>
      </c>
      <c r="S41" s="1246">
        <v>0</v>
      </c>
      <c r="T41" s="1246">
        <v>0</v>
      </c>
      <c r="U41" s="1246">
        <v>0</v>
      </c>
      <c r="V41" s="1246">
        <v>1841.5202021550917</v>
      </c>
      <c r="W41" s="1246">
        <v>0</v>
      </c>
      <c r="X41" s="1246">
        <v>0</v>
      </c>
      <c r="Y41" s="1249">
        <v>22625.596709167163</v>
      </c>
      <c r="Z41" s="1249">
        <v>0.68222104287759999</v>
      </c>
      <c r="AA41" s="1246">
        <v>0</v>
      </c>
      <c r="AB41" s="1249">
        <v>22625.596709167163</v>
      </c>
      <c r="AD41" s="439"/>
      <c r="AE41" s="439"/>
    </row>
    <row r="42" spans="1:31" s="450" customFormat="1" ht="27.75" customHeight="1">
      <c r="A42" s="481" t="s">
        <v>120</v>
      </c>
      <c r="B42" s="455" t="s">
        <v>121</v>
      </c>
      <c r="C42" s="1268">
        <v>0</v>
      </c>
      <c r="D42" s="1268">
        <v>0</v>
      </c>
      <c r="E42" s="1268">
        <v>0</v>
      </c>
      <c r="F42" s="1268">
        <v>0</v>
      </c>
      <c r="G42" s="1268">
        <v>0</v>
      </c>
      <c r="H42" s="1268">
        <v>0</v>
      </c>
      <c r="I42" s="1268">
        <v>0</v>
      </c>
      <c r="J42" s="1268">
        <v>0</v>
      </c>
      <c r="K42" s="1268">
        <v>0</v>
      </c>
      <c r="L42" s="1268">
        <v>0</v>
      </c>
      <c r="M42" s="1268">
        <v>0</v>
      </c>
      <c r="N42" s="1245">
        <v>0</v>
      </c>
      <c r="O42" s="478">
        <v>719.44419810000034</v>
      </c>
      <c r="P42" s="478">
        <v>3.9449847989394611</v>
      </c>
      <c r="Q42" s="478">
        <v>16.82749711056395</v>
      </c>
      <c r="R42" s="1245">
        <v>0</v>
      </c>
      <c r="S42" s="1245">
        <v>0</v>
      </c>
      <c r="T42" s="1245">
        <v>0</v>
      </c>
      <c r="U42" s="1245">
        <v>0</v>
      </c>
      <c r="V42" s="449">
        <v>1841.5202021550917</v>
      </c>
      <c r="W42" s="1245">
        <v>0</v>
      </c>
      <c r="X42" s="1245">
        <v>0</v>
      </c>
      <c r="Y42" s="480">
        <v>2581.7368821645955</v>
      </c>
      <c r="Z42" s="480">
        <v>7.7846133776099072E-2</v>
      </c>
      <c r="AA42" s="1245">
        <v>0</v>
      </c>
      <c r="AB42" s="480">
        <v>2581.7368821645955</v>
      </c>
      <c r="AD42" s="439"/>
      <c r="AE42" s="439"/>
    </row>
    <row r="43" spans="1:31" s="450" customFormat="1" ht="27.75" customHeight="1">
      <c r="A43" s="482" t="s">
        <v>122</v>
      </c>
      <c r="B43" s="456" t="s">
        <v>123</v>
      </c>
      <c r="C43" s="1268">
        <v>0</v>
      </c>
      <c r="D43" s="478">
        <v>14986.837704809999</v>
      </c>
      <c r="E43" s="1268">
        <v>0</v>
      </c>
      <c r="F43" s="1268">
        <v>0</v>
      </c>
      <c r="G43" s="478">
        <v>22.660012192569337</v>
      </c>
      <c r="H43" s="1268">
        <v>0</v>
      </c>
      <c r="I43" s="1268">
        <v>0</v>
      </c>
      <c r="J43" s="1268">
        <v>0</v>
      </c>
      <c r="K43" s="1268">
        <v>0</v>
      </c>
      <c r="L43" s="1268">
        <v>0</v>
      </c>
      <c r="M43" s="1268">
        <v>0</v>
      </c>
      <c r="N43" s="478">
        <v>3361.4674100000002</v>
      </c>
      <c r="O43" s="478">
        <v>1672.8947000000012</v>
      </c>
      <c r="P43" s="478">
        <v>0</v>
      </c>
      <c r="Q43" s="478">
        <v>0</v>
      </c>
      <c r="R43" s="1245">
        <v>0</v>
      </c>
      <c r="S43" s="1245">
        <v>0</v>
      </c>
      <c r="T43" s="1245">
        <v>0</v>
      </c>
      <c r="U43" s="1245">
        <v>0</v>
      </c>
      <c r="V43" s="1245">
        <v>0</v>
      </c>
      <c r="W43" s="1245">
        <v>0</v>
      </c>
      <c r="X43" s="1245">
        <v>0</v>
      </c>
      <c r="Y43" s="480">
        <v>20043.859827002569</v>
      </c>
      <c r="Z43" s="480">
        <v>0.60437490910150093</v>
      </c>
      <c r="AA43" s="1245">
        <v>0</v>
      </c>
      <c r="AB43" s="480">
        <v>20043.859827002569</v>
      </c>
      <c r="AD43" s="439"/>
      <c r="AE43" s="439"/>
    </row>
    <row r="44" spans="1:31" s="450" customFormat="1" ht="30" customHeight="1">
      <c r="A44" s="710" t="s">
        <v>124</v>
      </c>
      <c r="B44" s="716"/>
      <c r="C44" s="1246">
        <v>31.55593167</v>
      </c>
      <c r="D44" s="1246">
        <v>1109.6892088874829</v>
      </c>
      <c r="E44" s="1246">
        <v>36.846588373118401</v>
      </c>
      <c r="F44" s="1246">
        <v>313.04866660000005</v>
      </c>
      <c r="G44" s="1246">
        <v>1325.3425250438854</v>
      </c>
      <c r="H44" s="1246">
        <v>16.999598900000002</v>
      </c>
      <c r="I44" s="1246">
        <v>73.733950369999988</v>
      </c>
      <c r="J44" s="1246">
        <v>148.13737712</v>
      </c>
      <c r="K44" s="1246">
        <v>442.91478768000002</v>
      </c>
      <c r="L44" s="1246">
        <v>17.468537895345978</v>
      </c>
      <c r="M44" s="1246">
        <v>9.1237671300000009</v>
      </c>
      <c r="N44" s="1246">
        <v>525.70376650421679</v>
      </c>
      <c r="O44" s="1246">
        <v>106.06913446</v>
      </c>
      <c r="P44" s="1246">
        <v>7.5374524200000002</v>
      </c>
      <c r="Q44" s="1246">
        <v>55.818787740000005</v>
      </c>
      <c r="R44" s="1246">
        <v>9.4112600000000102E-2</v>
      </c>
      <c r="S44" s="1246">
        <v>68.580994820000015</v>
      </c>
      <c r="T44" s="1246">
        <v>55.452434709999999</v>
      </c>
      <c r="U44" s="1246">
        <v>296.97995503000004</v>
      </c>
      <c r="V44" s="1246">
        <v>138.00830003499999</v>
      </c>
      <c r="W44" s="1246">
        <v>22.441576869999999</v>
      </c>
      <c r="X44" s="1246">
        <v>13.278996850000002</v>
      </c>
      <c r="Y44" s="1249">
        <v>4814.8264517090493</v>
      </c>
      <c r="Z44" s="1249">
        <v>0.14517963726581923</v>
      </c>
      <c r="AA44" s="1246">
        <v>212.18069994000001</v>
      </c>
      <c r="AB44" s="1249">
        <v>5027.0071516490489</v>
      </c>
      <c r="AD44" s="439"/>
      <c r="AE44" s="439"/>
    </row>
    <row r="45" spans="1:31" s="450" customFormat="1" ht="27.75" customHeight="1">
      <c r="A45" s="481" t="s">
        <v>125</v>
      </c>
      <c r="B45" s="455" t="s">
        <v>20</v>
      </c>
      <c r="C45" s="1268">
        <v>0</v>
      </c>
      <c r="D45" s="1268">
        <v>0</v>
      </c>
      <c r="E45" s="1268">
        <v>0</v>
      </c>
      <c r="F45" s="1268">
        <v>0</v>
      </c>
      <c r="G45" s="1268">
        <v>0</v>
      </c>
      <c r="H45" s="1268">
        <v>0</v>
      </c>
      <c r="I45" s="1268">
        <v>0</v>
      </c>
      <c r="J45" s="1268">
        <v>0</v>
      </c>
      <c r="K45" s="1268">
        <v>0</v>
      </c>
      <c r="L45" s="478">
        <v>0</v>
      </c>
      <c r="M45" s="1245">
        <v>0</v>
      </c>
      <c r="N45" s="1245">
        <v>0</v>
      </c>
      <c r="O45" s="1245">
        <v>0</v>
      </c>
      <c r="P45" s="1245">
        <v>0</v>
      </c>
      <c r="Q45" s="478">
        <v>0</v>
      </c>
      <c r="R45" s="478">
        <v>0</v>
      </c>
      <c r="S45" s="1245">
        <v>0</v>
      </c>
      <c r="T45" s="1245">
        <v>0</v>
      </c>
      <c r="U45" s="1245">
        <v>0</v>
      </c>
      <c r="V45" s="449">
        <v>0</v>
      </c>
      <c r="W45" s="449">
        <v>0.26</v>
      </c>
      <c r="X45" s="1245">
        <v>0</v>
      </c>
      <c r="Y45" s="480">
        <v>0.26</v>
      </c>
      <c r="Z45" s="480">
        <v>7.8396814646797086E-6</v>
      </c>
      <c r="AA45" s="449">
        <v>53.976700999999998</v>
      </c>
      <c r="AB45" s="480">
        <v>54.236700999999996</v>
      </c>
      <c r="AD45" s="439"/>
      <c r="AE45" s="439"/>
    </row>
    <row r="46" spans="1:31" s="439" customFormat="1" ht="27.75" customHeight="1">
      <c r="A46" s="481" t="s">
        <v>126</v>
      </c>
      <c r="B46" s="455" t="s">
        <v>22</v>
      </c>
      <c r="C46" s="478">
        <v>25.51035667</v>
      </c>
      <c r="D46" s="478">
        <v>904.73743875748301</v>
      </c>
      <c r="E46" s="478">
        <v>15.295439810000001</v>
      </c>
      <c r="F46" s="478">
        <v>313.04866660000005</v>
      </c>
      <c r="G46" s="478">
        <v>928.46551197999997</v>
      </c>
      <c r="H46" s="478">
        <v>2.1570814900000004</v>
      </c>
      <c r="I46" s="478">
        <v>38.16088899999999</v>
      </c>
      <c r="J46" s="478">
        <v>147.13352981</v>
      </c>
      <c r="K46" s="478">
        <v>13.70159419</v>
      </c>
      <c r="L46" s="478">
        <v>15.354734429999999</v>
      </c>
      <c r="M46" s="478">
        <v>3.9610893300000001</v>
      </c>
      <c r="N46" s="1245">
        <v>0</v>
      </c>
      <c r="O46" s="478">
        <v>0.28828206000000006</v>
      </c>
      <c r="P46" s="478">
        <v>7.7516046699999999</v>
      </c>
      <c r="Q46" s="478">
        <v>55.818787740000005</v>
      </c>
      <c r="R46" s="478">
        <v>1.3049346000000002</v>
      </c>
      <c r="S46" s="478">
        <v>20.964769820000019</v>
      </c>
      <c r="T46" s="478">
        <v>39.427996239999999</v>
      </c>
      <c r="U46" s="478">
        <v>183.71225924000001</v>
      </c>
      <c r="V46" s="449">
        <v>121.40617940999999</v>
      </c>
      <c r="W46" s="449">
        <v>2.5877104200000001</v>
      </c>
      <c r="X46" s="479">
        <v>11.855651230000001</v>
      </c>
      <c r="Y46" s="480">
        <v>2852.6445074974822</v>
      </c>
      <c r="Z46" s="480">
        <v>8.6014708733647624E-2</v>
      </c>
      <c r="AA46" s="449">
        <v>158.19615400000001</v>
      </c>
      <c r="AB46" s="480">
        <v>3010.8406614974824</v>
      </c>
      <c r="AC46" s="450"/>
    </row>
    <row r="47" spans="1:31" s="439" customFormat="1" ht="27.75" customHeight="1">
      <c r="A47" s="481" t="s">
        <v>127</v>
      </c>
      <c r="B47" s="455" t="s">
        <v>4</v>
      </c>
      <c r="C47" s="478">
        <v>6.0455750000000004</v>
      </c>
      <c r="D47" s="478">
        <v>204.95177013</v>
      </c>
      <c r="E47" s="478">
        <v>21.551148563118399</v>
      </c>
      <c r="F47" s="1268">
        <v>0</v>
      </c>
      <c r="G47" s="478">
        <v>396.87701306388544</v>
      </c>
      <c r="H47" s="478">
        <v>14.842517410000001</v>
      </c>
      <c r="I47" s="478">
        <v>35.573061369999998</v>
      </c>
      <c r="J47" s="478">
        <v>1.00384731</v>
      </c>
      <c r="K47" s="478">
        <v>429.21319349000004</v>
      </c>
      <c r="L47" s="478">
        <v>2.1138034653459785</v>
      </c>
      <c r="M47" s="1245">
        <v>0</v>
      </c>
      <c r="N47" s="478">
        <v>525.70376650421679</v>
      </c>
      <c r="O47" s="478">
        <v>105.7808524</v>
      </c>
      <c r="P47" s="1311">
        <v>-0.21415224999999999</v>
      </c>
      <c r="Q47" s="478">
        <v>0</v>
      </c>
      <c r="R47" s="1311">
        <v>-1.2108220000000001</v>
      </c>
      <c r="S47" s="1245">
        <v>0</v>
      </c>
      <c r="T47" s="478">
        <v>16.02443847</v>
      </c>
      <c r="U47" s="478">
        <v>113.26769579</v>
      </c>
      <c r="V47" s="449">
        <v>16.602120624999987</v>
      </c>
      <c r="W47" s="449">
        <v>19.59386645</v>
      </c>
      <c r="X47" s="479">
        <v>1.4233456200000001</v>
      </c>
      <c r="Y47" s="480">
        <v>1909.1430414115664</v>
      </c>
      <c r="Z47" s="480">
        <v>5.7565666596832696E-2</v>
      </c>
      <c r="AA47" s="449">
        <v>7.8449399999999999E-3</v>
      </c>
      <c r="AB47" s="480">
        <v>1909.1508863515664</v>
      </c>
      <c r="AC47" s="450"/>
    </row>
    <row r="48" spans="1:31" s="439" customFormat="1" ht="27.75" customHeight="1">
      <c r="A48" s="481" t="s">
        <v>128</v>
      </c>
      <c r="B48" s="450"/>
      <c r="C48" s="1268">
        <v>0</v>
      </c>
      <c r="D48" s="1268">
        <v>0</v>
      </c>
      <c r="E48" s="1268">
        <v>0</v>
      </c>
      <c r="F48" s="1268">
        <v>0</v>
      </c>
      <c r="G48" s="1268">
        <v>0</v>
      </c>
      <c r="H48" s="1268">
        <v>0</v>
      </c>
      <c r="I48" s="1245">
        <v>0</v>
      </c>
      <c r="J48" s="1245">
        <v>0</v>
      </c>
      <c r="K48" s="1245">
        <v>0</v>
      </c>
      <c r="L48" s="1245">
        <v>0</v>
      </c>
      <c r="M48" s="478">
        <v>5.1626778</v>
      </c>
      <c r="N48" s="1245">
        <v>0</v>
      </c>
      <c r="O48" s="1245">
        <v>0</v>
      </c>
      <c r="P48" s="1245">
        <v>0</v>
      </c>
      <c r="Q48" s="1268">
        <v>0</v>
      </c>
      <c r="R48" s="1245">
        <v>0</v>
      </c>
      <c r="S48" s="478">
        <v>47.616225</v>
      </c>
      <c r="T48" s="1245">
        <v>0</v>
      </c>
      <c r="U48" s="1245">
        <v>0</v>
      </c>
      <c r="V48" s="1245">
        <v>0</v>
      </c>
      <c r="W48" s="1245">
        <v>0</v>
      </c>
      <c r="X48" s="1245">
        <v>0</v>
      </c>
      <c r="Y48" s="480">
        <v>52.778902799999997</v>
      </c>
      <c r="Z48" s="480">
        <v>1.5914222538741995E-3</v>
      </c>
      <c r="AA48" s="1245">
        <v>0</v>
      </c>
      <c r="AB48" s="480">
        <v>52.778902799999997</v>
      </c>
      <c r="AC48" s="450"/>
    </row>
    <row r="49" spans="1:29" s="439" customFormat="1" ht="30" customHeight="1">
      <c r="A49" s="717" t="s">
        <v>129</v>
      </c>
      <c r="B49" s="715" t="s">
        <v>130</v>
      </c>
      <c r="C49" s="707">
        <v>356.3550669</v>
      </c>
      <c r="D49" s="707">
        <v>6689.8947704100001</v>
      </c>
      <c r="E49" s="707">
        <v>12.2236069</v>
      </c>
      <c r="F49" s="707">
        <v>1712.4099379024999</v>
      </c>
      <c r="G49" s="707">
        <v>1905.4486047525002</v>
      </c>
      <c r="H49" s="707">
        <v>0.19675124999999999</v>
      </c>
      <c r="I49" s="707">
        <v>97.891779196000002</v>
      </c>
      <c r="J49" s="707">
        <v>1460.8908206450001</v>
      </c>
      <c r="K49" s="707">
        <v>338.13080414999996</v>
      </c>
      <c r="L49" s="707">
        <v>1891.9189364493611</v>
      </c>
      <c r="M49" s="707">
        <v>23.476144860000002</v>
      </c>
      <c r="N49" s="707">
        <v>3917.9018859569996</v>
      </c>
      <c r="O49" s="707">
        <v>510.92976084500003</v>
      </c>
      <c r="P49" s="707">
        <v>72.015521790000008</v>
      </c>
      <c r="Q49" s="707">
        <v>481.2245545225</v>
      </c>
      <c r="R49" s="707">
        <v>9.7483126700000007</v>
      </c>
      <c r="S49" s="707">
        <v>738.62394039000014</v>
      </c>
      <c r="T49" s="707">
        <v>27.633045730000003</v>
      </c>
      <c r="U49" s="707">
        <v>243.10898701000002</v>
      </c>
      <c r="V49" s="709">
        <v>3108.9285008899997</v>
      </c>
      <c r="W49" s="709">
        <v>417.36158655000003</v>
      </c>
      <c r="X49" s="711">
        <v>115.50858674</v>
      </c>
      <c r="Y49" s="708">
        <v>24131.82190650986</v>
      </c>
      <c r="Z49" s="708">
        <v>0.72763768042083488</v>
      </c>
      <c r="AA49" s="1245">
        <v>0</v>
      </c>
      <c r="AB49" s="708">
        <v>24131.82190650986</v>
      </c>
      <c r="AC49" s="450"/>
    </row>
    <row r="50" spans="1:29" s="439" customFormat="1" ht="30" customHeight="1">
      <c r="A50" s="710" t="s">
        <v>131</v>
      </c>
      <c r="B50" s="715"/>
      <c r="C50" s="1245">
        <v>0</v>
      </c>
      <c r="D50" s="1245">
        <v>0</v>
      </c>
      <c r="E50" s="1245">
        <v>0</v>
      </c>
      <c r="F50" s="1245">
        <v>0</v>
      </c>
      <c r="G50" s="1245">
        <v>0</v>
      </c>
      <c r="H50" s="1245">
        <v>0</v>
      </c>
      <c r="I50" s="1245">
        <v>0</v>
      </c>
      <c r="J50" s="1245">
        <v>0</v>
      </c>
      <c r="K50" s="1245">
        <v>0</v>
      </c>
      <c r="L50" s="1245">
        <v>0</v>
      </c>
      <c r="M50" s="1245">
        <v>0</v>
      </c>
      <c r="N50" s="1245">
        <v>0</v>
      </c>
      <c r="O50" s="1245">
        <v>0</v>
      </c>
      <c r="P50" s="1245">
        <v>0</v>
      </c>
      <c r="Q50" s="1245">
        <v>0</v>
      </c>
      <c r="R50" s="1245">
        <v>0</v>
      </c>
      <c r="S50" s="1245">
        <v>0</v>
      </c>
      <c r="T50" s="1245">
        <v>0</v>
      </c>
      <c r="U50" s="1245">
        <v>0</v>
      </c>
      <c r="V50" s="1245">
        <v>0</v>
      </c>
      <c r="W50" s="1245">
        <v>0</v>
      </c>
      <c r="X50" s="1245">
        <v>0</v>
      </c>
      <c r="Y50" s="708">
        <v>0</v>
      </c>
      <c r="Z50" s="708">
        <v>0</v>
      </c>
      <c r="AA50" s="1245">
        <v>0</v>
      </c>
      <c r="AB50" s="708">
        <v>0</v>
      </c>
      <c r="AC50" s="450"/>
    </row>
    <row r="51" spans="1:29" s="459" customFormat="1" ht="30" customHeight="1">
      <c r="A51" s="717" t="s">
        <v>132</v>
      </c>
      <c r="B51" s="715" t="s">
        <v>133</v>
      </c>
      <c r="C51" s="707">
        <v>89.888918869999998</v>
      </c>
      <c r="D51" s="707">
        <v>5639.9842535400003</v>
      </c>
      <c r="E51" s="707">
        <v>21.289228930838799</v>
      </c>
      <c r="F51" s="707">
        <v>2758.77593239</v>
      </c>
      <c r="G51" s="707">
        <v>2457.6112261219778</v>
      </c>
      <c r="H51" s="707">
        <v>3.1648109</v>
      </c>
      <c r="I51" s="707">
        <v>106.99954564999997</v>
      </c>
      <c r="J51" s="707">
        <v>1577.21609603</v>
      </c>
      <c r="K51" s="707">
        <v>60.251911159999999</v>
      </c>
      <c r="L51" s="707">
        <v>1434.7270662249998</v>
      </c>
      <c r="M51" s="707">
        <v>42.109180940000002</v>
      </c>
      <c r="N51" s="707">
        <v>2925.7623833299999</v>
      </c>
      <c r="O51" s="707">
        <v>714.01538789000006</v>
      </c>
      <c r="P51" s="707">
        <v>72.175806159999993</v>
      </c>
      <c r="Q51" s="707">
        <v>668.09907072999999</v>
      </c>
      <c r="R51" s="707">
        <v>12.84663486</v>
      </c>
      <c r="S51" s="707">
        <v>2362.5363094799995</v>
      </c>
      <c r="T51" s="707">
        <v>101.0266634</v>
      </c>
      <c r="U51" s="707">
        <v>300.71207982999999</v>
      </c>
      <c r="V51" s="709">
        <v>6311.7530605278971</v>
      </c>
      <c r="W51" s="709">
        <v>57.452668930000002</v>
      </c>
      <c r="X51" s="711">
        <v>36.79010043000001</v>
      </c>
      <c r="Y51" s="708">
        <v>27755.188336325718</v>
      </c>
      <c r="Z51" s="708">
        <v>0.83689167518841212</v>
      </c>
      <c r="AA51" s="709">
        <v>9.2421499520547901</v>
      </c>
      <c r="AB51" s="708">
        <v>27764.430486277772</v>
      </c>
      <c r="AC51" s="458"/>
    </row>
    <row r="52" spans="1:29" s="439" customFormat="1" ht="30" customHeight="1">
      <c r="A52" s="710" t="s">
        <v>134</v>
      </c>
      <c r="B52" s="716"/>
      <c r="C52" s="1245">
        <v>0</v>
      </c>
      <c r="D52" s="1245">
        <v>0</v>
      </c>
      <c r="E52" s="1245">
        <v>0</v>
      </c>
      <c r="F52" s="1245">
        <v>0</v>
      </c>
      <c r="G52" s="1245">
        <v>0</v>
      </c>
      <c r="H52" s="1245">
        <v>0</v>
      </c>
      <c r="I52" s="1245">
        <v>0</v>
      </c>
      <c r="J52" s="1245">
        <v>0</v>
      </c>
      <c r="K52" s="1245">
        <v>0</v>
      </c>
      <c r="L52" s="1245">
        <v>0</v>
      </c>
      <c r="M52" s="1245">
        <v>0</v>
      </c>
      <c r="N52" s="1245">
        <v>0</v>
      </c>
      <c r="O52" s="1245">
        <v>0</v>
      </c>
      <c r="P52" s="1245">
        <v>0</v>
      </c>
      <c r="Q52" s="707">
        <v>0</v>
      </c>
      <c r="R52" s="1245">
        <v>0</v>
      </c>
      <c r="S52" s="1245">
        <v>0</v>
      </c>
      <c r="T52" s="1245">
        <v>0</v>
      </c>
      <c r="U52" s="1245">
        <v>0</v>
      </c>
      <c r="V52" s="1245">
        <v>0</v>
      </c>
      <c r="W52" s="1245">
        <v>0</v>
      </c>
      <c r="X52" s="1245">
        <v>0</v>
      </c>
      <c r="Y52" s="708">
        <v>0</v>
      </c>
      <c r="Z52" s="708">
        <v>0</v>
      </c>
      <c r="AA52" s="1245">
        <v>0</v>
      </c>
      <c r="AB52" s="708">
        <v>0</v>
      </c>
      <c r="AC52" s="450"/>
    </row>
    <row r="53" spans="1:29" s="439" customFormat="1" ht="30" customHeight="1">
      <c r="A53" s="710" t="s">
        <v>135</v>
      </c>
      <c r="B53" s="718" t="s">
        <v>33</v>
      </c>
      <c r="C53" s="1245">
        <v>0</v>
      </c>
      <c r="D53" s="707">
        <v>5590.3226815599901</v>
      </c>
      <c r="E53" s="1245">
        <v>0</v>
      </c>
      <c r="F53" s="707">
        <v>217.92133131999998</v>
      </c>
      <c r="G53" s="707">
        <v>738.48966969348589</v>
      </c>
      <c r="H53" s="1245">
        <v>0</v>
      </c>
      <c r="I53" s="1245">
        <v>0</v>
      </c>
      <c r="J53" s="707">
        <v>55.346314060000005</v>
      </c>
      <c r="K53" s="1245">
        <v>0</v>
      </c>
      <c r="L53" s="707">
        <v>1645.9271484503315</v>
      </c>
      <c r="M53" s="1245">
        <v>0</v>
      </c>
      <c r="N53" s="707">
        <v>2647.7348781056003</v>
      </c>
      <c r="O53" s="707">
        <v>377.55489895068007</v>
      </c>
      <c r="P53" s="1245">
        <v>0</v>
      </c>
      <c r="Q53" s="707">
        <v>233.7254969</v>
      </c>
      <c r="R53" s="1245">
        <v>0</v>
      </c>
      <c r="S53" s="707">
        <v>516.82884375000003</v>
      </c>
      <c r="T53" s="1245">
        <v>0</v>
      </c>
      <c r="U53" s="707">
        <v>154.32276875999997</v>
      </c>
      <c r="V53" s="709">
        <v>1563.6541088699998</v>
      </c>
      <c r="W53" s="1245">
        <v>0</v>
      </c>
      <c r="X53" s="1245">
        <v>0</v>
      </c>
      <c r="Y53" s="708">
        <v>13741.828140420088</v>
      </c>
      <c r="Z53" s="708">
        <v>0.41435213601255916</v>
      </c>
      <c r="AA53" s="1245">
        <v>0</v>
      </c>
      <c r="AB53" s="708">
        <v>13741.828140420088</v>
      </c>
      <c r="AC53" s="450"/>
    </row>
    <row r="54" spans="1:29" s="439" customFormat="1" ht="30" customHeight="1">
      <c r="A54" s="710" t="s">
        <v>136</v>
      </c>
      <c r="B54" s="715" t="s">
        <v>137</v>
      </c>
      <c r="C54" s="707">
        <v>178.73826944999999</v>
      </c>
      <c r="D54" s="707">
        <v>2713.2392816500001</v>
      </c>
      <c r="E54" s="707">
        <v>185.32943631000001</v>
      </c>
      <c r="F54" s="707">
        <v>511.62200375999998</v>
      </c>
      <c r="G54" s="707">
        <v>790.33800560000009</v>
      </c>
      <c r="H54" s="707">
        <v>4.374889239999999</v>
      </c>
      <c r="I54" s="707">
        <v>98.678121469999994</v>
      </c>
      <c r="J54" s="707">
        <v>21868.746604029999</v>
      </c>
      <c r="K54" s="707">
        <v>2072.45084447</v>
      </c>
      <c r="L54" s="707">
        <v>1931.325389632</v>
      </c>
      <c r="M54" s="707">
        <v>127.68625191999999</v>
      </c>
      <c r="N54" s="707">
        <v>1472.9880421599998</v>
      </c>
      <c r="O54" s="707">
        <v>249.55685436999804</v>
      </c>
      <c r="P54" s="707">
        <v>78.850779889999984</v>
      </c>
      <c r="Q54" s="707">
        <v>12424.480767699521</v>
      </c>
      <c r="R54" s="707">
        <v>24.13385869</v>
      </c>
      <c r="S54" s="707">
        <v>813.18296424000005</v>
      </c>
      <c r="T54" s="707">
        <v>122.87889037000001</v>
      </c>
      <c r="U54" s="707">
        <v>198.60301359000002</v>
      </c>
      <c r="V54" s="709">
        <v>2425.7330122399999</v>
      </c>
      <c r="W54" s="709">
        <v>141.00623004999997</v>
      </c>
      <c r="X54" s="711">
        <v>90.449731209999996</v>
      </c>
      <c r="Y54" s="708">
        <v>48524.393242041515</v>
      </c>
      <c r="Z54" s="708">
        <v>1.4631376395556235</v>
      </c>
      <c r="AA54" s="709">
        <v>44.091515039999997</v>
      </c>
      <c r="AB54" s="708">
        <v>48568.484757081518</v>
      </c>
      <c r="AC54" s="450"/>
    </row>
    <row r="55" spans="1:29" s="439" customFormat="1" ht="30" customHeight="1">
      <c r="A55" s="710" t="s">
        <v>138</v>
      </c>
      <c r="B55" s="715" t="s">
        <v>139</v>
      </c>
      <c r="C55" s="1245">
        <v>0</v>
      </c>
      <c r="D55" s="707">
        <v>15112.601045719999</v>
      </c>
      <c r="E55" s="1245">
        <v>0</v>
      </c>
      <c r="F55" s="707">
        <v>96.139604430000006</v>
      </c>
      <c r="G55" s="1245">
        <v>0</v>
      </c>
      <c r="H55" s="1245">
        <v>0</v>
      </c>
      <c r="I55" s="1245">
        <v>0</v>
      </c>
      <c r="J55" s="707">
        <v>2915.6736730100001</v>
      </c>
      <c r="K55" s="707">
        <v>2637.6508633000003</v>
      </c>
      <c r="L55" s="707">
        <v>2671.29196508</v>
      </c>
      <c r="M55" s="707">
        <v>36.377396559999994</v>
      </c>
      <c r="N55" s="1245">
        <v>0</v>
      </c>
      <c r="O55" s="1245">
        <v>0</v>
      </c>
      <c r="P55" s="1245">
        <v>0</v>
      </c>
      <c r="Q55" s="707">
        <v>2969.4100261653721</v>
      </c>
      <c r="R55" s="1245">
        <v>0</v>
      </c>
      <c r="S55" s="1245">
        <v>0</v>
      </c>
      <c r="T55" s="1245">
        <v>0</v>
      </c>
      <c r="U55" s="1245">
        <v>0</v>
      </c>
      <c r="V55" s="709">
        <v>13.798135830000003</v>
      </c>
      <c r="W55" s="1245">
        <v>0</v>
      </c>
      <c r="X55" s="1245">
        <v>0</v>
      </c>
      <c r="Y55" s="708">
        <v>26452.942710095373</v>
      </c>
      <c r="Z55" s="708">
        <v>0.79762555634834176</v>
      </c>
      <c r="AA55" s="1245">
        <v>0</v>
      </c>
      <c r="AB55" s="708">
        <v>26452.942710095373</v>
      </c>
      <c r="AC55" s="450"/>
    </row>
    <row r="56" spans="1:29" s="439" customFormat="1" ht="30" customHeight="1">
      <c r="A56" s="712" t="s">
        <v>140</v>
      </c>
      <c r="B56" s="718"/>
      <c r="C56" s="1245">
        <v>0</v>
      </c>
      <c r="D56" s="1245">
        <v>0</v>
      </c>
      <c r="E56" s="1245">
        <v>0</v>
      </c>
      <c r="F56" s="1245">
        <v>0</v>
      </c>
      <c r="G56" s="1245">
        <v>0</v>
      </c>
      <c r="H56" s="1245">
        <v>0</v>
      </c>
      <c r="I56" s="1245">
        <v>0</v>
      </c>
      <c r="J56" s="1245">
        <v>0</v>
      </c>
      <c r="K56" s="1245">
        <v>0</v>
      </c>
      <c r="L56" s="1245">
        <v>0</v>
      </c>
      <c r="M56" s="1245">
        <v>0</v>
      </c>
      <c r="N56" s="1245">
        <v>0</v>
      </c>
      <c r="O56" s="1245">
        <v>0</v>
      </c>
      <c r="P56" s="1245">
        <v>0</v>
      </c>
      <c r="Q56" s="1245">
        <v>0</v>
      </c>
      <c r="R56" s="1245">
        <v>0</v>
      </c>
      <c r="S56" s="1245">
        <v>0</v>
      </c>
      <c r="T56" s="1245">
        <v>0</v>
      </c>
      <c r="U56" s="1245">
        <v>0</v>
      </c>
      <c r="V56" s="1245">
        <v>0</v>
      </c>
      <c r="W56" s="1245">
        <v>0</v>
      </c>
      <c r="X56" s="1245">
        <v>0</v>
      </c>
      <c r="Y56" s="1309">
        <v>0</v>
      </c>
      <c r="Z56" s="1309">
        <v>0</v>
      </c>
      <c r="AA56" s="1245">
        <v>0</v>
      </c>
      <c r="AB56" s="1309">
        <v>0</v>
      </c>
      <c r="AC56" s="450"/>
    </row>
    <row r="57" spans="1:29" s="459" customFormat="1" ht="30" customHeight="1">
      <c r="A57" s="712" t="s">
        <v>141</v>
      </c>
      <c r="B57" s="719"/>
      <c r="C57" s="720">
        <v>11287.916121020009</v>
      </c>
      <c r="D57" s="720">
        <v>875246.40262876742</v>
      </c>
      <c r="E57" s="720">
        <v>5279.7427857162502</v>
      </c>
      <c r="F57" s="720">
        <v>183244.20002994101</v>
      </c>
      <c r="G57" s="720">
        <v>329239.0774422792</v>
      </c>
      <c r="H57" s="720">
        <v>736.52723079250018</v>
      </c>
      <c r="I57" s="720">
        <v>18878.002132026006</v>
      </c>
      <c r="J57" s="720">
        <v>133100.11872079477</v>
      </c>
      <c r="K57" s="720">
        <v>16509.983783239182</v>
      </c>
      <c r="L57" s="720">
        <v>244487.38784032481</v>
      </c>
      <c r="M57" s="720">
        <v>5149.2796448990002</v>
      </c>
      <c r="N57" s="720">
        <v>471487.43849385431</v>
      </c>
      <c r="O57" s="720">
        <v>98238.571166279711</v>
      </c>
      <c r="P57" s="720">
        <v>9737.3596489701868</v>
      </c>
      <c r="Q57" s="720">
        <v>110877.32995047081</v>
      </c>
      <c r="R57" s="720">
        <v>1996.66070926729</v>
      </c>
      <c r="S57" s="720">
        <v>301956.25148096046</v>
      </c>
      <c r="T57" s="720">
        <v>10654.457012355639</v>
      </c>
      <c r="U57" s="720">
        <v>39018.424683560006</v>
      </c>
      <c r="V57" s="720">
        <v>417877.64533977612</v>
      </c>
      <c r="W57" s="720">
        <v>21927.182868960004</v>
      </c>
      <c r="X57" s="720">
        <v>9531.3170784799968</v>
      </c>
      <c r="Y57" s="720">
        <v>3316461.2767927349</v>
      </c>
      <c r="Z57" s="720">
        <v>100</v>
      </c>
      <c r="AA57" s="720">
        <v>2317.8719694720548</v>
      </c>
      <c r="AB57" s="720">
        <v>3318779.148762207</v>
      </c>
      <c r="AC57" s="458"/>
    </row>
    <row r="58" spans="1:29" ht="17.149999999999999" customHeight="1">
      <c r="B58" s="467"/>
      <c r="C58" s="721"/>
      <c r="D58" s="721"/>
      <c r="E58" s="721"/>
      <c r="F58" s="721"/>
      <c r="G58" s="721"/>
      <c r="H58" s="721"/>
      <c r="I58" s="721"/>
      <c r="J58" s="721"/>
      <c r="K58" s="721"/>
      <c r="L58" s="721"/>
      <c r="M58" s="721"/>
      <c r="N58" s="721"/>
      <c r="O58" s="721"/>
      <c r="P58" s="721"/>
      <c r="Q58" s="721"/>
      <c r="R58" s="721"/>
      <c r="S58" s="721"/>
      <c r="T58" s="721"/>
      <c r="U58" s="721"/>
      <c r="V58" s="721"/>
      <c r="W58" s="721"/>
      <c r="X58" s="721"/>
      <c r="Y58" s="721"/>
    </row>
    <row r="59" spans="1:29" ht="17.149999999999999" customHeight="1">
      <c r="B59" s="467"/>
      <c r="C59" s="492"/>
      <c r="D59" s="492"/>
      <c r="E59" s="492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  <c r="R59" s="492"/>
      <c r="S59" s="492"/>
      <c r="T59" s="492"/>
      <c r="U59" s="492"/>
      <c r="V59" s="493"/>
      <c r="W59" s="493"/>
      <c r="X59" s="493"/>
    </row>
    <row r="60" spans="1:29" ht="17.149999999999999" customHeight="1">
      <c r="A60" s="466"/>
      <c r="B60" s="467"/>
      <c r="C60" s="467"/>
      <c r="D60" s="467"/>
      <c r="E60" s="467"/>
      <c r="F60" s="467"/>
      <c r="G60" s="467"/>
      <c r="H60" s="467"/>
      <c r="I60" s="467"/>
      <c r="J60" s="467"/>
      <c r="K60" s="467"/>
      <c r="L60" s="467"/>
      <c r="M60" s="467"/>
      <c r="N60" s="467"/>
      <c r="O60" s="467"/>
      <c r="P60" s="467"/>
      <c r="Q60" s="467"/>
      <c r="R60" s="467"/>
      <c r="S60" s="467"/>
      <c r="T60" s="467"/>
      <c r="U60" s="467"/>
    </row>
    <row r="61" spans="1:29" s="946" customFormat="1" ht="30" customHeight="1">
      <c r="A61" s="712" t="s">
        <v>808</v>
      </c>
      <c r="B61" s="712" t="s">
        <v>645</v>
      </c>
      <c r="C61" s="943">
        <v>9047.4165279200024</v>
      </c>
      <c r="D61" s="943">
        <v>780574.17051472003</v>
      </c>
      <c r="E61" s="943">
        <v>4596.3927705406222</v>
      </c>
      <c r="F61" s="943">
        <v>160353.01857926071</v>
      </c>
      <c r="G61" s="943">
        <v>288420.04647836491</v>
      </c>
      <c r="H61" s="943">
        <v>682.61978803</v>
      </c>
      <c r="I61" s="943">
        <v>14974.563193249998</v>
      </c>
      <c r="J61" s="943">
        <v>89983.55404248304</v>
      </c>
      <c r="K61" s="943">
        <v>9287.3850451900016</v>
      </c>
      <c r="L61" s="943">
        <v>195513.36597005164</v>
      </c>
      <c r="M61" s="943">
        <v>3972.0090034421796</v>
      </c>
      <c r="N61" s="943">
        <v>372563.52826768323</v>
      </c>
      <c r="O61" s="943">
        <v>88701.38103118421</v>
      </c>
      <c r="P61" s="943">
        <v>8836.6781854841356</v>
      </c>
      <c r="Q61" s="943">
        <v>80966.411572658209</v>
      </c>
      <c r="R61" s="943">
        <v>1754.71008179</v>
      </c>
      <c r="S61" s="943">
        <v>254254.18917123001</v>
      </c>
      <c r="T61" s="943">
        <v>10834.587148363216</v>
      </c>
      <c r="U61" s="943">
        <v>29978.072950559996</v>
      </c>
      <c r="V61" s="943">
        <v>349222.59062187537</v>
      </c>
      <c r="W61" s="943">
        <v>14189.902738449999</v>
      </c>
      <c r="X61" s="943">
        <v>5489.0866387300002</v>
      </c>
      <c r="Y61" s="708">
        <v>2774195.6803212622</v>
      </c>
      <c r="Z61" s="708"/>
      <c r="AA61" s="944">
        <v>1645.82256611</v>
      </c>
      <c r="AB61" s="708">
        <v>2775841.5028873724</v>
      </c>
      <c r="AC61" s="945"/>
    </row>
    <row r="62" spans="1:29" s="946" customFormat="1" ht="30" customHeight="1">
      <c r="A62" s="712" t="s">
        <v>908</v>
      </c>
      <c r="B62" s="712" t="s">
        <v>646</v>
      </c>
      <c r="C62" s="944">
        <v>10614.355057740009</v>
      </c>
      <c r="D62" s="944">
        <v>851718.70148937998</v>
      </c>
      <c r="E62" s="944">
        <v>4649.0276313838303</v>
      </c>
      <c r="F62" s="944">
        <v>176893.41205088847</v>
      </c>
      <c r="G62" s="944">
        <v>320684.44966369745</v>
      </c>
      <c r="H62" s="944">
        <v>711.72397776250011</v>
      </c>
      <c r="I62" s="944">
        <v>18455.921884910003</v>
      </c>
      <c r="J62" s="944">
        <v>107789.99599937975</v>
      </c>
      <c r="K62" s="944">
        <v>13534.707553797674</v>
      </c>
      <c r="L62" s="944">
        <v>237067.04322652778</v>
      </c>
      <c r="M62" s="944">
        <v>4428.654854329</v>
      </c>
      <c r="N62" s="944">
        <v>450734.93791777751</v>
      </c>
      <c r="O62" s="944">
        <v>90783.180803184005</v>
      </c>
      <c r="P62" s="944">
        <v>9384.2494250162981</v>
      </c>
      <c r="Q62" s="944">
        <v>96894.965098060959</v>
      </c>
      <c r="R62" s="944">
        <v>1942.478753487288</v>
      </c>
      <c r="S62" s="944">
        <v>297339.07369906048</v>
      </c>
      <c r="T62" s="944">
        <v>10339.630669375641</v>
      </c>
      <c r="U62" s="944">
        <v>37382.435284350002</v>
      </c>
      <c r="V62" s="944">
        <v>392409.40809839912</v>
      </c>
      <c r="W62" s="944">
        <v>21217.580148000001</v>
      </c>
      <c r="X62" s="944">
        <v>9151.3002585300001</v>
      </c>
      <c r="Y62" s="708">
        <v>3164127.233545037</v>
      </c>
      <c r="Z62" s="708"/>
      <c r="AA62" s="944">
        <v>2009.72839804</v>
      </c>
      <c r="AB62" s="708">
        <v>3166136.9619430769</v>
      </c>
      <c r="AC62" s="945"/>
    </row>
    <row r="63" spans="1:29" ht="60" customHeight="1">
      <c r="A63" s="573" t="s">
        <v>944</v>
      </c>
      <c r="B63" s="491"/>
      <c r="C63" s="1095">
        <v>3.4421470358937722E-2</v>
      </c>
      <c r="D63" s="1095">
        <v>4.8621671644229689E-2</v>
      </c>
      <c r="E63" s="1095">
        <v>3.7161881085308324E-2</v>
      </c>
      <c r="F63" s="1095">
        <v>3.8331485681569542E-2</v>
      </c>
      <c r="G63" s="1095">
        <v>3.5143634483983367E-2</v>
      </c>
      <c r="H63" s="1095">
        <v>5.8637632516346974E-2</v>
      </c>
      <c r="I63" s="1095">
        <v>4.2969481230724152E-2</v>
      </c>
      <c r="J63" s="1095">
        <v>4.2945420719212375E-2</v>
      </c>
      <c r="K63" s="1095">
        <v>4.3443892025220303E-2</v>
      </c>
      <c r="L63" s="1095">
        <v>3.7986028983538006E-2</v>
      </c>
      <c r="M63" s="1095">
        <v>3.1729727394510916E-2</v>
      </c>
      <c r="N63" s="1095">
        <v>4.1049208813206971E-2</v>
      </c>
      <c r="O63" s="1095">
        <v>5.2820882686884334E-2</v>
      </c>
      <c r="P63" s="1095">
        <v>4.0286224385029511E-2</v>
      </c>
      <c r="Q63" s="1095">
        <v>3.0635512687207451E-2</v>
      </c>
      <c r="R63" s="1095">
        <v>3.6589572431145287E-2</v>
      </c>
      <c r="S63" s="1095">
        <v>3.4965391138932989E-2</v>
      </c>
      <c r="T63" s="1095">
        <v>5.0112997339200549E-2</v>
      </c>
      <c r="U63" s="1095">
        <v>3.7279718669025193E-2</v>
      </c>
      <c r="V63" s="1095">
        <v>3.9615234009800854E-2</v>
      </c>
      <c r="W63" s="1095">
        <v>3.3350080826894744E-2</v>
      </c>
      <c r="X63" s="1095">
        <v>3.0227687011661137E-2</v>
      </c>
      <c r="Y63" s="1094">
        <v>4.1405124271939417E-2</v>
      </c>
      <c r="Z63" s="1094"/>
      <c r="AA63" s="1095">
        <v>2.8134193312665975E-2</v>
      </c>
      <c r="AB63" s="1094">
        <v>4.1396959892894547E-2</v>
      </c>
    </row>
    <row r="64" spans="1:29" ht="60" customHeight="1">
      <c r="A64" s="573" t="s">
        <v>909</v>
      </c>
      <c r="B64" s="573" t="s">
        <v>644</v>
      </c>
      <c r="C64" s="1095">
        <v>3.4416350199771933E-2</v>
      </c>
      <c r="D64" s="1095">
        <v>3.9060088733990285E-2</v>
      </c>
      <c r="E64" s="1095">
        <v>4.6658172427746877E-2</v>
      </c>
      <c r="F64" s="1095">
        <v>3.6952143922456451E-2</v>
      </c>
      <c r="G64" s="1095">
        <v>3.8098336969076746E-2</v>
      </c>
      <c r="H64" s="1095">
        <v>3.3134902908064839E-2</v>
      </c>
      <c r="I64" s="1095">
        <v>3.7990350727208237E-2</v>
      </c>
      <c r="J64" s="1095">
        <v>3.5653422607358001E-2</v>
      </c>
      <c r="K64" s="1095">
        <v>2.99160970169004E-2</v>
      </c>
      <c r="L64" s="1095">
        <v>3.6351850442690695E-2</v>
      </c>
      <c r="M64" s="1095">
        <v>3.1729727394510916E-2</v>
      </c>
      <c r="N64" s="1095">
        <v>3.8060017206957064E-2</v>
      </c>
      <c r="O64" s="1095">
        <v>4.8917774816991437E-2</v>
      </c>
      <c r="P64" s="1095">
        <v>4.0286224385029511E-2</v>
      </c>
      <c r="Q64" s="1095">
        <v>3.0635512687207451E-2</v>
      </c>
      <c r="R64" s="1095">
        <v>3.6589572431145287E-2</v>
      </c>
      <c r="S64" s="1095">
        <v>3.4965391138932989E-2</v>
      </c>
      <c r="T64" s="1095">
        <v>3.1790070451437433E-2</v>
      </c>
      <c r="U64" s="1095">
        <v>3.7279718669025193E-2</v>
      </c>
      <c r="V64" s="1095">
        <v>3.5752993389489694E-2</v>
      </c>
      <c r="W64" s="1095">
        <v>3.3350080826894744E-2</v>
      </c>
      <c r="X64" s="1095">
        <v>3.0227687011661137E-2</v>
      </c>
      <c r="Y64" s="1094">
        <v>3.7488401119485537E-2</v>
      </c>
      <c r="Z64" s="1094"/>
      <c r="AA64" s="1095">
        <v>2.8134193312665975E-2</v>
      </c>
      <c r="AB64" s="1094">
        <v>3.7482646338721948E-2</v>
      </c>
    </row>
    <row r="65" spans="1:28" ht="30.5">
      <c r="A65" s="572"/>
    </row>
    <row r="66" spans="1:28" ht="30.5">
      <c r="A66" s="742" t="s">
        <v>945</v>
      </c>
      <c r="B66" s="572"/>
      <c r="C66" s="704"/>
      <c r="D66" s="704"/>
      <c r="E66" s="704"/>
      <c r="F66" s="704"/>
      <c r="G66" s="704"/>
      <c r="H66" s="704"/>
      <c r="I66" s="704"/>
      <c r="J66" s="704"/>
      <c r="K66" s="704"/>
      <c r="L66" s="704"/>
      <c r="M66" s="704"/>
      <c r="N66" s="704"/>
      <c r="O66" s="704"/>
      <c r="P66" s="704"/>
      <c r="Q66" s="704"/>
      <c r="R66" s="704"/>
      <c r="S66" s="704"/>
      <c r="T66" s="704"/>
      <c r="U66" s="704"/>
      <c r="V66" s="705"/>
      <c r="W66" s="705"/>
      <c r="X66" s="705"/>
      <c r="Y66" s="705"/>
      <c r="Z66" s="705"/>
      <c r="AA66" s="705"/>
      <c r="AB66" s="705"/>
    </row>
    <row r="67" spans="1:28" ht="30.5">
      <c r="A67" s="742" t="s">
        <v>910</v>
      </c>
      <c r="B67" s="572" t="s">
        <v>726</v>
      </c>
      <c r="C67" s="706"/>
      <c r="D67" s="706"/>
      <c r="E67" s="706"/>
      <c r="F67" s="706"/>
      <c r="G67" s="706"/>
      <c r="H67" s="706"/>
      <c r="I67" s="706"/>
      <c r="J67" s="706"/>
      <c r="K67" s="706"/>
      <c r="L67" s="706"/>
      <c r="M67" s="706"/>
      <c r="N67" s="706"/>
      <c r="O67" s="706"/>
      <c r="P67" s="706"/>
      <c r="Q67" s="706"/>
      <c r="R67" s="706"/>
      <c r="S67" s="706"/>
      <c r="T67" s="706"/>
      <c r="U67" s="706"/>
      <c r="V67" s="706"/>
      <c r="W67" s="706"/>
      <c r="X67" s="706"/>
      <c r="Y67" s="721"/>
    </row>
    <row r="68" spans="1:28" ht="30.5">
      <c r="A68" s="744" t="s">
        <v>142</v>
      </c>
      <c r="B68" s="743"/>
    </row>
    <row r="69" spans="1:28" ht="25">
      <c r="A69" s="744" t="s">
        <v>143</v>
      </c>
      <c r="C69" s="704"/>
      <c r="D69" s="704"/>
      <c r="E69" s="704"/>
      <c r="F69" s="704"/>
      <c r="G69" s="704"/>
      <c r="H69" s="704"/>
      <c r="I69" s="704"/>
      <c r="J69" s="704"/>
      <c r="K69" s="704"/>
      <c r="L69" s="704"/>
      <c r="M69" s="704"/>
      <c r="N69" s="704"/>
      <c r="O69" s="704"/>
      <c r="P69" s="704"/>
      <c r="Q69" s="704"/>
      <c r="R69" s="704"/>
      <c r="S69" s="704"/>
      <c r="T69" s="704"/>
      <c r="U69" s="704"/>
      <c r="V69" s="705"/>
      <c r="W69" s="705"/>
      <c r="X69" s="705"/>
      <c r="Y69" s="721"/>
    </row>
    <row r="71" spans="1:28">
      <c r="Y71" s="721"/>
    </row>
    <row r="72" spans="1:28">
      <c r="X72" s="721"/>
      <c r="Y72" s="721"/>
    </row>
    <row r="73" spans="1:28">
      <c r="X73" s="721"/>
    </row>
    <row r="74" spans="1:28">
      <c r="X74" s="721"/>
    </row>
  </sheetData>
  <sheetProtection formatColumns="0" formatRows="0" sort="0" autoFilter="0"/>
  <protectedRanges>
    <protectedRange sqref="AC5:AC57" name="Range2"/>
    <protectedRange sqref="A1 Y8:Y15 Y27 Y17:Y21" name="Range1"/>
  </protectedRanges>
  <mergeCells count="4">
    <mergeCell ref="A4:B4"/>
    <mergeCell ref="Z3:AB3"/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scale="39" fitToWidth="0" fitToHeight="0" orientation="landscape" cellComments="asDisplayed" r:id="rId1"/>
  <headerFooter alignWithMargins="0">
    <oddHeader>&amp;R&amp;A</oddHeader>
  </headerFooter>
  <rowBreaks count="1" manualBreakCount="1">
    <brk id="36" max="28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  <pageSetUpPr fitToPage="1"/>
  </sheetPr>
  <dimension ref="A1:G43"/>
  <sheetViews>
    <sheetView showGridLines="0" topLeftCell="A13" zoomScaleSheetLayoutView="80" workbookViewId="0">
      <selection activeCell="A27" sqref="A27:C30"/>
    </sheetView>
  </sheetViews>
  <sheetFormatPr defaultColWidth="9" defaultRowHeight="21"/>
  <cols>
    <col min="1" max="1" width="66.453125" style="469" customWidth="1"/>
    <col min="2" max="2" width="14.36328125" style="470" hidden="1" customWidth="1"/>
    <col min="3" max="3" width="22.90625" style="468" customWidth="1"/>
    <col min="4" max="4" width="13.90625" style="468" customWidth="1"/>
    <col min="5" max="5" width="9" style="468"/>
    <col min="6" max="16384" width="9" style="438"/>
  </cols>
  <sheetData>
    <row r="1" spans="1:7" s="434" customFormat="1" ht="26">
      <c r="A1" s="1561" t="s">
        <v>634</v>
      </c>
      <c r="B1" s="1561"/>
      <c r="C1" s="1561"/>
      <c r="D1" s="433"/>
      <c r="E1" s="433"/>
    </row>
    <row r="2" spans="1:7" s="434" customFormat="1" ht="26">
      <c r="A2" s="1560" t="s">
        <v>635</v>
      </c>
      <c r="B2" s="1560"/>
      <c r="C2" s="1560"/>
      <c r="D2" s="436" t="s">
        <v>168</v>
      </c>
      <c r="E2" s="435"/>
    </row>
    <row r="3" spans="1:7" ht="105">
      <c r="A3" s="1562" t="s">
        <v>633</v>
      </c>
      <c r="B3" s="1562"/>
      <c r="C3" s="1562"/>
      <c r="D3" s="394" t="s">
        <v>194</v>
      </c>
      <c r="E3" s="437"/>
    </row>
    <row r="4" spans="1:7" s="439" customFormat="1" ht="60" customHeight="1">
      <c r="A4" s="1558" t="s">
        <v>0</v>
      </c>
      <c r="B4" s="1559"/>
      <c r="C4" s="566" t="s">
        <v>190</v>
      </c>
      <c r="D4" s="566" t="s">
        <v>192</v>
      </c>
    </row>
    <row r="5" spans="1:7" s="444" customFormat="1">
      <c r="A5" s="440" t="s">
        <v>68</v>
      </c>
      <c r="B5" s="441"/>
      <c r="C5" s="442"/>
      <c r="D5" s="443"/>
    </row>
    <row r="6" spans="1:7" s="444" customFormat="1">
      <c r="A6" s="445" t="s">
        <v>69</v>
      </c>
      <c r="B6" s="441"/>
      <c r="C6" s="446">
        <f>SUM(C7:C9)</f>
        <v>2915608.831454806</v>
      </c>
      <c r="D6" s="446">
        <f>(C6/$C$39)*100</f>
        <v>87.851848549254328</v>
      </c>
    </row>
    <row r="7" spans="1:7" s="439" customFormat="1">
      <c r="A7" s="447" t="s">
        <v>70</v>
      </c>
      <c r="B7" s="448"/>
      <c r="C7" s="443">
        <f>SUM('T14 Assets'!AB8:AB15)</f>
        <v>2550384.5081063155</v>
      </c>
      <c r="D7" s="449">
        <v>0</v>
      </c>
    </row>
    <row r="8" spans="1:7" s="450" customFormat="1">
      <c r="A8" s="447" t="s">
        <v>80</v>
      </c>
      <c r="B8" s="448"/>
      <c r="C8" s="443">
        <f>SUM('T14 Assets'!AB17:AB21)</f>
        <v>254885.64897673606</v>
      </c>
      <c r="D8" s="449">
        <v>0</v>
      </c>
      <c r="F8" s="439"/>
      <c r="G8" s="439"/>
    </row>
    <row r="9" spans="1:7" s="450" customFormat="1">
      <c r="A9" s="451" t="s">
        <v>87</v>
      </c>
      <c r="C9" s="443">
        <f>SUM('T14 Assets'!AB23:AB25)</f>
        <v>110338.67437175439</v>
      </c>
      <c r="D9" s="449">
        <v>0</v>
      </c>
      <c r="F9" s="439"/>
      <c r="G9" s="439"/>
    </row>
    <row r="10" spans="1:7" s="450" customFormat="1">
      <c r="A10" s="445" t="s">
        <v>94</v>
      </c>
      <c r="C10" s="446">
        <f>SUM(C11:C17)</f>
        <v>148571.52812101191</v>
      </c>
      <c r="D10" s="446">
        <f>(C10/$C$39)*100</f>
        <v>4.4766922251040446</v>
      </c>
      <c r="F10" s="439"/>
      <c r="G10" s="439"/>
    </row>
    <row r="11" spans="1:7" s="450" customFormat="1">
      <c r="A11" s="445" t="s">
        <v>95</v>
      </c>
      <c r="B11" s="448" t="s">
        <v>96</v>
      </c>
      <c r="C11" s="443">
        <f>'T14 Assets'!AB27</f>
        <v>74.167013240000202</v>
      </c>
      <c r="D11" s="449">
        <v>0</v>
      </c>
      <c r="F11" s="439"/>
      <c r="G11" s="439"/>
    </row>
    <row r="12" spans="1:7" s="450" customFormat="1">
      <c r="A12" s="452" t="s">
        <v>97</v>
      </c>
      <c r="B12" s="448"/>
      <c r="C12" s="443">
        <f>'T14 Assets'!AB28</f>
        <v>126381.38906251914</v>
      </c>
      <c r="D12" s="449">
        <v>0</v>
      </c>
      <c r="F12" s="439"/>
      <c r="G12" s="439"/>
    </row>
    <row r="13" spans="1:7" s="450" customFormat="1">
      <c r="A13" s="445" t="s">
        <v>98</v>
      </c>
      <c r="C13" s="443">
        <f>'T14 Assets'!AB30+'T14 Assets'!AB31</f>
        <v>20106.750428002757</v>
      </c>
      <c r="D13" s="449">
        <v>0</v>
      </c>
      <c r="F13" s="439"/>
      <c r="G13" s="439"/>
    </row>
    <row r="14" spans="1:7" s="450" customFormat="1">
      <c r="A14" s="445" t="s">
        <v>102</v>
      </c>
      <c r="B14" s="453" t="s">
        <v>103</v>
      </c>
      <c r="C14" s="443">
        <f>'T14 Assets'!AB32</f>
        <v>0</v>
      </c>
      <c r="D14" s="449">
        <v>0</v>
      </c>
      <c r="F14" s="439"/>
      <c r="G14" s="439"/>
    </row>
    <row r="15" spans="1:7" s="450" customFormat="1">
      <c r="A15" s="445" t="s">
        <v>104</v>
      </c>
      <c r="B15" s="453" t="s">
        <v>105</v>
      </c>
      <c r="C15" s="443">
        <f>'T14 Assets'!AB33</f>
        <v>0</v>
      </c>
      <c r="D15" s="449">
        <v>0</v>
      </c>
      <c r="F15" s="439"/>
      <c r="G15" s="439"/>
    </row>
    <row r="16" spans="1:7" s="450" customFormat="1">
      <c r="A16" s="445" t="s">
        <v>106</v>
      </c>
      <c r="B16" s="448" t="s">
        <v>107</v>
      </c>
      <c r="C16" s="443">
        <f>'T14 Assets'!AB34</f>
        <v>19.221617250000001</v>
      </c>
      <c r="D16" s="449">
        <v>0</v>
      </c>
      <c r="F16" s="439"/>
      <c r="G16" s="439"/>
    </row>
    <row r="17" spans="1:7" s="450" customFormat="1">
      <c r="A17" s="445" t="s">
        <v>108</v>
      </c>
      <c r="B17" s="448" t="s">
        <v>109</v>
      </c>
      <c r="C17" s="443">
        <f>'T14 Assets'!AB35</f>
        <v>1990</v>
      </c>
      <c r="D17" s="449">
        <v>0</v>
      </c>
      <c r="F17" s="439"/>
      <c r="G17" s="439"/>
    </row>
    <row r="18" spans="1:7" s="450" customFormat="1">
      <c r="A18" s="445" t="s">
        <v>110</v>
      </c>
      <c r="B18" s="448" t="s">
        <v>111</v>
      </c>
      <c r="C18" s="446">
        <f>'T14 Assets'!AB36</f>
        <v>0</v>
      </c>
      <c r="D18" s="446">
        <f t="shared" ref="D18:D20" si="0">(C18/$C$39)*100</f>
        <v>0</v>
      </c>
      <c r="F18" s="439"/>
      <c r="G18" s="439"/>
    </row>
    <row r="19" spans="1:7" s="450" customFormat="1">
      <c r="A19" s="447" t="s">
        <v>112</v>
      </c>
      <c r="B19" s="454" t="s">
        <v>113</v>
      </c>
      <c r="C19" s="446">
        <f>'T14 Assets'!AB37</f>
        <v>55459.799830161806</v>
      </c>
      <c r="D19" s="446">
        <f t="shared" si="0"/>
        <v>1.6710904023501065</v>
      </c>
      <c r="F19" s="439"/>
      <c r="G19" s="439"/>
    </row>
    <row r="20" spans="1:7" s="450" customFormat="1">
      <c r="A20" s="445" t="s">
        <v>114</v>
      </c>
      <c r="B20" s="454"/>
      <c r="C20" s="446">
        <f>SUM(C21:C22)</f>
        <v>30826.87749502626</v>
      </c>
      <c r="D20" s="446">
        <f t="shared" si="0"/>
        <v>0.92886197343151466</v>
      </c>
      <c r="F20" s="439"/>
      <c r="G20" s="439"/>
    </row>
    <row r="21" spans="1:7" s="450" customFormat="1">
      <c r="A21" s="445" t="s">
        <v>115</v>
      </c>
      <c r="B21" s="455" t="s">
        <v>116</v>
      </c>
      <c r="C21" s="443">
        <f>'T14 Assets'!AB39</f>
        <v>26128.180612115542</v>
      </c>
      <c r="D21" s="449">
        <v>0</v>
      </c>
      <c r="F21" s="439"/>
      <c r="G21" s="439"/>
    </row>
    <row r="22" spans="1:7" s="450" customFormat="1">
      <c r="A22" s="445" t="s">
        <v>117</v>
      </c>
      <c r="B22" s="455" t="s">
        <v>118</v>
      </c>
      <c r="C22" s="443">
        <f>'T14 Assets'!AB40</f>
        <v>4698.6968829107172</v>
      </c>
      <c r="D22" s="449">
        <v>0</v>
      </c>
      <c r="F22" s="439"/>
      <c r="G22" s="439"/>
    </row>
    <row r="23" spans="1:7" s="450" customFormat="1">
      <c r="A23" s="445" t="s">
        <v>119</v>
      </c>
      <c r="B23" s="455"/>
      <c r="C23" s="446">
        <f>SUM(C24:C25)</f>
        <v>22625.596709167163</v>
      </c>
      <c r="D23" s="446">
        <f t="shared" ref="D23" si="1">(C23/$C$39)*100</f>
        <v>0.68174457217515505</v>
      </c>
      <c r="F23" s="439"/>
      <c r="G23" s="439"/>
    </row>
    <row r="24" spans="1:7" s="450" customFormat="1">
      <c r="A24" s="445" t="s">
        <v>120</v>
      </c>
      <c r="B24" s="455" t="s">
        <v>121</v>
      </c>
      <c r="C24" s="443">
        <f>'T14 Assets'!AB42</f>
        <v>2581.7368821645955</v>
      </c>
      <c r="D24" s="449">
        <v>0</v>
      </c>
      <c r="F24" s="439"/>
      <c r="G24" s="439"/>
    </row>
    <row r="25" spans="1:7" s="450" customFormat="1">
      <c r="A25" s="447" t="s">
        <v>122</v>
      </c>
      <c r="B25" s="456" t="s">
        <v>123</v>
      </c>
      <c r="C25" s="443">
        <f>'T14 Assets'!AB43</f>
        <v>20043.859827002569</v>
      </c>
      <c r="D25" s="449">
        <v>0</v>
      </c>
      <c r="F25" s="439"/>
      <c r="G25" s="439"/>
    </row>
    <row r="26" spans="1:7" s="450" customFormat="1">
      <c r="A26" s="445" t="s">
        <v>124</v>
      </c>
      <c r="C26" s="446">
        <f>SUM(C27:C30)</f>
        <v>5027.0071516490489</v>
      </c>
      <c r="D26" s="446">
        <f t="shared" ref="D26" si="2">(C26/$C$39)*100</f>
        <v>0.15147157814113524</v>
      </c>
      <c r="F26" s="439"/>
      <c r="G26" s="439"/>
    </row>
    <row r="27" spans="1:7" s="450" customFormat="1">
      <c r="A27" s="445" t="s">
        <v>125</v>
      </c>
      <c r="B27" s="455" t="s">
        <v>20</v>
      </c>
      <c r="C27" s="443">
        <f>'T14 Assets'!AB45</f>
        <v>54.236700999999996</v>
      </c>
      <c r="D27" s="449">
        <v>0</v>
      </c>
      <c r="F27" s="439"/>
      <c r="G27" s="439"/>
    </row>
    <row r="28" spans="1:7" s="439" customFormat="1">
      <c r="A28" s="445" t="s">
        <v>126</v>
      </c>
      <c r="B28" s="455" t="s">
        <v>22</v>
      </c>
      <c r="C28" s="443">
        <f>'T14 Assets'!AB46</f>
        <v>3010.8406614974824</v>
      </c>
      <c r="D28" s="449">
        <v>0</v>
      </c>
      <c r="E28" s="450"/>
    </row>
    <row r="29" spans="1:7" s="439" customFormat="1">
      <c r="A29" s="445" t="s">
        <v>127</v>
      </c>
      <c r="B29" s="455" t="s">
        <v>4</v>
      </c>
      <c r="C29" s="443">
        <f>'T14 Assets'!AB47</f>
        <v>1909.1508863515664</v>
      </c>
      <c r="D29" s="449">
        <v>0</v>
      </c>
      <c r="E29" s="450"/>
    </row>
    <row r="30" spans="1:7" s="439" customFormat="1">
      <c r="A30" s="445" t="s">
        <v>128</v>
      </c>
      <c r="B30" s="450"/>
      <c r="C30" s="443">
        <f>'T14 Assets'!AB48</f>
        <v>52.778902799999997</v>
      </c>
      <c r="D30" s="449">
        <v>0</v>
      </c>
      <c r="E30" s="450"/>
    </row>
    <row r="31" spans="1:7" s="439" customFormat="1">
      <c r="A31" s="457" t="s">
        <v>129</v>
      </c>
      <c r="B31" s="455" t="s">
        <v>130</v>
      </c>
      <c r="C31" s="446">
        <f>'T14 Assets'!AB49</f>
        <v>24131.82190650986</v>
      </c>
      <c r="D31" s="446">
        <f t="shared" ref="D31:D38" si="3">(C31/$C$39)*100</f>
        <v>0.72712949023770435</v>
      </c>
      <c r="E31" s="493"/>
      <c r="F31" s="494"/>
    </row>
    <row r="32" spans="1:7" s="439" customFormat="1">
      <c r="A32" s="445" t="s">
        <v>131</v>
      </c>
      <c r="B32" s="455"/>
      <c r="C32" s="446">
        <f>'T14 Assets'!AB50</f>
        <v>0</v>
      </c>
      <c r="D32" s="446">
        <f t="shared" si="3"/>
        <v>0</v>
      </c>
      <c r="E32" s="450"/>
    </row>
    <row r="33" spans="1:5" s="459" customFormat="1">
      <c r="A33" s="457" t="s">
        <v>132</v>
      </c>
      <c r="B33" s="455" t="s">
        <v>133</v>
      </c>
      <c r="C33" s="446">
        <f>'T14 Assets'!AB51</f>
        <v>27764.430486277772</v>
      </c>
      <c r="D33" s="446">
        <f t="shared" si="3"/>
        <v>0.83658566122524225</v>
      </c>
      <c r="E33" s="458"/>
    </row>
    <row r="34" spans="1:5" s="439" customFormat="1">
      <c r="A34" s="445" t="s">
        <v>134</v>
      </c>
      <c r="B34" s="450"/>
      <c r="C34" s="446">
        <f>'T14 Assets'!AB52</f>
        <v>0</v>
      </c>
      <c r="D34" s="446">
        <f t="shared" si="3"/>
        <v>0</v>
      </c>
      <c r="E34" s="495"/>
    </row>
    <row r="35" spans="1:5" s="439" customFormat="1">
      <c r="A35" s="445" t="s">
        <v>135</v>
      </c>
      <c r="B35" s="460" t="s">
        <v>33</v>
      </c>
      <c r="C35" s="446">
        <f>'T14 Assets'!AB53</f>
        <v>13741.828140420088</v>
      </c>
      <c r="D35" s="446">
        <f t="shared" si="3"/>
        <v>0.41406274790973441</v>
      </c>
      <c r="E35" s="450"/>
    </row>
    <row r="36" spans="1:5" s="439" customFormat="1">
      <c r="A36" s="445" t="s">
        <v>136</v>
      </c>
      <c r="B36" s="455" t="s">
        <v>137</v>
      </c>
      <c r="C36" s="446">
        <f>'T14 Assets'!AB54</f>
        <v>48568.484757081518</v>
      </c>
      <c r="D36" s="446">
        <f t="shared" si="3"/>
        <v>1.4634443143104576</v>
      </c>
      <c r="E36" s="450"/>
    </row>
    <row r="37" spans="1:5" s="439" customFormat="1">
      <c r="A37" s="445" t="s">
        <v>138</v>
      </c>
      <c r="B37" s="455" t="s">
        <v>139</v>
      </c>
      <c r="C37" s="446">
        <f>'T14 Assets'!AB55</f>
        <v>26452.942710095373</v>
      </c>
      <c r="D37" s="446">
        <f t="shared" si="3"/>
        <v>0.79706848586057411</v>
      </c>
      <c r="E37" s="450"/>
    </row>
    <row r="38" spans="1:5" s="439" customFormat="1">
      <c r="A38" s="447" t="s">
        <v>140</v>
      </c>
      <c r="B38" s="460"/>
      <c r="C38" s="446">
        <f>'T14 Assets'!AB56</f>
        <v>0</v>
      </c>
      <c r="D38" s="446">
        <f t="shared" si="3"/>
        <v>0</v>
      </c>
      <c r="E38" s="450"/>
    </row>
    <row r="39" spans="1:5" s="439" customFormat="1">
      <c r="A39" s="461" t="s">
        <v>141</v>
      </c>
      <c r="B39" s="462"/>
      <c r="C39" s="442">
        <f>SUM(C31:C38)+C26+C23+C20+C19+C10+C6</f>
        <v>3318779.148762207</v>
      </c>
      <c r="D39" s="463">
        <f>SUM(D31:D38)+D26+D23+D20+D19+D10+D6</f>
        <v>100</v>
      </c>
      <c r="E39" s="450"/>
    </row>
    <row r="40" spans="1:5" s="439" customFormat="1">
      <c r="A40" s="430" t="s">
        <v>66</v>
      </c>
      <c r="B40" s="460"/>
      <c r="C40" s="464"/>
      <c r="D40" s="465"/>
      <c r="E40" s="450"/>
    </row>
    <row r="41" spans="1:5" ht="17.149999999999999" customHeight="1">
      <c r="A41" s="466"/>
      <c r="B41" s="467"/>
    </row>
    <row r="42" spans="1:5" ht="17.149999999999999" customHeight="1">
      <c r="A42" s="466"/>
      <c r="B42" s="467"/>
    </row>
    <row r="43" spans="1:5" ht="17.149999999999999" customHeight="1">
      <c r="A43" s="466"/>
      <c r="B43" s="467"/>
    </row>
  </sheetData>
  <sheetProtection formatColumns="0" formatRows="0" sort="0" autoFilter="0"/>
  <protectedRanges>
    <protectedRange sqref="E5:E40" name="Range2"/>
    <protectedRange sqref="A1 C11:C12" name="Range1"/>
  </protectedRanges>
  <mergeCells count="4">
    <mergeCell ref="A4:B4"/>
    <mergeCell ref="A2:C2"/>
    <mergeCell ref="A1:C1"/>
    <mergeCell ref="A3:C3"/>
  </mergeCells>
  <pageMargins left="0.9055118110236221" right="0.19685039370078741" top="0.59055118110236227" bottom="0" header="0.19685039370078741" footer="0.19685039370078741"/>
  <pageSetup paperSize="9" scale="81" orientation="portrait" cellComments="asDisplayed" horizontalDpi="4294967295" verticalDpi="4294967295" r:id="rId1"/>
  <headerFooter alignWithMargins="0"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6"/>
  <sheetViews>
    <sheetView zoomScale="80" zoomScaleNormal="80" zoomScaleSheetLayoutView="80" workbookViewId="0">
      <pane ySplit="4" topLeftCell="A107" activePane="bottomLeft" state="frozen"/>
      <selection activeCell="J20" sqref="J20"/>
      <selection pane="bottomLeft" activeCell="H109" sqref="H109"/>
    </sheetView>
  </sheetViews>
  <sheetFormatPr defaultRowHeight="25"/>
  <cols>
    <col min="1" max="1" width="6" style="530" customWidth="1"/>
    <col min="2" max="2" width="4.7265625" style="73" customWidth="1"/>
    <col min="3" max="3" width="3.26953125" style="73" customWidth="1"/>
    <col min="4" max="4" width="64.26953125" style="73" customWidth="1"/>
    <col min="5" max="5" width="13.453125" style="73" customWidth="1"/>
    <col min="6" max="6" width="13.36328125" style="73" customWidth="1"/>
    <col min="7" max="7" width="10.453125" style="73" customWidth="1"/>
    <col min="8" max="8" width="13.453125" style="73" customWidth="1"/>
    <col min="9" max="9" width="14.453125" style="73" customWidth="1"/>
    <col min="10" max="10" width="10.453125" style="73" customWidth="1"/>
    <col min="11" max="256" width="9" style="73"/>
    <col min="257" max="257" width="5.7265625" style="73" customWidth="1"/>
    <col min="258" max="258" width="3.7265625" style="73" customWidth="1"/>
    <col min="259" max="259" width="3.26953125" style="73" customWidth="1"/>
    <col min="260" max="260" width="68.36328125" style="73" customWidth="1"/>
    <col min="261" max="261" width="13.90625" style="73" customWidth="1"/>
    <col min="262" max="262" width="13.7265625" style="73" customWidth="1"/>
    <col min="263" max="263" width="11.08984375" style="73" bestFit="1" customWidth="1"/>
    <col min="264" max="265" width="13.7265625" style="73" customWidth="1"/>
    <col min="266" max="266" width="11.08984375" style="73" bestFit="1" customWidth="1"/>
    <col min="267" max="512" width="9" style="73"/>
    <col min="513" max="513" width="5.7265625" style="73" customWidth="1"/>
    <col min="514" max="514" width="3.7265625" style="73" customWidth="1"/>
    <col min="515" max="515" width="3.26953125" style="73" customWidth="1"/>
    <col min="516" max="516" width="68.36328125" style="73" customWidth="1"/>
    <col min="517" max="517" width="13.90625" style="73" customWidth="1"/>
    <col min="518" max="518" width="13.7265625" style="73" customWidth="1"/>
    <col min="519" max="519" width="11.08984375" style="73" bestFit="1" customWidth="1"/>
    <col min="520" max="521" width="13.7265625" style="73" customWidth="1"/>
    <col min="522" max="522" width="11.08984375" style="73" bestFit="1" customWidth="1"/>
    <col min="523" max="768" width="9" style="73"/>
    <col min="769" max="769" width="5.7265625" style="73" customWidth="1"/>
    <col min="770" max="770" width="3.7265625" style="73" customWidth="1"/>
    <col min="771" max="771" width="3.26953125" style="73" customWidth="1"/>
    <col min="772" max="772" width="68.36328125" style="73" customWidth="1"/>
    <col min="773" max="773" width="13.90625" style="73" customWidth="1"/>
    <col min="774" max="774" width="13.7265625" style="73" customWidth="1"/>
    <col min="775" max="775" width="11.08984375" style="73" bestFit="1" customWidth="1"/>
    <col min="776" max="777" width="13.7265625" style="73" customWidth="1"/>
    <col min="778" max="778" width="11.08984375" style="73" bestFit="1" customWidth="1"/>
    <col min="779" max="1024" width="9" style="73"/>
    <col min="1025" max="1025" width="5.7265625" style="73" customWidth="1"/>
    <col min="1026" max="1026" width="3.7265625" style="73" customWidth="1"/>
    <col min="1027" max="1027" width="3.26953125" style="73" customWidth="1"/>
    <col min="1028" max="1028" width="68.36328125" style="73" customWidth="1"/>
    <col min="1029" max="1029" width="13.90625" style="73" customWidth="1"/>
    <col min="1030" max="1030" width="13.7265625" style="73" customWidth="1"/>
    <col min="1031" max="1031" width="11.08984375" style="73" bestFit="1" customWidth="1"/>
    <col min="1032" max="1033" width="13.7265625" style="73" customWidth="1"/>
    <col min="1034" max="1034" width="11.08984375" style="73" bestFit="1" customWidth="1"/>
    <col min="1035" max="1280" width="9" style="73"/>
    <col min="1281" max="1281" width="5.7265625" style="73" customWidth="1"/>
    <col min="1282" max="1282" width="3.7265625" style="73" customWidth="1"/>
    <col min="1283" max="1283" width="3.26953125" style="73" customWidth="1"/>
    <col min="1284" max="1284" width="68.36328125" style="73" customWidth="1"/>
    <col min="1285" max="1285" width="13.90625" style="73" customWidth="1"/>
    <col min="1286" max="1286" width="13.7265625" style="73" customWidth="1"/>
    <col min="1287" max="1287" width="11.08984375" style="73" bestFit="1" customWidth="1"/>
    <col min="1288" max="1289" width="13.7265625" style="73" customWidth="1"/>
    <col min="1290" max="1290" width="11.08984375" style="73" bestFit="1" customWidth="1"/>
    <col min="1291" max="1536" width="9" style="73"/>
    <col min="1537" max="1537" width="5.7265625" style="73" customWidth="1"/>
    <col min="1538" max="1538" width="3.7265625" style="73" customWidth="1"/>
    <col min="1539" max="1539" width="3.26953125" style="73" customWidth="1"/>
    <col min="1540" max="1540" width="68.36328125" style="73" customWidth="1"/>
    <col min="1541" max="1541" width="13.90625" style="73" customWidth="1"/>
    <col min="1542" max="1542" width="13.7265625" style="73" customWidth="1"/>
    <col min="1543" max="1543" width="11.08984375" style="73" bestFit="1" customWidth="1"/>
    <col min="1544" max="1545" width="13.7265625" style="73" customWidth="1"/>
    <col min="1546" max="1546" width="11.08984375" style="73" bestFit="1" customWidth="1"/>
    <col min="1547" max="1792" width="9" style="73"/>
    <col min="1793" max="1793" width="5.7265625" style="73" customWidth="1"/>
    <col min="1794" max="1794" width="3.7265625" style="73" customWidth="1"/>
    <col min="1795" max="1795" width="3.26953125" style="73" customWidth="1"/>
    <col min="1796" max="1796" width="68.36328125" style="73" customWidth="1"/>
    <col min="1797" max="1797" width="13.90625" style="73" customWidth="1"/>
    <col min="1798" max="1798" width="13.7265625" style="73" customWidth="1"/>
    <col min="1799" max="1799" width="11.08984375" style="73" bestFit="1" customWidth="1"/>
    <col min="1800" max="1801" width="13.7265625" style="73" customWidth="1"/>
    <col min="1802" max="1802" width="11.08984375" style="73" bestFit="1" customWidth="1"/>
    <col min="1803" max="2048" width="9" style="73"/>
    <col min="2049" max="2049" width="5.7265625" style="73" customWidth="1"/>
    <col min="2050" max="2050" width="3.7265625" style="73" customWidth="1"/>
    <col min="2051" max="2051" width="3.26953125" style="73" customWidth="1"/>
    <col min="2052" max="2052" width="68.36328125" style="73" customWidth="1"/>
    <col min="2053" max="2053" width="13.90625" style="73" customWidth="1"/>
    <col min="2054" max="2054" width="13.7265625" style="73" customWidth="1"/>
    <col min="2055" max="2055" width="11.08984375" style="73" bestFit="1" customWidth="1"/>
    <col min="2056" max="2057" width="13.7265625" style="73" customWidth="1"/>
    <col min="2058" max="2058" width="11.08984375" style="73" bestFit="1" customWidth="1"/>
    <col min="2059" max="2304" width="9" style="73"/>
    <col min="2305" max="2305" width="5.7265625" style="73" customWidth="1"/>
    <col min="2306" max="2306" width="3.7265625" style="73" customWidth="1"/>
    <col min="2307" max="2307" width="3.26953125" style="73" customWidth="1"/>
    <col min="2308" max="2308" width="68.36328125" style="73" customWidth="1"/>
    <col min="2309" max="2309" width="13.90625" style="73" customWidth="1"/>
    <col min="2310" max="2310" width="13.7265625" style="73" customWidth="1"/>
    <col min="2311" max="2311" width="11.08984375" style="73" bestFit="1" customWidth="1"/>
    <col min="2312" max="2313" width="13.7265625" style="73" customWidth="1"/>
    <col min="2314" max="2314" width="11.08984375" style="73" bestFit="1" customWidth="1"/>
    <col min="2315" max="2560" width="9" style="73"/>
    <col min="2561" max="2561" width="5.7265625" style="73" customWidth="1"/>
    <col min="2562" max="2562" width="3.7265625" style="73" customWidth="1"/>
    <col min="2563" max="2563" width="3.26953125" style="73" customWidth="1"/>
    <col min="2564" max="2564" width="68.36328125" style="73" customWidth="1"/>
    <col min="2565" max="2565" width="13.90625" style="73" customWidth="1"/>
    <col min="2566" max="2566" width="13.7265625" style="73" customWidth="1"/>
    <col min="2567" max="2567" width="11.08984375" style="73" bestFit="1" customWidth="1"/>
    <col min="2568" max="2569" width="13.7265625" style="73" customWidth="1"/>
    <col min="2570" max="2570" width="11.08984375" style="73" bestFit="1" customWidth="1"/>
    <col min="2571" max="2816" width="9" style="73"/>
    <col min="2817" max="2817" width="5.7265625" style="73" customWidth="1"/>
    <col min="2818" max="2818" width="3.7265625" style="73" customWidth="1"/>
    <col min="2819" max="2819" width="3.26953125" style="73" customWidth="1"/>
    <col min="2820" max="2820" width="68.36328125" style="73" customWidth="1"/>
    <col min="2821" max="2821" width="13.90625" style="73" customWidth="1"/>
    <col min="2822" max="2822" width="13.7265625" style="73" customWidth="1"/>
    <col min="2823" max="2823" width="11.08984375" style="73" bestFit="1" customWidth="1"/>
    <col min="2824" max="2825" width="13.7265625" style="73" customWidth="1"/>
    <col min="2826" max="2826" width="11.08984375" style="73" bestFit="1" customWidth="1"/>
    <col min="2827" max="3072" width="9" style="73"/>
    <col min="3073" max="3073" width="5.7265625" style="73" customWidth="1"/>
    <col min="3074" max="3074" width="3.7265625" style="73" customWidth="1"/>
    <col min="3075" max="3075" width="3.26953125" style="73" customWidth="1"/>
    <col min="3076" max="3076" width="68.36328125" style="73" customWidth="1"/>
    <col min="3077" max="3077" width="13.90625" style="73" customWidth="1"/>
    <col min="3078" max="3078" width="13.7265625" style="73" customWidth="1"/>
    <col min="3079" max="3079" width="11.08984375" style="73" bestFit="1" customWidth="1"/>
    <col min="3080" max="3081" width="13.7265625" style="73" customWidth="1"/>
    <col min="3082" max="3082" width="11.08984375" style="73" bestFit="1" customWidth="1"/>
    <col min="3083" max="3328" width="9" style="73"/>
    <col min="3329" max="3329" width="5.7265625" style="73" customWidth="1"/>
    <col min="3330" max="3330" width="3.7265625" style="73" customWidth="1"/>
    <col min="3331" max="3331" width="3.26953125" style="73" customWidth="1"/>
    <col min="3332" max="3332" width="68.36328125" style="73" customWidth="1"/>
    <col min="3333" max="3333" width="13.90625" style="73" customWidth="1"/>
    <col min="3334" max="3334" width="13.7265625" style="73" customWidth="1"/>
    <col min="3335" max="3335" width="11.08984375" style="73" bestFit="1" customWidth="1"/>
    <col min="3336" max="3337" width="13.7265625" style="73" customWidth="1"/>
    <col min="3338" max="3338" width="11.08984375" style="73" bestFit="1" customWidth="1"/>
    <col min="3339" max="3584" width="9" style="73"/>
    <col min="3585" max="3585" width="5.7265625" style="73" customWidth="1"/>
    <col min="3586" max="3586" width="3.7265625" style="73" customWidth="1"/>
    <col min="3587" max="3587" width="3.26953125" style="73" customWidth="1"/>
    <col min="3588" max="3588" width="68.36328125" style="73" customWidth="1"/>
    <col min="3589" max="3589" width="13.90625" style="73" customWidth="1"/>
    <col min="3590" max="3590" width="13.7265625" style="73" customWidth="1"/>
    <col min="3591" max="3591" width="11.08984375" style="73" bestFit="1" customWidth="1"/>
    <col min="3592" max="3593" width="13.7265625" style="73" customWidth="1"/>
    <col min="3594" max="3594" width="11.08984375" style="73" bestFit="1" customWidth="1"/>
    <col min="3595" max="3840" width="9" style="73"/>
    <col min="3841" max="3841" width="5.7265625" style="73" customWidth="1"/>
    <col min="3842" max="3842" width="3.7265625" style="73" customWidth="1"/>
    <col min="3843" max="3843" width="3.26953125" style="73" customWidth="1"/>
    <col min="3844" max="3844" width="68.36328125" style="73" customWidth="1"/>
    <col min="3845" max="3845" width="13.90625" style="73" customWidth="1"/>
    <col min="3846" max="3846" width="13.7265625" style="73" customWidth="1"/>
    <col min="3847" max="3847" width="11.08984375" style="73" bestFit="1" customWidth="1"/>
    <col min="3848" max="3849" width="13.7265625" style="73" customWidth="1"/>
    <col min="3850" max="3850" width="11.08984375" style="73" bestFit="1" customWidth="1"/>
    <col min="3851" max="4096" width="9" style="73"/>
    <col min="4097" max="4097" width="5.7265625" style="73" customWidth="1"/>
    <col min="4098" max="4098" width="3.7265625" style="73" customWidth="1"/>
    <col min="4099" max="4099" width="3.26953125" style="73" customWidth="1"/>
    <col min="4100" max="4100" width="68.36328125" style="73" customWidth="1"/>
    <col min="4101" max="4101" width="13.90625" style="73" customWidth="1"/>
    <col min="4102" max="4102" width="13.7265625" style="73" customWidth="1"/>
    <col min="4103" max="4103" width="11.08984375" style="73" bestFit="1" customWidth="1"/>
    <col min="4104" max="4105" width="13.7265625" style="73" customWidth="1"/>
    <col min="4106" max="4106" width="11.08984375" style="73" bestFit="1" customWidth="1"/>
    <col min="4107" max="4352" width="9" style="73"/>
    <col min="4353" max="4353" width="5.7265625" style="73" customWidth="1"/>
    <col min="4354" max="4354" width="3.7265625" style="73" customWidth="1"/>
    <col min="4355" max="4355" width="3.26953125" style="73" customWidth="1"/>
    <col min="4356" max="4356" width="68.36328125" style="73" customWidth="1"/>
    <col min="4357" max="4357" width="13.90625" style="73" customWidth="1"/>
    <col min="4358" max="4358" width="13.7265625" style="73" customWidth="1"/>
    <col min="4359" max="4359" width="11.08984375" style="73" bestFit="1" customWidth="1"/>
    <col min="4360" max="4361" width="13.7265625" style="73" customWidth="1"/>
    <col min="4362" max="4362" width="11.08984375" style="73" bestFit="1" customWidth="1"/>
    <col min="4363" max="4608" width="9" style="73"/>
    <col min="4609" max="4609" width="5.7265625" style="73" customWidth="1"/>
    <col min="4610" max="4610" width="3.7265625" style="73" customWidth="1"/>
    <col min="4611" max="4611" width="3.26953125" style="73" customWidth="1"/>
    <col min="4612" max="4612" width="68.36328125" style="73" customWidth="1"/>
    <col min="4613" max="4613" width="13.90625" style="73" customWidth="1"/>
    <col min="4614" max="4614" width="13.7265625" style="73" customWidth="1"/>
    <col min="4615" max="4615" width="11.08984375" style="73" bestFit="1" customWidth="1"/>
    <col min="4616" max="4617" width="13.7265625" style="73" customWidth="1"/>
    <col min="4618" max="4618" width="11.08984375" style="73" bestFit="1" customWidth="1"/>
    <col min="4619" max="4864" width="9" style="73"/>
    <col min="4865" max="4865" width="5.7265625" style="73" customWidth="1"/>
    <col min="4866" max="4866" width="3.7265625" style="73" customWidth="1"/>
    <col min="4867" max="4867" width="3.26953125" style="73" customWidth="1"/>
    <col min="4868" max="4868" width="68.36328125" style="73" customWidth="1"/>
    <col min="4869" max="4869" width="13.90625" style="73" customWidth="1"/>
    <col min="4870" max="4870" width="13.7265625" style="73" customWidth="1"/>
    <col min="4871" max="4871" width="11.08984375" style="73" bestFit="1" customWidth="1"/>
    <col min="4872" max="4873" width="13.7265625" style="73" customWidth="1"/>
    <col min="4874" max="4874" width="11.08984375" style="73" bestFit="1" customWidth="1"/>
    <col min="4875" max="5120" width="9" style="73"/>
    <col min="5121" max="5121" width="5.7265625" style="73" customWidth="1"/>
    <col min="5122" max="5122" width="3.7265625" style="73" customWidth="1"/>
    <col min="5123" max="5123" width="3.26953125" style="73" customWidth="1"/>
    <col min="5124" max="5124" width="68.36328125" style="73" customWidth="1"/>
    <col min="5125" max="5125" width="13.90625" style="73" customWidth="1"/>
    <col min="5126" max="5126" width="13.7265625" style="73" customWidth="1"/>
    <col min="5127" max="5127" width="11.08984375" style="73" bestFit="1" customWidth="1"/>
    <col min="5128" max="5129" width="13.7265625" style="73" customWidth="1"/>
    <col min="5130" max="5130" width="11.08984375" style="73" bestFit="1" customWidth="1"/>
    <col min="5131" max="5376" width="9" style="73"/>
    <col min="5377" max="5377" width="5.7265625" style="73" customWidth="1"/>
    <col min="5378" max="5378" width="3.7265625" style="73" customWidth="1"/>
    <col min="5379" max="5379" width="3.26953125" style="73" customWidth="1"/>
    <col min="5380" max="5380" width="68.36328125" style="73" customWidth="1"/>
    <col min="5381" max="5381" width="13.90625" style="73" customWidth="1"/>
    <col min="5382" max="5382" width="13.7265625" style="73" customWidth="1"/>
    <col min="5383" max="5383" width="11.08984375" style="73" bestFit="1" customWidth="1"/>
    <col min="5384" max="5385" width="13.7265625" style="73" customWidth="1"/>
    <col min="5386" max="5386" width="11.08984375" style="73" bestFit="1" customWidth="1"/>
    <col min="5387" max="5632" width="9" style="73"/>
    <col min="5633" max="5633" width="5.7265625" style="73" customWidth="1"/>
    <col min="5634" max="5634" width="3.7265625" style="73" customWidth="1"/>
    <col min="5635" max="5635" width="3.26953125" style="73" customWidth="1"/>
    <col min="5636" max="5636" width="68.36328125" style="73" customWidth="1"/>
    <col min="5637" max="5637" width="13.90625" style="73" customWidth="1"/>
    <col min="5638" max="5638" width="13.7265625" style="73" customWidth="1"/>
    <col min="5639" max="5639" width="11.08984375" style="73" bestFit="1" customWidth="1"/>
    <col min="5640" max="5641" width="13.7265625" style="73" customWidth="1"/>
    <col min="5642" max="5642" width="11.08984375" style="73" bestFit="1" customWidth="1"/>
    <col min="5643" max="5888" width="9" style="73"/>
    <col min="5889" max="5889" width="5.7265625" style="73" customWidth="1"/>
    <col min="5890" max="5890" width="3.7265625" style="73" customWidth="1"/>
    <col min="5891" max="5891" width="3.26953125" style="73" customWidth="1"/>
    <col min="5892" max="5892" width="68.36328125" style="73" customWidth="1"/>
    <col min="5893" max="5893" width="13.90625" style="73" customWidth="1"/>
    <col min="5894" max="5894" width="13.7265625" style="73" customWidth="1"/>
    <col min="5895" max="5895" width="11.08984375" style="73" bestFit="1" customWidth="1"/>
    <col min="5896" max="5897" width="13.7265625" style="73" customWidth="1"/>
    <col min="5898" max="5898" width="11.08984375" style="73" bestFit="1" customWidth="1"/>
    <col min="5899" max="6144" width="9" style="73"/>
    <col min="6145" max="6145" width="5.7265625" style="73" customWidth="1"/>
    <col min="6146" max="6146" width="3.7265625" style="73" customWidth="1"/>
    <col min="6147" max="6147" width="3.26953125" style="73" customWidth="1"/>
    <col min="6148" max="6148" width="68.36328125" style="73" customWidth="1"/>
    <col min="6149" max="6149" width="13.90625" style="73" customWidth="1"/>
    <col min="6150" max="6150" width="13.7265625" style="73" customWidth="1"/>
    <col min="6151" max="6151" width="11.08984375" style="73" bestFit="1" customWidth="1"/>
    <col min="6152" max="6153" width="13.7265625" style="73" customWidth="1"/>
    <col min="6154" max="6154" width="11.08984375" style="73" bestFit="1" customWidth="1"/>
    <col min="6155" max="6400" width="9" style="73"/>
    <col min="6401" max="6401" width="5.7265625" style="73" customWidth="1"/>
    <col min="6402" max="6402" width="3.7265625" style="73" customWidth="1"/>
    <col min="6403" max="6403" width="3.26953125" style="73" customWidth="1"/>
    <col min="6404" max="6404" width="68.36328125" style="73" customWidth="1"/>
    <col min="6405" max="6405" width="13.90625" style="73" customWidth="1"/>
    <col min="6406" max="6406" width="13.7265625" style="73" customWidth="1"/>
    <col min="6407" max="6407" width="11.08984375" style="73" bestFit="1" customWidth="1"/>
    <col min="6408" max="6409" width="13.7265625" style="73" customWidth="1"/>
    <col min="6410" max="6410" width="11.08984375" style="73" bestFit="1" customWidth="1"/>
    <col min="6411" max="6656" width="9" style="73"/>
    <col min="6657" max="6657" width="5.7265625" style="73" customWidth="1"/>
    <col min="6658" max="6658" width="3.7265625" style="73" customWidth="1"/>
    <col min="6659" max="6659" width="3.26953125" style="73" customWidth="1"/>
    <col min="6660" max="6660" width="68.36328125" style="73" customWidth="1"/>
    <col min="6661" max="6661" width="13.90625" style="73" customWidth="1"/>
    <col min="6662" max="6662" width="13.7265625" style="73" customWidth="1"/>
    <col min="6663" max="6663" width="11.08984375" style="73" bestFit="1" customWidth="1"/>
    <col min="6664" max="6665" width="13.7265625" style="73" customWidth="1"/>
    <col min="6666" max="6666" width="11.08984375" style="73" bestFit="1" customWidth="1"/>
    <col min="6667" max="6912" width="9" style="73"/>
    <col min="6913" max="6913" width="5.7265625" style="73" customWidth="1"/>
    <col min="6914" max="6914" width="3.7265625" style="73" customWidth="1"/>
    <col min="6915" max="6915" width="3.26953125" style="73" customWidth="1"/>
    <col min="6916" max="6916" width="68.36328125" style="73" customWidth="1"/>
    <col min="6917" max="6917" width="13.90625" style="73" customWidth="1"/>
    <col min="6918" max="6918" width="13.7265625" style="73" customWidth="1"/>
    <col min="6919" max="6919" width="11.08984375" style="73" bestFit="1" customWidth="1"/>
    <col min="6920" max="6921" width="13.7265625" style="73" customWidth="1"/>
    <col min="6922" max="6922" width="11.08984375" style="73" bestFit="1" customWidth="1"/>
    <col min="6923" max="7168" width="9" style="73"/>
    <col min="7169" max="7169" width="5.7265625" style="73" customWidth="1"/>
    <col min="7170" max="7170" width="3.7265625" style="73" customWidth="1"/>
    <col min="7171" max="7171" width="3.26953125" style="73" customWidth="1"/>
    <col min="7172" max="7172" width="68.36328125" style="73" customWidth="1"/>
    <col min="7173" max="7173" width="13.90625" style="73" customWidth="1"/>
    <col min="7174" max="7174" width="13.7265625" style="73" customWidth="1"/>
    <col min="7175" max="7175" width="11.08984375" style="73" bestFit="1" customWidth="1"/>
    <col min="7176" max="7177" width="13.7265625" style="73" customWidth="1"/>
    <col min="7178" max="7178" width="11.08984375" style="73" bestFit="1" customWidth="1"/>
    <col min="7179" max="7424" width="9" style="73"/>
    <col min="7425" max="7425" width="5.7265625" style="73" customWidth="1"/>
    <col min="7426" max="7426" width="3.7265625" style="73" customWidth="1"/>
    <col min="7427" max="7427" width="3.26953125" style="73" customWidth="1"/>
    <col min="7428" max="7428" width="68.36328125" style="73" customWidth="1"/>
    <col min="7429" max="7429" width="13.90625" style="73" customWidth="1"/>
    <col min="7430" max="7430" width="13.7265625" style="73" customWidth="1"/>
    <col min="7431" max="7431" width="11.08984375" style="73" bestFit="1" customWidth="1"/>
    <col min="7432" max="7433" width="13.7265625" style="73" customWidth="1"/>
    <col min="7434" max="7434" width="11.08984375" style="73" bestFit="1" customWidth="1"/>
    <col min="7435" max="7680" width="9" style="73"/>
    <col min="7681" max="7681" width="5.7265625" style="73" customWidth="1"/>
    <col min="7682" max="7682" width="3.7265625" style="73" customWidth="1"/>
    <col min="7683" max="7683" width="3.26953125" style="73" customWidth="1"/>
    <col min="7684" max="7684" width="68.36328125" style="73" customWidth="1"/>
    <col min="7685" max="7685" width="13.90625" style="73" customWidth="1"/>
    <col min="7686" max="7686" width="13.7265625" style="73" customWidth="1"/>
    <col min="7687" max="7687" width="11.08984375" style="73" bestFit="1" customWidth="1"/>
    <col min="7688" max="7689" width="13.7265625" style="73" customWidth="1"/>
    <col min="7690" max="7690" width="11.08984375" style="73" bestFit="1" customWidth="1"/>
    <col min="7691" max="7936" width="9" style="73"/>
    <col min="7937" max="7937" width="5.7265625" style="73" customWidth="1"/>
    <col min="7938" max="7938" width="3.7265625" style="73" customWidth="1"/>
    <col min="7939" max="7939" width="3.26953125" style="73" customWidth="1"/>
    <col min="7940" max="7940" width="68.36328125" style="73" customWidth="1"/>
    <col min="7941" max="7941" width="13.90625" style="73" customWidth="1"/>
    <col min="7942" max="7942" width="13.7265625" style="73" customWidth="1"/>
    <col min="7943" max="7943" width="11.08984375" style="73" bestFit="1" customWidth="1"/>
    <col min="7944" max="7945" width="13.7265625" style="73" customWidth="1"/>
    <col min="7946" max="7946" width="11.08984375" style="73" bestFit="1" customWidth="1"/>
    <col min="7947" max="8192" width="9" style="73"/>
    <col min="8193" max="8193" width="5.7265625" style="73" customWidth="1"/>
    <col min="8194" max="8194" width="3.7265625" style="73" customWidth="1"/>
    <col min="8195" max="8195" width="3.26953125" style="73" customWidth="1"/>
    <col min="8196" max="8196" width="68.36328125" style="73" customWidth="1"/>
    <col min="8197" max="8197" width="13.90625" style="73" customWidth="1"/>
    <col min="8198" max="8198" width="13.7265625" style="73" customWidth="1"/>
    <col min="8199" max="8199" width="11.08984375" style="73" bestFit="1" customWidth="1"/>
    <col min="8200" max="8201" width="13.7265625" style="73" customWidth="1"/>
    <col min="8202" max="8202" width="11.08984375" style="73" bestFit="1" customWidth="1"/>
    <col min="8203" max="8448" width="9" style="73"/>
    <col min="8449" max="8449" width="5.7265625" style="73" customWidth="1"/>
    <col min="8450" max="8450" width="3.7265625" style="73" customWidth="1"/>
    <col min="8451" max="8451" width="3.26953125" style="73" customWidth="1"/>
    <col min="8452" max="8452" width="68.36328125" style="73" customWidth="1"/>
    <col min="8453" max="8453" width="13.90625" style="73" customWidth="1"/>
    <col min="8454" max="8454" width="13.7265625" style="73" customWidth="1"/>
    <col min="8455" max="8455" width="11.08984375" style="73" bestFit="1" customWidth="1"/>
    <col min="8456" max="8457" width="13.7265625" style="73" customWidth="1"/>
    <col min="8458" max="8458" width="11.08984375" style="73" bestFit="1" customWidth="1"/>
    <col min="8459" max="8704" width="9" style="73"/>
    <col min="8705" max="8705" width="5.7265625" style="73" customWidth="1"/>
    <col min="8706" max="8706" width="3.7265625" style="73" customWidth="1"/>
    <col min="8707" max="8707" width="3.26953125" style="73" customWidth="1"/>
    <col min="8708" max="8708" width="68.36328125" style="73" customWidth="1"/>
    <col min="8709" max="8709" width="13.90625" style="73" customWidth="1"/>
    <col min="8710" max="8710" width="13.7265625" style="73" customWidth="1"/>
    <col min="8711" max="8711" width="11.08984375" style="73" bestFit="1" customWidth="1"/>
    <col min="8712" max="8713" width="13.7265625" style="73" customWidth="1"/>
    <col min="8714" max="8714" width="11.08984375" style="73" bestFit="1" customWidth="1"/>
    <col min="8715" max="8960" width="9" style="73"/>
    <col min="8961" max="8961" width="5.7265625" style="73" customWidth="1"/>
    <col min="8962" max="8962" width="3.7265625" style="73" customWidth="1"/>
    <col min="8963" max="8963" width="3.26953125" style="73" customWidth="1"/>
    <col min="8964" max="8964" width="68.36328125" style="73" customWidth="1"/>
    <col min="8965" max="8965" width="13.90625" style="73" customWidth="1"/>
    <col min="8966" max="8966" width="13.7265625" style="73" customWidth="1"/>
    <col min="8967" max="8967" width="11.08984375" style="73" bestFit="1" customWidth="1"/>
    <col min="8968" max="8969" width="13.7265625" style="73" customWidth="1"/>
    <col min="8970" max="8970" width="11.08984375" style="73" bestFit="1" customWidth="1"/>
    <col min="8971" max="9216" width="9" style="73"/>
    <col min="9217" max="9217" width="5.7265625" style="73" customWidth="1"/>
    <col min="9218" max="9218" width="3.7265625" style="73" customWidth="1"/>
    <col min="9219" max="9219" width="3.26953125" style="73" customWidth="1"/>
    <col min="9220" max="9220" width="68.36328125" style="73" customWidth="1"/>
    <col min="9221" max="9221" width="13.90625" style="73" customWidth="1"/>
    <col min="9222" max="9222" width="13.7265625" style="73" customWidth="1"/>
    <col min="9223" max="9223" width="11.08984375" style="73" bestFit="1" customWidth="1"/>
    <col min="9224" max="9225" width="13.7265625" style="73" customWidth="1"/>
    <col min="9226" max="9226" width="11.08984375" style="73" bestFit="1" customWidth="1"/>
    <col min="9227" max="9472" width="9" style="73"/>
    <col min="9473" max="9473" width="5.7265625" style="73" customWidth="1"/>
    <col min="9474" max="9474" width="3.7265625" style="73" customWidth="1"/>
    <col min="9475" max="9475" width="3.26953125" style="73" customWidth="1"/>
    <col min="9476" max="9476" width="68.36328125" style="73" customWidth="1"/>
    <col min="9477" max="9477" width="13.90625" style="73" customWidth="1"/>
    <col min="9478" max="9478" width="13.7265625" style="73" customWidth="1"/>
    <col min="9479" max="9479" width="11.08984375" style="73" bestFit="1" customWidth="1"/>
    <col min="9480" max="9481" width="13.7265625" style="73" customWidth="1"/>
    <col min="9482" max="9482" width="11.08984375" style="73" bestFit="1" customWidth="1"/>
    <col min="9483" max="9728" width="9" style="73"/>
    <col min="9729" max="9729" width="5.7265625" style="73" customWidth="1"/>
    <col min="9730" max="9730" width="3.7265625" style="73" customWidth="1"/>
    <col min="9731" max="9731" width="3.26953125" style="73" customWidth="1"/>
    <col min="9732" max="9732" width="68.36328125" style="73" customWidth="1"/>
    <col min="9733" max="9733" width="13.90625" style="73" customWidth="1"/>
    <col min="9734" max="9734" width="13.7265625" style="73" customWidth="1"/>
    <col min="9735" max="9735" width="11.08984375" style="73" bestFit="1" customWidth="1"/>
    <col min="9736" max="9737" width="13.7265625" style="73" customWidth="1"/>
    <col min="9738" max="9738" width="11.08984375" style="73" bestFit="1" customWidth="1"/>
    <col min="9739" max="9984" width="9" style="73"/>
    <col min="9985" max="9985" width="5.7265625" style="73" customWidth="1"/>
    <col min="9986" max="9986" width="3.7265625" style="73" customWidth="1"/>
    <col min="9987" max="9987" width="3.26953125" style="73" customWidth="1"/>
    <col min="9988" max="9988" width="68.36328125" style="73" customWidth="1"/>
    <col min="9989" max="9989" width="13.90625" style="73" customWidth="1"/>
    <col min="9990" max="9990" width="13.7265625" style="73" customWidth="1"/>
    <col min="9991" max="9991" width="11.08984375" style="73" bestFit="1" customWidth="1"/>
    <col min="9992" max="9993" width="13.7265625" style="73" customWidth="1"/>
    <col min="9994" max="9994" width="11.08984375" style="73" bestFit="1" customWidth="1"/>
    <col min="9995" max="10240" width="9" style="73"/>
    <col min="10241" max="10241" width="5.7265625" style="73" customWidth="1"/>
    <col min="10242" max="10242" width="3.7265625" style="73" customWidth="1"/>
    <col min="10243" max="10243" width="3.26953125" style="73" customWidth="1"/>
    <col min="10244" max="10244" width="68.36328125" style="73" customWidth="1"/>
    <col min="10245" max="10245" width="13.90625" style="73" customWidth="1"/>
    <col min="10246" max="10246" width="13.7265625" style="73" customWidth="1"/>
    <col min="10247" max="10247" width="11.08984375" style="73" bestFit="1" customWidth="1"/>
    <col min="10248" max="10249" width="13.7265625" style="73" customWidth="1"/>
    <col min="10250" max="10250" width="11.08984375" style="73" bestFit="1" customWidth="1"/>
    <col min="10251" max="10496" width="9" style="73"/>
    <col min="10497" max="10497" width="5.7265625" style="73" customWidth="1"/>
    <col min="10498" max="10498" width="3.7265625" style="73" customWidth="1"/>
    <col min="10499" max="10499" width="3.26953125" style="73" customWidth="1"/>
    <col min="10500" max="10500" width="68.36328125" style="73" customWidth="1"/>
    <col min="10501" max="10501" width="13.90625" style="73" customWidth="1"/>
    <col min="10502" max="10502" width="13.7265625" style="73" customWidth="1"/>
    <col min="10503" max="10503" width="11.08984375" style="73" bestFit="1" customWidth="1"/>
    <col min="10504" max="10505" width="13.7265625" style="73" customWidth="1"/>
    <col min="10506" max="10506" width="11.08984375" style="73" bestFit="1" customWidth="1"/>
    <col min="10507" max="10752" width="9" style="73"/>
    <col min="10753" max="10753" width="5.7265625" style="73" customWidth="1"/>
    <col min="10754" max="10754" width="3.7265625" style="73" customWidth="1"/>
    <col min="10755" max="10755" width="3.26953125" style="73" customWidth="1"/>
    <col min="10756" max="10756" width="68.36328125" style="73" customWidth="1"/>
    <col min="10757" max="10757" width="13.90625" style="73" customWidth="1"/>
    <col min="10758" max="10758" width="13.7265625" style="73" customWidth="1"/>
    <col min="10759" max="10759" width="11.08984375" style="73" bestFit="1" customWidth="1"/>
    <col min="10760" max="10761" width="13.7265625" style="73" customWidth="1"/>
    <col min="10762" max="10762" width="11.08984375" style="73" bestFit="1" customWidth="1"/>
    <col min="10763" max="11008" width="9" style="73"/>
    <col min="11009" max="11009" width="5.7265625" style="73" customWidth="1"/>
    <col min="11010" max="11010" width="3.7265625" style="73" customWidth="1"/>
    <col min="11011" max="11011" width="3.26953125" style="73" customWidth="1"/>
    <col min="11012" max="11012" width="68.36328125" style="73" customWidth="1"/>
    <col min="11013" max="11013" width="13.90625" style="73" customWidth="1"/>
    <col min="11014" max="11014" width="13.7265625" style="73" customWidth="1"/>
    <col min="11015" max="11015" width="11.08984375" style="73" bestFit="1" customWidth="1"/>
    <col min="11016" max="11017" width="13.7265625" style="73" customWidth="1"/>
    <col min="11018" max="11018" width="11.08984375" style="73" bestFit="1" customWidth="1"/>
    <col min="11019" max="11264" width="9" style="73"/>
    <col min="11265" max="11265" width="5.7265625" style="73" customWidth="1"/>
    <col min="11266" max="11266" width="3.7265625" style="73" customWidth="1"/>
    <col min="11267" max="11267" width="3.26953125" style="73" customWidth="1"/>
    <col min="11268" max="11268" width="68.36328125" style="73" customWidth="1"/>
    <col min="11269" max="11269" width="13.90625" style="73" customWidth="1"/>
    <col min="11270" max="11270" width="13.7265625" style="73" customWidth="1"/>
    <col min="11271" max="11271" width="11.08984375" style="73" bestFit="1" customWidth="1"/>
    <col min="11272" max="11273" width="13.7265625" style="73" customWidth="1"/>
    <col min="11274" max="11274" width="11.08984375" style="73" bestFit="1" customWidth="1"/>
    <col min="11275" max="11520" width="9" style="73"/>
    <col min="11521" max="11521" width="5.7265625" style="73" customWidth="1"/>
    <col min="11522" max="11522" width="3.7265625" style="73" customWidth="1"/>
    <col min="11523" max="11523" width="3.26953125" style="73" customWidth="1"/>
    <col min="11524" max="11524" width="68.36328125" style="73" customWidth="1"/>
    <col min="11525" max="11525" width="13.90625" style="73" customWidth="1"/>
    <col min="11526" max="11526" width="13.7265625" style="73" customWidth="1"/>
    <col min="11527" max="11527" width="11.08984375" style="73" bestFit="1" customWidth="1"/>
    <col min="11528" max="11529" width="13.7265625" style="73" customWidth="1"/>
    <col min="11530" max="11530" width="11.08984375" style="73" bestFit="1" customWidth="1"/>
    <col min="11531" max="11776" width="9" style="73"/>
    <col min="11777" max="11777" width="5.7265625" style="73" customWidth="1"/>
    <col min="11778" max="11778" width="3.7265625" style="73" customWidth="1"/>
    <col min="11779" max="11779" width="3.26953125" style="73" customWidth="1"/>
    <col min="11780" max="11780" width="68.36328125" style="73" customWidth="1"/>
    <col min="11781" max="11781" width="13.90625" style="73" customWidth="1"/>
    <col min="11782" max="11782" width="13.7265625" style="73" customWidth="1"/>
    <col min="11783" max="11783" width="11.08984375" style="73" bestFit="1" customWidth="1"/>
    <col min="11784" max="11785" width="13.7265625" style="73" customWidth="1"/>
    <col min="11786" max="11786" width="11.08984375" style="73" bestFit="1" customWidth="1"/>
    <col min="11787" max="12032" width="9" style="73"/>
    <col min="12033" max="12033" width="5.7265625" style="73" customWidth="1"/>
    <col min="12034" max="12034" width="3.7265625" style="73" customWidth="1"/>
    <col min="12035" max="12035" width="3.26953125" style="73" customWidth="1"/>
    <col min="12036" max="12036" width="68.36328125" style="73" customWidth="1"/>
    <col min="12037" max="12037" width="13.90625" style="73" customWidth="1"/>
    <col min="12038" max="12038" width="13.7265625" style="73" customWidth="1"/>
    <col min="12039" max="12039" width="11.08984375" style="73" bestFit="1" customWidth="1"/>
    <col min="12040" max="12041" width="13.7265625" style="73" customWidth="1"/>
    <col min="12042" max="12042" width="11.08984375" style="73" bestFit="1" customWidth="1"/>
    <col min="12043" max="12288" width="9" style="73"/>
    <col min="12289" max="12289" width="5.7265625" style="73" customWidth="1"/>
    <col min="12290" max="12290" width="3.7265625" style="73" customWidth="1"/>
    <col min="12291" max="12291" width="3.26953125" style="73" customWidth="1"/>
    <col min="12292" max="12292" width="68.36328125" style="73" customWidth="1"/>
    <col min="12293" max="12293" width="13.90625" style="73" customWidth="1"/>
    <col min="12294" max="12294" width="13.7265625" style="73" customWidth="1"/>
    <col min="12295" max="12295" width="11.08984375" style="73" bestFit="1" customWidth="1"/>
    <col min="12296" max="12297" width="13.7265625" style="73" customWidth="1"/>
    <col min="12298" max="12298" width="11.08984375" style="73" bestFit="1" customWidth="1"/>
    <col min="12299" max="12544" width="9" style="73"/>
    <col min="12545" max="12545" width="5.7265625" style="73" customWidth="1"/>
    <col min="12546" max="12546" width="3.7265625" style="73" customWidth="1"/>
    <col min="12547" max="12547" width="3.26953125" style="73" customWidth="1"/>
    <col min="12548" max="12548" width="68.36328125" style="73" customWidth="1"/>
    <col min="12549" max="12549" width="13.90625" style="73" customWidth="1"/>
    <col min="12550" max="12550" width="13.7265625" style="73" customWidth="1"/>
    <col min="12551" max="12551" width="11.08984375" style="73" bestFit="1" customWidth="1"/>
    <col min="12552" max="12553" width="13.7265625" style="73" customWidth="1"/>
    <col min="12554" max="12554" width="11.08984375" style="73" bestFit="1" customWidth="1"/>
    <col min="12555" max="12800" width="9" style="73"/>
    <col min="12801" max="12801" width="5.7265625" style="73" customWidth="1"/>
    <col min="12802" max="12802" width="3.7265625" style="73" customWidth="1"/>
    <col min="12803" max="12803" width="3.26953125" style="73" customWidth="1"/>
    <col min="12804" max="12804" width="68.36328125" style="73" customWidth="1"/>
    <col min="12805" max="12805" width="13.90625" style="73" customWidth="1"/>
    <col min="12806" max="12806" width="13.7265625" style="73" customWidth="1"/>
    <col min="12807" max="12807" width="11.08984375" style="73" bestFit="1" customWidth="1"/>
    <col min="12808" max="12809" width="13.7265625" style="73" customWidth="1"/>
    <col min="12810" max="12810" width="11.08984375" style="73" bestFit="1" customWidth="1"/>
    <col min="12811" max="13056" width="9" style="73"/>
    <col min="13057" max="13057" width="5.7265625" style="73" customWidth="1"/>
    <col min="13058" max="13058" width="3.7265625" style="73" customWidth="1"/>
    <col min="13059" max="13059" width="3.26953125" style="73" customWidth="1"/>
    <col min="13060" max="13060" width="68.36328125" style="73" customWidth="1"/>
    <col min="13061" max="13061" width="13.90625" style="73" customWidth="1"/>
    <col min="13062" max="13062" width="13.7265625" style="73" customWidth="1"/>
    <col min="13063" max="13063" width="11.08984375" style="73" bestFit="1" customWidth="1"/>
    <col min="13064" max="13065" width="13.7265625" style="73" customWidth="1"/>
    <col min="13066" max="13066" width="11.08984375" style="73" bestFit="1" customWidth="1"/>
    <col min="13067" max="13312" width="9" style="73"/>
    <col min="13313" max="13313" width="5.7265625" style="73" customWidth="1"/>
    <col min="13314" max="13314" width="3.7265625" style="73" customWidth="1"/>
    <col min="13315" max="13315" width="3.26953125" style="73" customWidth="1"/>
    <col min="13316" max="13316" width="68.36328125" style="73" customWidth="1"/>
    <col min="13317" max="13317" width="13.90625" style="73" customWidth="1"/>
    <col min="13318" max="13318" width="13.7265625" style="73" customWidth="1"/>
    <col min="13319" max="13319" width="11.08984375" style="73" bestFit="1" customWidth="1"/>
    <col min="13320" max="13321" width="13.7265625" style="73" customWidth="1"/>
    <col min="13322" max="13322" width="11.08984375" style="73" bestFit="1" customWidth="1"/>
    <col min="13323" max="13568" width="9" style="73"/>
    <col min="13569" max="13569" width="5.7265625" style="73" customWidth="1"/>
    <col min="13570" max="13570" width="3.7265625" style="73" customWidth="1"/>
    <col min="13571" max="13571" width="3.26953125" style="73" customWidth="1"/>
    <col min="13572" max="13572" width="68.36328125" style="73" customWidth="1"/>
    <col min="13573" max="13573" width="13.90625" style="73" customWidth="1"/>
    <col min="13574" max="13574" width="13.7265625" style="73" customWidth="1"/>
    <col min="13575" max="13575" width="11.08984375" style="73" bestFit="1" customWidth="1"/>
    <col min="13576" max="13577" width="13.7265625" style="73" customWidth="1"/>
    <col min="13578" max="13578" width="11.08984375" style="73" bestFit="1" customWidth="1"/>
    <col min="13579" max="13824" width="9" style="73"/>
    <col min="13825" max="13825" width="5.7265625" style="73" customWidth="1"/>
    <col min="13826" max="13826" width="3.7265625" style="73" customWidth="1"/>
    <col min="13827" max="13827" width="3.26953125" style="73" customWidth="1"/>
    <col min="13828" max="13828" width="68.36328125" style="73" customWidth="1"/>
    <col min="13829" max="13829" width="13.90625" style="73" customWidth="1"/>
    <col min="13830" max="13830" width="13.7265625" style="73" customWidth="1"/>
    <col min="13831" max="13831" width="11.08984375" style="73" bestFit="1" customWidth="1"/>
    <col min="13832" max="13833" width="13.7265625" style="73" customWidth="1"/>
    <col min="13834" max="13834" width="11.08984375" style="73" bestFit="1" customWidth="1"/>
    <col min="13835" max="14080" width="9" style="73"/>
    <col min="14081" max="14081" width="5.7265625" style="73" customWidth="1"/>
    <col min="14082" max="14082" width="3.7265625" style="73" customWidth="1"/>
    <col min="14083" max="14083" width="3.26953125" style="73" customWidth="1"/>
    <col min="14084" max="14084" width="68.36328125" style="73" customWidth="1"/>
    <col min="14085" max="14085" width="13.90625" style="73" customWidth="1"/>
    <col min="14086" max="14086" width="13.7265625" style="73" customWidth="1"/>
    <col min="14087" max="14087" width="11.08984375" style="73" bestFit="1" customWidth="1"/>
    <col min="14088" max="14089" width="13.7265625" style="73" customWidth="1"/>
    <col min="14090" max="14090" width="11.08984375" style="73" bestFit="1" customWidth="1"/>
    <col min="14091" max="14336" width="9" style="73"/>
    <col min="14337" max="14337" width="5.7265625" style="73" customWidth="1"/>
    <col min="14338" max="14338" width="3.7265625" style="73" customWidth="1"/>
    <col min="14339" max="14339" width="3.26953125" style="73" customWidth="1"/>
    <col min="14340" max="14340" width="68.36328125" style="73" customWidth="1"/>
    <col min="14341" max="14341" width="13.90625" style="73" customWidth="1"/>
    <col min="14342" max="14342" width="13.7265625" style="73" customWidth="1"/>
    <col min="14343" max="14343" width="11.08984375" style="73" bestFit="1" customWidth="1"/>
    <col min="14344" max="14345" width="13.7265625" style="73" customWidth="1"/>
    <col min="14346" max="14346" width="11.08984375" style="73" bestFit="1" customWidth="1"/>
    <col min="14347" max="14592" width="9" style="73"/>
    <col min="14593" max="14593" width="5.7265625" style="73" customWidth="1"/>
    <col min="14594" max="14594" width="3.7265625" style="73" customWidth="1"/>
    <col min="14595" max="14595" width="3.26953125" style="73" customWidth="1"/>
    <col min="14596" max="14596" width="68.36328125" style="73" customWidth="1"/>
    <col min="14597" max="14597" width="13.90625" style="73" customWidth="1"/>
    <col min="14598" max="14598" width="13.7265625" style="73" customWidth="1"/>
    <col min="14599" max="14599" width="11.08984375" style="73" bestFit="1" customWidth="1"/>
    <col min="14600" max="14601" width="13.7265625" style="73" customWidth="1"/>
    <col min="14602" max="14602" width="11.08984375" style="73" bestFit="1" customWidth="1"/>
    <col min="14603" max="14848" width="9" style="73"/>
    <col min="14849" max="14849" width="5.7265625" style="73" customWidth="1"/>
    <col min="14850" max="14850" width="3.7265625" style="73" customWidth="1"/>
    <col min="14851" max="14851" width="3.26953125" style="73" customWidth="1"/>
    <col min="14852" max="14852" width="68.36328125" style="73" customWidth="1"/>
    <col min="14853" max="14853" width="13.90625" style="73" customWidth="1"/>
    <col min="14854" max="14854" width="13.7265625" style="73" customWidth="1"/>
    <col min="14855" max="14855" width="11.08984375" style="73" bestFit="1" customWidth="1"/>
    <col min="14856" max="14857" width="13.7265625" style="73" customWidth="1"/>
    <col min="14858" max="14858" width="11.08984375" style="73" bestFit="1" customWidth="1"/>
    <col min="14859" max="15104" width="9" style="73"/>
    <col min="15105" max="15105" width="5.7265625" style="73" customWidth="1"/>
    <col min="15106" max="15106" width="3.7265625" style="73" customWidth="1"/>
    <col min="15107" max="15107" width="3.26953125" style="73" customWidth="1"/>
    <col min="15108" max="15108" width="68.36328125" style="73" customWidth="1"/>
    <col min="15109" max="15109" width="13.90625" style="73" customWidth="1"/>
    <col min="15110" max="15110" width="13.7265625" style="73" customWidth="1"/>
    <col min="15111" max="15111" width="11.08984375" style="73" bestFit="1" customWidth="1"/>
    <col min="15112" max="15113" width="13.7265625" style="73" customWidth="1"/>
    <col min="15114" max="15114" width="11.08984375" style="73" bestFit="1" customWidth="1"/>
    <col min="15115" max="15360" width="9" style="73"/>
    <col min="15361" max="15361" width="5.7265625" style="73" customWidth="1"/>
    <col min="15362" max="15362" width="3.7265625" style="73" customWidth="1"/>
    <col min="15363" max="15363" width="3.26953125" style="73" customWidth="1"/>
    <col min="15364" max="15364" width="68.36328125" style="73" customWidth="1"/>
    <col min="15365" max="15365" width="13.90625" style="73" customWidth="1"/>
    <col min="15366" max="15366" width="13.7265625" style="73" customWidth="1"/>
    <col min="15367" max="15367" width="11.08984375" style="73" bestFit="1" customWidth="1"/>
    <col min="15368" max="15369" width="13.7265625" style="73" customWidth="1"/>
    <col min="15370" max="15370" width="11.08984375" style="73" bestFit="1" customWidth="1"/>
    <col min="15371" max="15616" width="9" style="73"/>
    <col min="15617" max="15617" width="5.7265625" style="73" customWidth="1"/>
    <col min="15618" max="15618" width="3.7265625" style="73" customWidth="1"/>
    <col min="15619" max="15619" width="3.26953125" style="73" customWidth="1"/>
    <col min="15620" max="15620" width="68.36328125" style="73" customWidth="1"/>
    <col min="15621" max="15621" width="13.90625" style="73" customWidth="1"/>
    <col min="15622" max="15622" width="13.7265625" style="73" customWidth="1"/>
    <col min="15623" max="15623" width="11.08984375" style="73" bestFit="1" customWidth="1"/>
    <col min="15624" max="15625" width="13.7265625" style="73" customWidth="1"/>
    <col min="15626" max="15626" width="11.08984375" style="73" bestFit="1" customWidth="1"/>
    <col min="15627" max="15872" width="9" style="73"/>
    <col min="15873" max="15873" width="5.7265625" style="73" customWidth="1"/>
    <col min="15874" max="15874" width="3.7265625" style="73" customWidth="1"/>
    <col min="15875" max="15875" width="3.26953125" style="73" customWidth="1"/>
    <col min="15876" max="15876" width="68.36328125" style="73" customWidth="1"/>
    <col min="15877" max="15877" width="13.90625" style="73" customWidth="1"/>
    <col min="15878" max="15878" width="13.7265625" style="73" customWidth="1"/>
    <col min="15879" max="15879" width="11.08984375" style="73" bestFit="1" customWidth="1"/>
    <col min="15880" max="15881" width="13.7265625" style="73" customWidth="1"/>
    <col min="15882" max="15882" width="11.08984375" style="73" bestFit="1" customWidth="1"/>
    <col min="15883" max="16128" width="9" style="73"/>
    <col min="16129" max="16129" width="5.7265625" style="73" customWidth="1"/>
    <col min="16130" max="16130" width="3.7265625" style="73" customWidth="1"/>
    <col min="16131" max="16131" width="3.26953125" style="73" customWidth="1"/>
    <col min="16132" max="16132" width="68.36328125" style="73" customWidth="1"/>
    <col min="16133" max="16133" width="13.90625" style="73" customWidth="1"/>
    <col min="16134" max="16134" width="13.7265625" style="73" customWidth="1"/>
    <col min="16135" max="16135" width="11.08984375" style="73" bestFit="1" customWidth="1"/>
    <col min="16136" max="16137" width="13.7265625" style="73" customWidth="1"/>
    <col min="16138" max="16138" width="11.08984375" style="73" bestFit="1" customWidth="1"/>
    <col min="16139" max="16384" width="9" style="73"/>
  </cols>
  <sheetData>
    <row r="1" spans="1:13" s="568" customFormat="1" ht="42.75" customHeight="1">
      <c r="A1" s="1361" t="s">
        <v>817</v>
      </c>
      <c r="B1" s="1361"/>
      <c r="C1" s="1361"/>
      <c r="D1" s="1361"/>
      <c r="E1" s="567"/>
      <c r="F1" s="567"/>
      <c r="G1" s="567"/>
      <c r="H1" s="1039">
        <v>30083</v>
      </c>
      <c r="I1" s="567"/>
      <c r="J1" s="567"/>
      <c r="M1" s="569"/>
    </row>
    <row r="2" spans="1:13" s="568" customFormat="1" ht="42.75" customHeight="1">
      <c r="A2" s="1374" t="s">
        <v>818</v>
      </c>
      <c r="B2" s="1374"/>
      <c r="C2" s="1374"/>
      <c r="D2" s="1374"/>
      <c r="E2" s="570"/>
      <c r="F2" s="570"/>
      <c r="G2" s="571"/>
      <c r="H2" s="570"/>
      <c r="I2" s="570"/>
      <c r="J2" s="571"/>
      <c r="M2" s="569"/>
    </row>
    <row r="3" spans="1:13" ht="90" customHeight="1">
      <c r="A3" s="648" t="s">
        <v>199</v>
      </c>
      <c r="B3" s="524"/>
      <c r="C3" s="1368" t="s">
        <v>0</v>
      </c>
      <c r="D3" s="1369"/>
      <c r="E3" s="1370" t="s">
        <v>640</v>
      </c>
      <c r="F3" s="1371"/>
      <c r="G3" s="1122" t="s">
        <v>200</v>
      </c>
      <c r="H3" s="1370" t="s">
        <v>639</v>
      </c>
      <c r="I3" s="1371"/>
      <c r="J3" s="1122" t="s">
        <v>200</v>
      </c>
    </row>
    <row r="4" spans="1:13" ht="75" customHeight="1">
      <c r="A4" s="544" t="s">
        <v>201</v>
      </c>
      <c r="B4" s="791"/>
      <c r="C4" s="1372" t="s">
        <v>202</v>
      </c>
      <c r="D4" s="1373"/>
      <c r="E4" s="1123" t="s">
        <v>819</v>
      </c>
      <c r="F4" s="1123" t="s">
        <v>806</v>
      </c>
      <c r="G4" s="544" t="s">
        <v>203</v>
      </c>
      <c r="H4" s="1156" t="s">
        <v>819</v>
      </c>
      <c r="I4" s="1156" t="s">
        <v>806</v>
      </c>
      <c r="J4" s="544" t="s">
        <v>203</v>
      </c>
    </row>
    <row r="5" spans="1:13" s="748" customFormat="1" ht="30" customHeight="1">
      <c r="A5" s="792" t="s">
        <v>204</v>
      </c>
      <c r="B5" s="797" t="s">
        <v>820</v>
      </c>
      <c r="C5" s="796"/>
      <c r="D5" s="798"/>
      <c r="E5" s="799">
        <v>4123896</v>
      </c>
      <c r="F5" s="799">
        <v>3867467</v>
      </c>
      <c r="G5" s="800">
        <v>6.6304121017710038</v>
      </c>
      <c r="H5" s="799">
        <v>4682839.727667938</v>
      </c>
      <c r="I5" s="799">
        <v>4628048.561339939</v>
      </c>
      <c r="J5" s="800">
        <v>1.1838935050442843</v>
      </c>
    </row>
    <row r="6" spans="1:13" s="748" customFormat="1" ht="30" customHeight="1">
      <c r="A6" s="749"/>
      <c r="B6" s="750" t="s">
        <v>727</v>
      </c>
      <c r="C6" s="751" t="s">
        <v>214</v>
      </c>
      <c r="D6" s="752"/>
      <c r="E6" s="753">
        <v>3619978</v>
      </c>
      <c r="F6" s="753">
        <v>3396479</v>
      </c>
      <c r="G6" s="754">
        <v>6.5803144962768805</v>
      </c>
      <c r="H6" s="753">
        <v>4323769.5102557437</v>
      </c>
      <c r="I6" s="753">
        <v>3861268.03685258</v>
      </c>
      <c r="J6" s="786">
        <v>11.977968610025858</v>
      </c>
    </row>
    <row r="7" spans="1:13" s="748" customFormat="1" ht="30" customHeight="1">
      <c r="A7" s="755"/>
      <c r="B7" s="756"/>
      <c r="C7" s="751"/>
      <c r="D7" s="752" t="s">
        <v>205</v>
      </c>
      <c r="E7" s="753">
        <v>2563160</v>
      </c>
      <c r="F7" s="753">
        <v>2696642</v>
      </c>
      <c r="G7" s="1340">
        <v>-4.9499340290628124</v>
      </c>
      <c r="H7" s="753">
        <v>754274.51329112041</v>
      </c>
      <c r="I7" s="753">
        <v>825283.19899391464</v>
      </c>
      <c r="J7" s="1340">
        <v>-8.6041598555937426</v>
      </c>
    </row>
    <row r="8" spans="1:13" s="748" customFormat="1" ht="27" customHeight="1">
      <c r="A8" s="755"/>
      <c r="B8" s="756"/>
      <c r="C8" s="751"/>
      <c r="D8" s="752" t="s">
        <v>215</v>
      </c>
      <c r="E8" s="753">
        <v>1309986</v>
      </c>
      <c r="F8" s="753">
        <v>1306206</v>
      </c>
      <c r="G8" s="754">
        <v>0.28938773822812025</v>
      </c>
      <c r="H8" s="757">
        <v>409995.5753531399</v>
      </c>
      <c r="I8" s="753">
        <v>435282.47236034006</v>
      </c>
      <c r="J8" s="1340">
        <v>-5.8093074297434395</v>
      </c>
    </row>
    <row r="9" spans="1:13" s="748" customFormat="1" ht="27" customHeight="1">
      <c r="A9" s="755"/>
      <c r="B9" s="756"/>
      <c r="C9" s="751"/>
      <c r="D9" s="752" t="s">
        <v>216</v>
      </c>
      <c r="E9" s="753">
        <v>1114482</v>
      </c>
      <c r="F9" s="753">
        <v>1207173</v>
      </c>
      <c r="G9" s="1340">
        <v>-7.678352647052245</v>
      </c>
      <c r="H9" s="757">
        <v>252160.05440037051</v>
      </c>
      <c r="I9" s="753">
        <v>288591.55168559455</v>
      </c>
      <c r="J9" s="1340">
        <v>-12.623895977701471</v>
      </c>
    </row>
    <row r="10" spans="1:13" s="748" customFormat="1" ht="27" customHeight="1">
      <c r="A10" s="755"/>
      <c r="B10" s="756"/>
      <c r="C10" s="751"/>
      <c r="D10" s="752" t="s">
        <v>217</v>
      </c>
      <c r="E10" s="753">
        <v>138682</v>
      </c>
      <c r="F10" s="753">
        <v>183243</v>
      </c>
      <c r="G10" s="1340">
        <v>-24.317982133014631</v>
      </c>
      <c r="H10" s="757">
        <v>92117.900537609981</v>
      </c>
      <c r="I10" s="753">
        <v>101406.45194797999</v>
      </c>
      <c r="J10" s="1340">
        <v>-9.1597242896683735</v>
      </c>
    </row>
    <row r="11" spans="1:13" s="748" customFormat="1" ht="27" customHeight="1">
      <c r="A11" s="755"/>
      <c r="B11" s="756"/>
      <c r="C11" s="751"/>
      <c r="D11" s="758" t="s">
        <v>218</v>
      </c>
      <c r="E11" s="753">
        <v>10</v>
      </c>
      <c r="F11" s="753">
        <v>20</v>
      </c>
      <c r="G11" s="1340">
        <v>-50</v>
      </c>
      <c r="H11" s="757">
        <v>0.98299999999999998</v>
      </c>
      <c r="I11" s="753">
        <v>2.7229999999999999</v>
      </c>
      <c r="J11" s="1340">
        <v>-63.900110172603739</v>
      </c>
    </row>
    <row r="12" spans="1:13" s="748" customFormat="1" ht="30" customHeight="1">
      <c r="A12" s="755"/>
      <c r="B12" s="756"/>
      <c r="C12" s="751"/>
      <c r="D12" s="759" t="s">
        <v>210</v>
      </c>
      <c r="E12" s="753">
        <v>73637</v>
      </c>
      <c r="F12" s="753">
        <v>69672</v>
      </c>
      <c r="G12" s="754">
        <v>5.6909518888506145</v>
      </c>
      <c r="H12" s="757">
        <v>6973.1275885499999</v>
      </c>
      <c r="I12" s="753">
        <v>6117.6354055599995</v>
      </c>
      <c r="J12" s="754">
        <v>13.98403347496793</v>
      </c>
    </row>
    <row r="13" spans="1:13" s="748" customFormat="1" ht="30" customHeight="1">
      <c r="A13" s="755"/>
      <c r="B13" s="756"/>
      <c r="C13" s="751"/>
      <c r="D13" s="759" t="s">
        <v>211</v>
      </c>
      <c r="E13" s="753">
        <v>319857</v>
      </c>
      <c r="F13" s="753">
        <v>54462</v>
      </c>
      <c r="G13" s="754">
        <v>487.30307370276523</v>
      </c>
      <c r="H13" s="757">
        <v>2772047.231700283</v>
      </c>
      <c r="I13" s="753">
        <v>2299826.4232048453</v>
      </c>
      <c r="J13" s="754">
        <v>20.532889079402366</v>
      </c>
    </row>
    <row r="14" spans="1:13" s="748" customFormat="1" ht="30" customHeight="1">
      <c r="A14" s="755"/>
      <c r="B14" s="756"/>
      <c r="C14" s="751"/>
      <c r="D14" s="760" t="s">
        <v>614</v>
      </c>
      <c r="E14" s="753">
        <v>24184</v>
      </c>
      <c r="F14" s="753">
        <v>30083</v>
      </c>
      <c r="G14" s="1340">
        <v>-19.609081541069706</v>
      </c>
      <c r="H14" s="757">
        <v>6997.3476171500006</v>
      </c>
      <c r="I14" s="808">
        <v>9021.0279602600003</v>
      </c>
      <c r="J14" s="1340">
        <v>-22.432923964151801</v>
      </c>
    </row>
    <row r="15" spans="1:13" s="748" customFormat="1" ht="30" customHeight="1">
      <c r="A15" s="755"/>
      <c r="B15" s="756"/>
      <c r="C15" s="751"/>
      <c r="D15" s="760" t="s">
        <v>615</v>
      </c>
      <c r="E15" s="753">
        <v>71256</v>
      </c>
      <c r="F15" s="753">
        <v>53462</v>
      </c>
      <c r="G15" s="754">
        <v>33.283453668025885</v>
      </c>
      <c r="H15" s="757">
        <v>141938.47896263999</v>
      </c>
      <c r="I15" s="808">
        <v>86582.637873</v>
      </c>
      <c r="J15" s="754">
        <v>63.934112484348546</v>
      </c>
    </row>
    <row r="16" spans="1:13" s="748" customFormat="1" ht="30" customHeight="1">
      <c r="A16" s="755"/>
      <c r="B16" s="756"/>
      <c r="C16" s="751"/>
      <c r="D16" s="760" t="s">
        <v>616</v>
      </c>
      <c r="E16" s="753">
        <v>6963</v>
      </c>
      <c r="F16" s="753">
        <v>4470</v>
      </c>
      <c r="G16" s="754">
        <v>55.771812080536911</v>
      </c>
      <c r="H16" s="757">
        <v>4767.6763959999998</v>
      </c>
      <c r="I16" s="808">
        <v>2148.5242949999997</v>
      </c>
      <c r="J16" s="754">
        <v>121.90470022122793</v>
      </c>
    </row>
    <row r="17" spans="1:10" s="748" customFormat="1" ht="30" customHeight="1">
      <c r="A17" s="755"/>
      <c r="B17" s="761"/>
      <c r="C17" s="762"/>
      <c r="D17" s="763" t="s">
        <v>617</v>
      </c>
      <c r="E17" s="764">
        <v>560921</v>
      </c>
      <c r="F17" s="753">
        <v>487688</v>
      </c>
      <c r="G17" s="754">
        <v>15.016362920555764</v>
      </c>
      <c r="H17" s="766">
        <v>636771.13470000005</v>
      </c>
      <c r="I17" s="808">
        <v>632288.58912000002</v>
      </c>
      <c r="J17" s="765">
        <v>0.7089398191162527</v>
      </c>
    </row>
    <row r="18" spans="1:10" s="748" customFormat="1" ht="30" customHeight="1">
      <c r="A18" s="749"/>
      <c r="B18" s="767" t="s">
        <v>728</v>
      </c>
      <c r="C18" s="768" t="s">
        <v>220</v>
      </c>
      <c r="D18" s="745"/>
      <c r="E18" s="746">
        <v>182475</v>
      </c>
      <c r="F18" s="746">
        <v>219669</v>
      </c>
      <c r="G18" s="1341">
        <v>-16.931838356800458</v>
      </c>
      <c r="H18" s="746">
        <v>237107.57963103414</v>
      </c>
      <c r="I18" s="746">
        <v>420483.46394307009</v>
      </c>
      <c r="J18" s="1341">
        <v>-43.610724329664365</v>
      </c>
    </row>
    <row r="19" spans="1:10" s="748" customFormat="1" ht="30" customHeight="1">
      <c r="A19" s="755"/>
      <c r="B19" s="756"/>
      <c r="C19" s="751"/>
      <c r="D19" s="752" t="s">
        <v>205</v>
      </c>
      <c r="E19" s="753">
        <v>165230</v>
      </c>
      <c r="F19" s="753">
        <v>185734</v>
      </c>
      <c r="G19" s="1340">
        <v>-11.039443505227906</v>
      </c>
      <c r="H19" s="753">
        <v>36392.939423000003</v>
      </c>
      <c r="I19" s="753">
        <v>40029.823773759992</v>
      </c>
      <c r="J19" s="1340">
        <v>-9.0854368265892997</v>
      </c>
    </row>
    <row r="20" spans="1:10" s="748" customFormat="1" ht="27" customHeight="1">
      <c r="A20" s="755"/>
      <c r="B20" s="756"/>
      <c r="C20" s="751"/>
      <c r="D20" s="752" t="s">
        <v>215</v>
      </c>
      <c r="E20" s="769">
        <v>83288</v>
      </c>
      <c r="F20" s="770">
        <v>99421</v>
      </c>
      <c r="G20" s="1340">
        <v>-16.226954064030739</v>
      </c>
      <c r="H20" s="771">
        <v>20002.932629920007</v>
      </c>
      <c r="I20" s="770">
        <v>23078.974334999999</v>
      </c>
      <c r="J20" s="1340">
        <v>-13.328329328808501</v>
      </c>
    </row>
    <row r="21" spans="1:10" s="748" customFormat="1" ht="27" customHeight="1">
      <c r="A21" s="755"/>
      <c r="B21" s="756"/>
      <c r="C21" s="751"/>
      <c r="D21" s="752" t="s">
        <v>216</v>
      </c>
      <c r="E21" s="772">
        <v>78501</v>
      </c>
      <c r="F21" s="773">
        <v>82437</v>
      </c>
      <c r="G21" s="1340">
        <v>-4.7745551148149499</v>
      </c>
      <c r="H21" s="774">
        <v>14767.828067079998</v>
      </c>
      <c r="I21" s="775">
        <v>15049.675097759999</v>
      </c>
      <c r="J21" s="1340">
        <v>-1.8727781752707149</v>
      </c>
    </row>
    <row r="22" spans="1:10" s="748" customFormat="1" ht="27" customHeight="1">
      <c r="A22" s="755"/>
      <c r="B22" s="756"/>
      <c r="C22" s="751"/>
      <c r="D22" s="752" t="s">
        <v>217</v>
      </c>
      <c r="E22" s="769">
        <v>3441</v>
      </c>
      <c r="F22" s="770">
        <v>3876</v>
      </c>
      <c r="G22" s="1340">
        <v>-11.222910216718267</v>
      </c>
      <c r="H22" s="771">
        <v>1622.1787260000001</v>
      </c>
      <c r="I22" s="770">
        <v>1901.1743409999999</v>
      </c>
      <c r="J22" s="1340">
        <v>-14.674909553705145</v>
      </c>
    </row>
    <row r="23" spans="1:10" s="748" customFormat="1" ht="27" customHeight="1">
      <c r="A23" s="755"/>
      <c r="B23" s="756"/>
      <c r="C23" s="751"/>
      <c r="D23" s="758" t="s">
        <v>218</v>
      </c>
      <c r="E23" s="769">
        <v>0</v>
      </c>
      <c r="F23" s="782">
        <v>0</v>
      </c>
      <c r="G23" s="782">
        <v>0</v>
      </c>
      <c r="H23" s="782">
        <v>0</v>
      </c>
      <c r="I23" s="782">
        <v>0</v>
      </c>
      <c r="J23" s="782">
        <v>0</v>
      </c>
    </row>
    <row r="24" spans="1:10" s="748" customFormat="1" ht="30" customHeight="1">
      <c r="A24" s="755"/>
      <c r="B24" s="756"/>
      <c r="C24" s="751"/>
      <c r="D24" s="759" t="s">
        <v>210</v>
      </c>
      <c r="E24" s="769">
        <v>2693</v>
      </c>
      <c r="F24" s="770">
        <v>1673</v>
      </c>
      <c r="G24" s="754">
        <v>60.968320382546324</v>
      </c>
      <c r="H24" s="771">
        <v>314.259928</v>
      </c>
      <c r="I24" s="770">
        <v>196.066733</v>
      </c>
      <c r="J24" s="754">
        <v>60.282125984115829</v>
      </c>
    </row>
    <row r="25" spans="1:10" s="748" customFormat="1" ht="30" customHeight="1">
      <c r="A25" s="755"/>
      <c r="B25" s="756"/>
      <c r="C25" s="751"/>
      <c r="D25" s="759" t="s">
        <v>211</v>
      </c>
      <c r="E25" s="769">
        <v>2302</v>
      </c>
      <c r="F25" s="770">
        <v>21364</v>
      </c>
      <c r="G25" s="1340">
        <v>-89.224864257629662</v>
      </c>
      <c r="H25" s="771">
        <v>189074.9785340341</v>
      </c>
      <c r="I25" s="770">
        <v>371845.07164331008</v>
      </c>
      <c r="J25" s="1340">
        <v>-49.152216083314656</v>
      </c>
    </row>
    <row r="26" spans="1:10" s="748" customFormat="1" ht="30" customHeight="1">
      <c r="A26" s="755"/>
      <c r="B26" s="756"/>
      <c r="C26" s="751"/>
      <c r="D26" s="760" t="s">
        <v>614</v>
      </c>
      <c r="E26" s="769">
        <v>758</v>
      </c>
      <c r="F26" s="769">
        <v>707</v>
      </c>
      <c r="G26" s="754">
        <v>7.2135785007072144</v>
      </c>
      <c r="H26" s="771">
        <v>276.25719099999992</v>
      </c>
      <c r="I26" s="808">
        <v>265.34080299999994</v>
      </c>
      <c r="J26" s="754">
        <v>4.1141007627085484</v>
      </c>
    </row>
    <row r="27" spans="1:10" s="748" customFormat="1" ht="30" customHeight="1">
      <c r="A27" s="755"/>
      <c r="B27" s="756"/>
      <c r="C27" s="751"/>
      <c r="D27" s="760" t="s">
        <v>615</v>
      </c>
      <c r="E27" s="769">
        <v>1960</v>
      </c>
      <c r="F27" s="769">
        <v>1169</v>
      </c>
      <c r="G27" s="754">
        <v>67.664670658682638</v>
      </c>
      <c r="H27" s="771">
        <v>3039.4486160000001</v>
      </c>
      <c r="I27" s="808">
        <v>1584.9978600000002</v>
      </c>
      <c r="J27" s="754">
        <v>91.76357853252874</v>
      </c>
    </row>
    <row r="28" spans="1:10" s="748" customFormat="1" ht="30" customHeight="1">
      <c r="A28" s="755"/>
      <c r="B28" s="756"/>
      <c r="C28" s="751"/>
      <c r="D28" s="760" t="s">
        <v>616</v>
      </c>
      <c r="E28" s="769">
        <v>316</v>
      </c>
      <c r="F28" s="769">
        <v>341</v>
      </c>
      <c r="G28" s="754">
        <v>-7.3313782991202352</v>
      </c>
      <c r="H28" s="771">
        <v>267.74093900000003</v>
      </c>
      <c r="I28" s="808">
        <v>292.06313</v>
      </c>
      <c r="J28" s="1340">
        <v>-8.3277170247404975</v>
      </c>
    </row>
    <row r="29" spans="1:10" s="748" customFormat="1" ht="30" customHeight="1">
      <c r="A29" s="755"/>
      <c r="B29" s="761"/>
      <c r="C29" s="762"/>
      <c r="D29" s="763" t="s">
        <v>617</v>
      </c>
      <c r="E29" s="776">
        <v>9216</v>
      </c>
      <c r="F29" s="776">
        <v>8681</v>
      </c>
      <c r="G29" s="765">
        <v>6.1628844603156319</v>
      </c>
      <c r="H29" s="777">
        <v>7741.9549999999999</v>
      </c>
      <c r="I29" s="1125">
        <v>6270.1</v>
      </c>
      <c r="J29" s="765">
        <v>23.474187014561164</v>
      </c>
    </row>
    <row r="30" spans="1:10" s="748" customFormat="1" ht="30" customHeight="1">
      <c r="A30" s="749"/>
      <c r="B30" s="767" t="s">
        <v>729</v>
      </c>
      <c r="C30" s="768" t="s">
        <v>209</v>
      </c>
      <c r="D30" s="745"/>
      <c r="E30" s="746">
        <v>321443</v>
      </c>
      <c r="F30" s="746">
        <v>251319</v>
      </c>
      <c r="G30" s="754">
        <v>27.902387006155521</v>
      </c>
      <c r="H30" s="746">
        <v>121962.63778115995</v>
      </c>
      <c r="I30" s="746">
        <v>346297.06054428883</v>
      </c>
      <c r="J30" s="1341">
        <v>-64.780920291536276</v>
      </c>
    </row>
    <row r="31" spans="1:10" s="748" customFormat="1" ht="30" customHeight="1">
      <c r="A31" s="755"/>
      <c r="B31" s="756"/>
      <c r="C31" s="751"/>
      <c r="D31" s="752" t="s">
        <v>205</v>
      </c>
      <c r="E31" s="753">
        <v>320780</v>
      </c>
      <c r="F31" s="753">
        <v>249490</v>
      </c>
      <c r="G31" s="754">
        <v>28.574291554771737</v>
      </c>
      <c r="H31" s="753">
        <v>81947.108647129586</v>
      </c>
      <c r="I31" s="753">
        <v>57189.353883599906</v>
      </c>
      <c r="J31" s="754">
        <v>43.290845379929046</v>
      </c>
    </row>
    <row r="32" spans="1:10" s="748" customFormat="1" ht="27" customHeight="1">
      <c r="A32" s="755"/>
      <c r="B32" s="756"/>
      <c r="C32" s="751"/>
      <c r="D32" s="752" t="s">
        <v>215</v>
      </c>
      <c r="E32" s="769">
        <v>265</v>
      </c>
      <c r="F32" s="770">
        <v>407</v>
      </c>
      <c r="G32" s="1340">
        <v>-34.889434889434888</v>
      </c>
      <c r="H32" s="771">
        <v>750.87957253000002</v>
      </c>
      <c r="I32" s="770">
        <v>1338.7853956899999</v>
      </c>
      <c r="J32" s="1340">
        <v>-43.913372901487143</v>
      </c>
    </row>
    <row r="33" spans="1:10" s="748" customFormat="1" ht="27" customHeight="1">
      <c r="A33" s="755"/>
      <c r="B33" s="756"/>
      <c r="C33" s="751"/>
      <c r="D33" s="752" t="s">
        <v>216</v>
      </c>
      <c r="E33" s="769">
        <v>451</v>
      </c>
      <c r="F33" s="770">
        <v>1493</v>
      </c>
      <c r="G33" s="1340">
        <v>-69.792364367046218</v>
      </c>
      <c r="H33" s="771">
        <v>30706.435637539591</v>
      </c>
      <c r="I33" s="770">
        <v>17910.5867479099</v>
      </c>
      <c r="J33" s="754">
        <v>71.442935230041641</v>
      </c>
    </row>
    <row r="34" spans="1:10" s="748" customFormat="1" ht="27" customHeight="1">
      <c r="A34" s="755"/>
      <c r="B34" s="756"/>
      <c r="C34" s="751"/>
      <c r="D34" s="752" t="s">
        <v>217</v>
      </c>
      <c r="E34" s="769">
        <v>320064</v>
      </c>
      <c r="F34" s="770">
        <v>247590</v>
      </c>
      <c r="G34" s="754">
        <v>29.271779958802856</v>
      </c>
      <c r="H34" s="771">
        <v>50489.793437059998</v>
      </c>
      <c r="I34" s="770">
        <v>37939.981740000003</v>
      </c>
      <c r="J34" s="754">
        <v>33.078064673470223</v>
      </c>
    </row>
    <row r="35" spans="1:10" s="748" customFormat="1" ht="27" customHeight="1">
      <c r="A35" s="755"/>
      <c r="B35" s="756"/>
      <c r="C35" s="751"/>
      <c r="D35" s="758" t="s">
        <v>218</v>
      </c>
      <c r="E35" s="769">
        <v>0</v>
      </c>
      <c r="F35" s="782">
        <v>0</v>
      </c>
      <c r="G35" s="782">
        <v>0</v>
      </c>
      <c r="H35" s="782">
        <v>0</v>
      </c>
      <c r="I35" s="782">
        <v>0</v>
      </c>
      <c r="J35" s="782">
        <v>0</v>
      </c>
    </row>
    <row r="36" spans="1:10" s="748" customFormat="1" ht="30" customHeight="1">
      <c r="A36" s="755"/>
      <c r="B36" s="756"/>
      <c r="C36" s="751"/>
      <c r="D36" s="759" t="s">
        <v>210</v>
      </c>
      <c r="E36" s="769">
        <v>52</v>
      </c>
      <c r="F36" s="770">
        <v>382</v>
      </c>
      <c r="G36" s="1340">
        <v>-86.387434554973822</v>
      </c>
      <c r="H36" s="771">
        <v>593.73164599999996</v>
      </c>
      <c r="I36" s="770">
        <v>975.82069599999988</v>
      </c>
      <c r="J36" s="1340">
        <v>-39.155661646266211</v>
      </c>
    </row>
    <row r="37" spans="1:10" s="748" customFormat="1" ht="30" customHeight="1">
      <c r="A37" s="755"/>
      <c r="B37" s="756"/>
      <c r="C37" s="751"/>
      <c r="D37" s="759" t="s">
        <v>211</v>
      </c>
      <c r="E37" s="769">
        <v>6</v>
      </c>
      <c r="F37" s="782">
        <v>15</v>
      </c>
      <c r="G37" s="1340">
        <v>-60</v>
      </c>
      <c r="H37" s="769">
        <v>37505.384578690369</v>
      </c>
      <c r="I37" s="778">
        <v>285390.24947242887</v>
      </c>
      <c r="J37" s="1340">
        <v>-86.85821094167629</v>
      </c>
    </row>
    <row r="38" spans="1:10" s="748" customFormat="1" ht="30" customHeight="1">
      <c r="A38" s="755"/>
      <c r="B38" s="756"/>
      <c r="C38" s="751"/>
      <c r="D38" s="760" t="s">
        <v>614</v>
      </c>
      <c r="E38" s="769">
        <v>596</v>
      </c>
      <c r="F38" s="770">
        <v>16</v>
      </c>
      <c r="G38" s="754">
        <v>3625</v>
      </c>
      <c r="H38" s="769">
        <v>1684.2332374499999</v>
      </c>
      <c r="I38" s="808">
        <v>1159.57427033</v>
      </c>
      <c r="J38" s="754">
        <v>45.245826899098809</v>
      </c>
    </row>
    <row r="39" spans="1:10" s="748" customFormat="1" ht="30" customHeight="1">
      <c r="A39" s="755"/>
      <c r="B39" s="756"/>
      <c r="C39" s="751"/>
      <c r="D39" s="760" t="s">
        <v>615</v>
      </c>
      <c r="E39" s="769">
        <v>6</v>
      </c>
      <c r="F39" s="782">
        <v>0</v>
      </c>
      <c r="G39" s="754">
        <v>100</v>
      </c>
      <c r="H39" s="769">
        <v>24.364491889998856</v>
      </c>
      <c r="I39" s="808">
        <v>21.028571929999401</v>
      </c>
      <c r="J39" s="754">
        <v>15.863749431507637</v>
      </c>
    </row>
    <row r="40" spans="1:10" s="748" customFormat="1" ht="30" customHeight="1">
      <c r="A40" s="755"/>
      <c r="B40" s="756"/>
      <c r="C40" s="751"/>
      <c r="D40" s="760" t="s">
        <v>616</v>
      </c>
      <c r="E40" s="769">
        <v>2</v>
      </c>
      <c r="F40" s="769">
        <v>0</v>
      </c>
      <c r="G40" s="754">
        <v>100</v>
      </c>
      <c r="H40" s="769">
        <v>1.75</v>
      </c>
      <c r="I40" s="808">
        <v>3.8650000000000002</v>
      </c>
      <c r="J40" s="1340">
        <v>-54.721862871927563</v>
      </c>
    </row>
    <row r="41" spans="1:10" s="748" customFormat="1" ht="30" customHeight="1">
      <c r="A41" s="793"/>
      <c r="B41" s="761"/>
      <c r="C41" s="762"/>
      <c r="D41" s="763" t="s">
        <v>617</v>
      </c>
      <c r="E41" s="776">
        <v>1</v>
      </c>
      <c r="F41" s="776">
        <v>1416</v>
      </c>
      <c r="G41" s="1343">
        <v>-99.929378531073439</v>
      </c>
      <c r="H41" s="776">
        <v>206.06518</v>
      </c>
      <c r="I41" s="1125">
        <v>1557.1686499999998</v>
      </c>
      <c r="J41" s="1340">
        <v>-86.766675529975501</v>
      </c>
    </row>
    <row r="42" spans="1:10" s="748" customFormat="1" ht="30" customHeight="1">
      <c r="A42" s="794" t="s">
        <v>212</v>
      </c>
      <c r="B42" s="797" t="s">
        <v>821</v>
      </c>
      <c r="C42" s="1128"/>
      <c r="D42" s="1130"/>
      <c r="E42" s="799">
        <v>3836886</v>
      </c>
      <c r="F42" s="799">
        <v>3443873</v>
      </c>
      <c r="G42" s="800">
        <v>111.41194811771513</v>
      </c>
      <c r="H42" s="799">
        <v>4148193.3212287053</v>
      </c>
      <c r="I42" s="799">
        <v>3863058.3068415835</v>
      </c>
      <c r="J42" s="800">
        <v>107.3810693947368</v>
      </c>
    </row>
    <row r="43" spans="1:10" s="748" customFormat="1" ht="30" customHeight="1">
      <c r="A43" s="779"/>
      <c r="B43" s="750" t="s">
        <v>213</v>
      </c>
      <c r="C43" s="751" t="s">
        <v>223</v>
      </c>
      <c r="D43" s="751"/>
      <c r="E43" s="753">
        <v>103999</v>
      </c>
      <c r="F43" s="753">
        <v>103104</v>
      </c>
      <c r="G43" s="754">
        <v>0.86805555555555558</v>
      </c>
      <c r="H43" s="753">
        <v>54716.382076884998</v>
      </c>
      <c r="I43" s="753">
        <v>118799.79522683</v>
      </c>
      <c r="J43" s="1344">
        <v>-53.942359940593789</v>
      </c>
    </row>
    <row r="44" spans="1:10" s="748" customFormat="1" ht="30" customHeight="1">
      <c r="A44" s="780"/>
      <c r="B44" s="756"/>
      <c r="C44" s="751"/>
      <c r="D44" s="751" t="s">
        <v>205</v>
      </c>
      <c r="E44" s="753">
        <v>91015</v>
      </c>
      <c r="F44" s="753">
        <v>90720</v>
      </c>
      <c r="G44" s="754">
        <v>0.32517636684303347</v>
      </c>
      <c r="H44" s="753">
        <v>15410.07303539</v>
      </c>
      <c r="I44" s="753">
        <v>14909.374506990003</v>
      </c>
      <c r="J44" s="754">
        <v>3.3582799074854055</v>
      </c>
    </row>
    <row r="45" spans="1:10" s="748" customFormat="1" ht="30" customHeight="1">
      <c r="A45" s="780"/>
      <c r="B45" s="756"/>
      <c r="C45" s="751"/>
      <c r="D45" s="751" t="s">
        <v>215</v>
      </c>
      <c r="E45" s="769">
        <v>55235</v>
      </c>
      <c r="F45" s="753">
        <v>57964</v>
      </c>
      <c r="G45" s="1340">
        <v>-4.708094679456214</v>
      </c>
      <c r="H45" s="781">
        <v>8494.0442535799993</v>
      </c>
      <c r="I45" s="778">
        <v>8413.8938048200016</v>
      </c>
      <c r="J45" s="754">
        <v>0.95259639138875962</v>
      </c>
    </row>
    <row r="46" spans="1:10" s="748" customFormat="1" ht="30" customHeight="1">
      <c r="A46" s="780"/>
      <c r="B46" s="756"/>
      <c r="C46" s="751"/>
      <c r="D46" s="751" t="s">
        <v>216</v>
      </c>
      <c r="E46" s="769">
        <v>32858</v>
      </c>
      <c r="F46" s="753">
        <v>29763</v>
      </c>
      <c r="G46" s="754">
        <v>10.398817323522493</v>
      </c>
      <c r="H46" s="781">
        <v>5955.1221297800003</v>
      </c>
      <c r="I46" s="778">
        <v>5419.7616151700004</v>
      </c>
      <c r="J46" s="754">
        <v>9.8779347252380472</v>
      </c>
    </row>
    <row r="47" spans="1:10" s="748" customFormat="1" ht="30" customHeight="1">
      <c r="A47" s="780"/>
      <c r="B47" s="756"/>
      <c r="C47" s="751"/>
      <c r="D47" s="751" t="s">
        <v>217</v>
      </c>
      <c r="E47" s="769">
        <v>2922</v>
      </c>
      <c r="F47" s="753">
        <v>2992</v>
      </c>
      <c r="G47" s="1340">
        <v>-2.3395721925133688</v>
      </c>
      <c r="H47" s="781">
        <v>960.90665203000003</v>
      </c>
      <c r="I47" s="778">
        <v>1075.0390870000001</v>
      </c>
      <c r="J47" s="1340">
        <v>-10.616584675864912</v>
      </c>
    </row>
    <row r="48" spans="1:10" s="748" customFormat="1" ht="30" customHeight="1">
      <c r="A48" s="780"/>
      <c r="B48" s="756"/>
      <c r="C48" s="751"/>
      <c r="D48" s="751" t="s">
        <v>218</v>
      </c>
      <c r="E48" s="769">
        <v>0</v>
      </c>
      <c r="F48" s="753">
        <v>1</v>
      </c>
      <c r="G48" s="1340">
        <v>-100</v>
      </c>
      <c r="H48" s="1342">
        <v>0</v>
      </c>
      <c r="I48" s="778">
        <v>0.68</v>
      </c>
      <c r="J48" s="1340">
        <v>-100</v>
      </c>
    </row>
    <row r="49" spans="1:10" s="748" customFormat="1" ht="30" customHeight="1">
      <c r="A49" s="780"/>
      <c r="B49" s="756"/>
      <c r="C49" s="751"/>
      <c r="D49" s="760" t="s">
        <v>210</v>
      </c>
      <c r="E49" s="769">
        <v>7659</v>
      </c>
      <c r="F49" s="753">
        <v>8895</v>
      </c>
      <c r="G49" s="1340">
        <v>-13.895446880269816</v>
      </c>
      <c r="H49" s="781">
        <v>526.43913199999997</v>
      </c>
      <c r="I49" s="778">
        <v>575.12379500000009</v>
      </c>
      <c r="J49" s="1340">
        <v>-8.4650754191104376</v>
      </c>
    </row>
    <row r="50" spans="1:10" s="748" customFormat="1" ht="30" customHeight="1">
      <c r="A50" s="780"/>
      <c r="B50" s="756"/>
      <c r="C50" s="751"/>
      <c r="D50" s="760" t="s">
        <v>211</v>
      </c>
      <c r="E50" s="769">
        <v>2104</v>
      </c>
      <c r="F50" s="753">
        <v>324</v>
      </c>
      <c r="G50" s="754">
        <v>549.38271604938279</v>
      </c>
      <c r="H50" s="781">
        <v>36938.067274695</v>
      </c>
      <c r="I50" s="778">
        <v>102564.95838493999</v>
      </c>
      <c r="J50" s="1340">
        <v>-63.985684919734965</v>
      </c>
    </row>
    <row r="51" spans="1:10" s="748" customFormat="1" ht="30" customHeight="1">
      <c r="A51" s="780"/>
      <c r="B51" s="756"/>
      <c r="C51" s="751"/>
      <c r="D51" s="760" t="s">
        <v>614</v>
      </c>
      <c r="E51" s="769">
        <v>104</v>
      </c>
      <c r="F51" s="753">
        <v>84</v>
      </c>
      <c r="G51" s="754">
        <v>23.809523809523807</v>
      </c>
      <c r="H51" s="781">
        <v>32.108646799999995</v>
      </c>
      <c r="I51" s="808">
        <v>23.874239899999999</v>
      </c>
      <c r="J51" s="754">
        <v>34.49076047861945</v>
      </c>
    </row>
    <row r="52" spans="1:10" s="748" customFormat="1" ht="30" customHeight="1">
      <c r="A52" s="780"/>
      <c r="B52" s="756"/>
      <c r="C52" s="751"/>
      <c r="D52" s="760" t="s">
        <v>615</v>
      </c>
      <c r="E52" s="769">
        <v>82</v>
      </c>
      <c r="F52" s="753">
        <v>43</v>
      </c>
      <c r="G52" s="754">
        <v>90.697674418604649</v>
      </c>
      <c r="H52" s="781">
        <v>141.93120000000002</v>
      </c>
      <c r="I52" s="808">
        <v>36.464880000000001</v>
      </c>
      <c r="J52" s="754">
        <v>289.22711386956445</v>
      </c>
    </row>
    <row r="53" spans="1:10" s="748" customFormat="1" ht="30" customHeight="1">
      <c r="A53" s="780"/>
      <c r="B53" s="756"/>
      <c r="C53" s="751"/>
      <c r="D53" s="760" t="s">
        <v>616</v>
      </c>
      <c r="E53" s="769">
        <v>143</v>
      </c>
      <c r="F53" s="753">
        <v>158</v>
      </c>
      <c r="G53" s="754">
        <v>-9.4936708860759502</v>
      </c>
      <c r="H53" s="781">
        <v>54.111888</v>
      </c>
      <c r="I53" s="808">
        <v>58.604999999999997</v>
      </c>
      <c r="J53" s="1340">
        <v>-7.6667724596877349</v>
      </c>
    </row>
    <row r="54" spans="1:10" s="748" customFormat="1" ht="30" customHeight="1">
      <c r="A54" s="780"/>
      <c r="B54" s="761"/>
      <c r="C54" s="762"/>
      <c r="D54" s="763" t="s">
        <v>617</v>
      </c>
      <c r="E54" s="776">
        <v>2892</v>
      </c>
      <c r="F54" s="764">
        <v>2880</v>
      </c>
      <c r="G54" s="765">
        <v>0.41666666666666669</v>
      </c>
      <c r="H54" s="777">
        <v>1613.6508999999999</v>
      </c>
      <c r="I54" s="1125">
        <v>631.39442000000008</v>
      </c>
      <c r="J54" s="765">
        <v>155.56939511755579</v>
      </c>
    </row>
    <row r="55" spans="1:10" s="748" customFormat="1" ht="30" customHeight="1">
      <c r="A55" s="749"/>
      <c r="B55" s="767" t="s">
        <v>219</v>
      </c>
      <c r="C55" s="768" t="s">
        <v>822</v>
      </c>
      <c r="D55" s="745"/>
      <c r="E55" s="753">
        <v>955018</v>
      </c>
      <c r="F55" s="753">
        <v>638219</v>
      </c>
      <c r="G55" s="754">
        <v>49.637976932682982</v>
      </c>
      <c r="H55" s="753">
        <v>1111100.3192498416</v>
      </c>
      <c r="I55" s="753">
        <v>704599.82386334997</v>
      </c>
      <c r="J55" s="786">
        <v>57.692392421790942</v>
      </c>
    </row>
    <row r="56" spans="1:10" s="748" customFormat="1" ht="30" customHeight="1">
      <c r="A56" s="755"/>
      <c r="B56" s="756"/>
      <c r="C56" s="751"/>
      <c r="D56" s="752" t="s">
        <v>205</v>
      </c>
      <c r="E56" s="753">
        <v>544484</v>
      </c>
      <c r="F56" s="753">
        <v>312811</v>
      </c>
      <c r="G56" s="754">
        <v>74.061653842096348</v>
      </c>
      <c r="H56" s="753">
        <v>162671.59726701997</v>
      </c>
      <c r="I56" s="753">
        <v>115962.24435562987</v>
      </c>
      <c r="J56" s="754">
        <v>40.279793799215483</v>
      </c>
    </row>
    <row r="57" spans="1:10" s="748" customFormat="1" ht="30" customHeight="1">
      <c r="A57" s="755"/>
      <c r="B57" s="756"/>
      <c r="C57" s="751"/>
      <c r="D57" s="752" t="s">
        <v>215</v>
      </c>
      <c r="E57" s="769">
        <v>40446</v>
      </c>
      <c r="F57" s="753">
        <v>40383</v>
      </c>
      <c r="G57" s="754">
        <v>0.15600624024960999</v>
      </c>
      <c r="H57" s="771">
        <v>10417.683891259998</v>
      </c>
      <c r="I57" s="770">
        <v>11017.10970189999</v>
      </c>
      <c r="J57" s="1340">
        <v>-5.4408626841268193</v>
      </c>
    </row>
    <row r="58" spans="1:10" s="748" customFormat="1" ht="30" customHeight="1">
      <c r="A58" s="755"/>
      <c r="B58" s="756"/>
      <c r="C58" s="751"/>
      <c r="D58" s="752" t="s">
        <v>216</v>
      </c>
      <c r="E58" s="769">
        <v>225470</v>
      </c>
      <c r="F58" s="753">
        <v>189604</v>
      </c>
      <c r="G58" s="754">
        <v>18.916267589291365</v>
      </c>
      <c r="H58" s="771">
        <v>53434.636484519964</v>
      </c>
      <c r="I58" s="757">
        <v>43544.159181519979</v>
      </c>
      <c r="J58" s="754">
        <v>22.713671566765438</v>
      </c>
    </row>
    <row r="59" spans="1:10" s="748" customFormat="1" ht="30" customHeight="1">
      <c r="A59" s="755"/>
      <c r="B59" s="756"/>
      <c r="C59" s="751"/>
      <c r="D59" s="752" t="s">
        <v>217</v>
      </c>
      <c r="E59" s="769">
        <v>278568</v>
      </c>
      <c r="F59" s="753">
        <v>82824</v>
      </c>
      <c r="G59" s="754">
        <v>236.33729353810492</v>
      </c>
      <c r="H59" s="771">
        <v>98819.276891240006</v>
      </c>
      <c r="I59" s="757">
        <v>61400.975472209902</v>
      </c>
      <c r="J59" s="754">
        <v>60.940890810384005</v>
      </c>
    </row>
    <row r="60" spans="1:10" s="748" customFormat="1" ht="30" customHeight="1">
      <c r="A60" s="755"/>
      <c r="B60" s="756"/>
      <c r="C60" s="751"/>
      <c r="D60" s="752" t="s">
        <v>218</v>
      </c>
      <c r="E60" s="769">
        <v>0</v>
      </c>
      <c r="F60" s="753">
        <v>0</v>
      </c>
      <c r="G60" s="753">
        <v>0</v>
      </c>
      <c r="H60" s="753">
        <v>0</v>
      </c>
      <c r="I60" s="753">
        <v>0</v>
      </c>
      <c r="J60" s="753">
        <v>0</v>
      </c>
    </row>
    <row r="61" spans="1:10" s="748" customFormat="1" ht="30" customHeight="1">
      <c r="A61" s="755"/>
      <c r="B61" s="756"/>
      <c r="C61" s="751"/>
      <c r="D61" s="759" t="s">
        <v>210</v>
      </c>
      <c r="E61" s="769">
        <v>90681</v>
      </c>
      <c r="F61" s="753">
        <v>108408</v>
      </c>
      <c r="G61" s="754">
        <v>-16.352114235111799</v>
      </c>
      <c r="H61" s="771">
        <v>5400.0173774799996</v>
      </c>
      <c r="I61" s="757">
        <v>5755.4684963400005</v>
      </c>
      <c r="J61" s="754">
        <v>-6.1758850575941517</v>
      </c>
    </row>
    <row r="62" spans="1:10" s="748" customFormat="1" ht="30" customHeight="1">
      <c r="A62" s="755"/>
      <c r="B62" s="756"/>
      <c r="C62" s="751"/>
      <c r="D62" s="759" t="s">
        <v>211</v>
      </c>
      <c r="E62" s="769">
        <v>30125</v>
      </c>
      <c r="F62" s="753">
        <v>25586</v>
      </c>
      <c r="G62" s="754">
        <v>17.740170405690613</v>
      </c>
      <c r="H62" s="771">
        <v>848410.24546034168</v>
      </c>
      <c r="I62" s="757">
        <v>521127.94825838006</v>
      </c>
      <c r="J62" s="754">
        <v>62.802676059832443</v>
      </c>
    </row>
    <row r="63" spans="1:10" s="748" customFormat="1" ht="30" customHeight="1">
      <c r="A63" s="755"/>
      <c r="B63" s="756"/>
      <c r="C63" s="751"/>
      <c r="D63" s="760" t="s">
        <v>614</v>
      </c>
      <c r="E63" s="769">
        <v>18</v>
      </c>
      <c r="F63" s="753">
        <v>7</v>
      </c>
      <c r="G63" s="754">
        <v>157.14285714285714</v>
      </c>
      <c r="H63" s="782">
        <v>2.236145</v>
      </c>
      <c r="I63" s="1126">
        <v>0.82875300000000007</v>
      </c>
      <c r="J63" s="754">
        <v>169.82044107230982</v>
      </c>
    </row>
    <row r="64" spans="1:10" s="748" customFormat="1" ht="30" customHeight="1">
      <c r="A64" s="755"/>
      <c r="B64" s="756"/>
      <c r="C64" s="751"/>
      <c r="D64" s="760" t="s">
        <v>615</v>
      </c>
      <c r="E64" s="769">
        <v>0</v>
      </c>
      <c r="F64" s="753">
        <v>0</v>
      </c>
      <c r="G64" s="753">
        <v>0</v>
      </c>
      <c r="H64" s="753">
        <v>0</v>
      </c>
      <c r="I64" s="753">
        <v>0</v>
      </c>
      <c r="J64" s="753">
        <v>0</v>
      </c>
    </row>
    <row r="65" spans="1:10" s="748" customFormat="1" ht="30" customHeight="1">
      <c r="A65" s="755"/>
      <c r="B65" s="756"/>
      <c r="C65" s="751"/>
      <c r="D65" s="760" t="s">
        <v>616</v>
      </c>
      <c r="E65" s="769">
        <v>2</v>
      </c>
      <c r="F65" s="753">
        <v>0</v>
      </c>
      <c r="G65" s="754">
        <v>100</v>
      </c>
      <c r="H65" s="771">
        <v>0.61499999999999999</v>
      </c>
      <c r="I65" s="808">
        <v>0</v>
      </c>
      <c r="J65" s="754">
        <v>100</v>
      </c>
    </row>
    <row r="66" spans="1:10" s="748" customFormat="1" ht="30" customHeight="1">
      <c r="A66" s="755"/>
      <c r="B66" s="761"/>
      <c r="C66" s="762"/>
      <c r="D66" s="763" t="s">
        <v>617</v>
      </c>
      <c r="E66" s="776">
        <v>289708</v>
      </c>
      <c r="F66" s="764">
        <v>191407</v>
      </c>
      <c r="G66" s="765">
        <v>51.357055907046245</v>
      </c>
      <c r="H66" s="777">
        <v>94615.607999999993</v>
      </c>
      <c r="I66" s="1125">
        <v>61753.334000000003</v>
      </c>
      <c r="J66" s="765">
        <v>53.215384290020666</v>
      </c>
    </row>
    <row r="67" spans="1:10" s="748" customFormat="1" ht="30" customHeight="1">
      <c r="A67" s="749"/>
      <c r="B67" s="750" t="s">
        <v>221</v>
      </c>
      <c r="C67" s="751" t="s">
        <v>823</v>
      </c>
      <c r="D67" s="752"/>
      <c r="E67" s="753">
        <v>736848</v>
      </c>
      <c r="F67" s="753">
        <v>791529</v>
      </c>
      <c r="G67" s="1340">
        <v>-6.9082749968731401</v>
      </c>
      <c r="H67" s="753">
        <v>315459.76992194995</v>
      </c>
      <c r="I67" s="753">
        <v>425733.25356215984</v>
      </c>
      <c r="J67" s="1340">
        <v>-25.902013224839443</v>
      </c>
    </row>
    <row r="68" spans="1:10" s="748" customFormat="1" ht="30" customHeight="1">
      <c r="A68" s="755"/>
      <c r="B68" s="756"/>
      <c r="C68" s="751"/>
      <c r="D68" s="752" t="s">
        <v>205</v>
      </c>
      <c r="E68" s="753">
        <v>656782</v>
      </c>
      <c r="F68" s="753">
        <v>717562</v>
      </c>
      <c r="G68" s="1340">
        <v>-8.470348206844843</v>
      </c>
      <c r="H68" s="753">
        <v>165801.71676174999</v>
      </c>
      <c r="I68" s="753">
        <v>170146.07560035991</v>
      </c>
      <c r="J68" s="1340">
        <v>-2.5533112199507735</v>
      </c>
    </row>
    <row r="69" spans="1:10" s="748" customFormat="1" ht="30" customHeight="1">
      <c r="A69" s="755"/>
      <c r="B69" s="756"/>
      <c r="C69" s="751"/>
      <c r="D69" s="752" t="s">
        <v>215</v>
      </c>
      <c r="E69" s="769">
        <v>273240</v>
      </c>
      <c r="F69" s="770">
        <v>330614</v>
      </c>
      <c r="G69" s="1340">
        <v>-17.35377207256801</v>
      </c>
      <c r="H69" s="771">
        <v>69575.149985320008</v>
      </c>
      <c r="I69" s="770">
        <v>76986.829850080016</v>
      </c>
      <c r="J69" s="1340">
        <v>-9.6272049117922016</v>
      </c>
    </row>
    <row r="70" spans="1:10" s="748" customFormat="1" ht="30" customHeight="1">
      <c r="A70" s="755"/>
      <c r="B70" s="756"/>
      <c r="C70" s="751"/>
      <c r="D70" s="752" t="s">
        <v>216</v>
      </c>
      <c r="E70" s="769">
        <v>355439</v>
      </c>
      <c r="F70" s="769">
        <v>379426</v>
      </c>
      <c r="G70" s="1340">
        <v>-6.3219178443227397</v>
      </c>
      <c r="H70" s="771">
        <v>74762.538717649993</v>
      </c>
      <c r="I70" s="770">
        <v>76047.852161279909</v>
      </c>
      <c r="J70" s="1340">
        <v>-1.6901377318376625</v>
      </c>
    </row>
    <row r="71" spans="1:10" s="748" customFormat="1" ht="30" customHeight="1">
      <c r="A71" s="755"/>
      <c r="B71" s="756"/>
      <c r="C71" s="751"/>
      <c r="D71" s="752" t="s">
        <v>217</v>
      </c>
      <c r="E71" s="769">
        <v>28103</v>
      </c>
      <c r="F71" s="769">
        <v>7509</v>
      </c>
      <c r="G71" s="754">
        <v>274.25755759754963</v>
      </c>
      <c r="H71" s="771">
        <v>21464.028058780001</v>
      </c>
      <c r="I71" s="770">
        <v>17109.118589000002</v>
      </c>
      <c r="J71" s="754">
        <v>25.453733616528378</v>
      </c>
    </row>
    <row r="72" spans="1:10" s="748" customFormat="1" ht="30" customHeight="1">
      <c r="A72" s="755"/>
      <c r="B72" s="756"/>
      <c r="C72" s="751"/>
      <c r="D72" s="752" t="s">
        <v>218</v>
      </c>
      <c r="E72" s="769">
        <v>0</v>
      </c>
      <c r="F72" s="769">
        <v>13</v>
      </c>
      <c r="G72" s="1340">
        <v>-100</v>
      </c>
      <c r="H72" s="783">
        <v>0</v>
      </c>
      <c r="I72" s="771">
        <v>2.2749999999999999</v>
      </c>
      <c r="J72" s="1340">
        <v>-100</v>
      </c>
    </row>
    <row r="73" spans="1:10" s="748" customFormat="1" ht="30" customHeight="1">
      <c r="A73" s="755"/>
      <c r="B73" s="756"/>
      <c r="C73" s="751"/>
      <c r="D73" s="759" t="s">
        <v>210</v>
      </c>
      <c r="E73" s="769">
        <v>50399</v>
      </c>
      <c r="F73" s="769">
        <v>54177</v>
      </c>
      <c r="G73" s="1340">
        <v>-6.9734389131919459</v>
      </c>
      <c r="H73" s="771">
        <v>3525.3601599999997</v>
      </c>
      <c r="I73" s="770">
        <v>3050.3707589999999</v>
      </c>
      <c r="J73" s="754">
        <v>15.571530103301775</v>
      </c>
    </row>
    <row r="74" spans="1:10" s="748" customFormat="1" ht="30" customHeight="1">
      <c r="A74" s="755"/>
      <c r="B74" s="756"/>
      <c r="C74" s="751"/>
      <c r="D74" s="759" t="s">
        <v>211</v>
      </c>
      <c r="E74" s="769">
        <v>7789</v>
      </c>
      <c r="F74" s="769">
        <v>1505</v>
      </c>
      <c r="G74" s="754">
        <v>417.54152823920265</v>
      </c>
      <c r="H74" s="771">
        <v>128341.7148140299</v>
      </c>
      <c r="I74" s="770">
        <v>241636.34603910992</v>
      </c>
      <c r="J74" s="1340">
        <v>-46.8864196476232</v>
      </c>
    </row>
    <row r="75" spans="1:10" s="748" customFormat="1" ht="30" customHeight="1">
      <c r="A75" s="755"/>
      <c r="B75" s="756"/>
      <c r="C75" s="751"/>
      <c r="D75" s="760" t="s">
        <v>614</v>
      </c>
      <c r="E75" s="769">
        <v>3156</v>
      </c>
      <c r="F75" s="769">
        <v>4231</v>
      </c>
      <c r="G75" s="754">
        <v>-25.407705034270855</v>
      </c>
      <c r="H75" s="771">
        <v>2181.1513728</v>
      </c>
      <c r="I75" s="808">
        <v>1050.30605051</v>
      </c>
      <c r="J75" s="754">
        <v>107.66817174297839</v>
      </c>
    </row>
    <row r="76" spans="1:10" s="748" customFormat="1" ht="30" customHeight="1">
      <c r="A76" s="755"/>
      <c r="B76" s="756"/>
      <c r="C76" s="751"/>
      <c r="D76" s="760" t="s">
        <v>615</v>
      </c>
      <c r="E76" s="769">
        <v>10735</v>
      </c>
      <c r="F76" s="769">
        <v>5960</v>
      </c>
      <c r="G76" s="754">
        <v>80.117449664429529</v>
      </c>
      <c r="H76" s="771">
        <v>12659.619471369995</v>
      </c>
      <c r="I76" s="808">
        <v>6491.4793521799993</v>
      </c>
      <c r="J76" s="754">
        <v>95.019020851057348</v>
      </c>
    </row>
    <row r="77" spans="1:10" s="748" customFormat="1" ht="30" customHeight="1">
      <c r="A77" s="755"/>
      <c r="B77" s="756"/>
      <c r="C77" s="751"/>
      <c r="D77" s="760" t="s">
        <v>616</v>
      </c>
      <c r="E77" s="769">
        <v>7827</v>
      </c>
      <c r="F77" s="769">
        <v>7768</v>
      </c>
      <c r="G77" s="754">
        <v>0.75952626158599379</v>
      </c>
      <c r="H77" s="771">
        <v>2691.5073419999999</v>
      </c>
      <c r="I77" s="808">
        <v>2771.175761</v>
      </c>
      <c r="J77" s="1340">
        <v>-2.8748959240048753</v>
      </c>
    </row>
    <row r="78" spans="1:10" s="748" customFormat="1" ht="30" customHeight="1">
      <c r="A78" s="793"/>
      <c r="B78" s="761"/>
      <c r="C78" s="762"/>
      <c r="D78" s="763" t="s">
        <v>617</v>
      </c>
      <c r="E78" s="776">
        <v>160</v>
      </c>
      <c r="F78" s="776">
        <v>326</v>
      </c>
      <c r="G78" s="765">
        <v>-50.920245398772998</v>
      </c>
      <c r="H78" s="777">
        <v>258.7</v>
      </c>
      <c r="I78" s="1125">
        <v>587.5</v>
      </c>
      <c r="J78" s="1343">
        <v>-55.96595744680851</v>
      </c>
    </row>
    <row r="79" spans="1:10" s="748" customFormat="1" ht="30" customHeight="1">
      <c r="A79" s="795"/>
      <c r="B79" s="750" t="s">
        <v>730</v>
      </c>
      <c r="C79" s="751" t="s">
        <v>824</v>
      </c>
      <c r="D79" s="752"/>
      <c r="E79" s="753">
        <v>1272593</v>
      </c>
      <c r="F79" s="753">
        <v>1280573</v>
      </c>
      <c r="G79" s="1340">
        <v>-0.62315853918519293</v>
      </c>
      <c r="H79" s="753">
        <v>1219847.7770688406</v>
      </c>
      <c r="I79" s="753">
        <v>966265.09434847976</v>
      </c>
      <c r="J79" s="754">
        <v>26.24359342001722</v>
      </c>
    </row>
    <row r="80" spans="1:10" s="748" customFormat="1" ht="30" customHeight="1">
      <c r="A80" s="755"/>
      <c r="B80" s="756"/>
      <c r="C80" s="751"/>
      <c r="D80" s="752" t="s">
        <v>205</v>
      </c>
      <c r="E80" s="753">
        <v>953598</v>
      </c>
      <c r="F80" s="753">
        <v>1167640</v>
      </c>
      <c r="G80" s="1340">
        <v>-18.331163714843616</v>
      </c>
      <c r="H80" s="753">
        <v>239103.29701702998</v>
      </c>
      <c r="I80" s="753">
        <v>273233.1981946099</v>
      </c>
      <c r="J80" s="1340">
        <v>-12.491125310940784</v>
      </c>
    </row>
    <row r="81" spans="1:10" s="748" customFormat="1" ht="30" customHeight="1">
      <c r="A81" s="755"/>
      <c r="B81" s="756"/>
      <c r="C81" s="751"/>
      <c r="D81" s="752" t="s">
        <v>215</v>
      </c>
      <c r="E81" s="769">
        <v>496092</v>
      </c>
      <c r="F81" s="769">
        <v>567732</v>
      </c>
      <c r="G81" s="1340">
        <v>-12.618629916932637</v>
      </c>
      <c r="H81" s="771">
        <v>148131.82125928</v>
      </c>
      <c r="I81" s="770">
        <v>145805.74429887001</v>
      </c>
      <c r="J81" s="754">
        <v>1.5953260083100982</v>
      </c>
    </row>
    <row r="82" spans="1:10" s="748" customFormat="1" ht="30" customHeight="1">
      <c r="A82" s="755"/>
      <c r="B82" s="756"/>
      <c r="C82" s="751"/>
      <c r="D82" s="752" t="s">
        <v>216</v>
      </c>
      <c r="E82" s="769">
        <v>364974</v>
      </c>
      <c r="F82" s="769">
        <v>357193</v>
      </c>
      <c r="G82" s="754">
        <v>2.1783741562684598</v>
      </c>
      <c r="H82" s="771">
        <v>67556.029000089999</v>
      </c>
      <c r="I82" s="770">
        <v>79353.680105909909</v>
      </c>
      <c r="J82" s="1340">
        <v>-14.867175775684377</v>
      </c>
    </row>
    <row r="83" spans="1:10" s="748" customFormat="1" ht="30" customHeight="1">
      <c r="A83" s="755"/>
      <c r="B83" s="756"/>
      <c r="C83" s="751"/>
      <c r="D83" s="752" t="s">
        <v>217</v>
      </c>
      <c r="E83" s="769">
        <v>92532</v>
      </c>
      <c r="F83" s="769">
        <v>242715</v>
      </c>
      <c r="G83" s="1340">
        <v>-61.876274643099926</v>
      </c>
      <c r="H83" s="771">
        <v>23415.446757659993</v>
      </c>
      <c r="I83" s="770">
        <v>48073.773789830004</v>
      </c>
      <c r="J83" s="1340">
        <v>-51.292680162726221</v>
      </c>
    </row>
    <row r="84" spans="1:10" s="748" customFormat="1" ht="30" customHeight="1">
      <c r="A84" s="755"/>
      <c r="B84" s="756"/>
      <c r="C84" s="751"/>
      <c r="D84" s="752" t="s">
        <v>218</v>
      </c>
      <c r="E84" s="769">
        <v>0</v>
      </c>
      <c r="F84" s="769">
        <v>0</v>
      </c>
      <c r="G84" s="769">
        <v>0</v>
      </c>
      <c r="H84" s="769">
        <v>0</v>
      </c>
      <c r="I84" s="769">
        <v>0</v>
      </c>
      <c r="J84" s="769">
        <v>0</v>
      </c>
    </row>
    <row r="85" spans="1:10" s="748" customFormat="1" ht="30" customHeight="1">
      <c r="A85" s="755"/>
      <c r="B85" s="756"/>
      <c r="C85" s="751"/>
      <c r="D85" s="759" t="s">
        <v>210</v>
      </c>
      <c r="E85" s="769">
        <v>30580</v>
      </c>
      <c r="F85" s="769">
        <v>33111</v>
      </c>
      <c r="G85" s="1340">
        <v>-7.6439853825012838</v>
      </c>
      <c r="H85" s="771">
        <v>1592.7760460000002</v>
      </c>
      <c r="I85" s="770">
        <v>4404.5682989999996</v>
      </c>
      <c r="J85" s="1340">
        <v>-63.838089504444305</v>
      </c>
    </row>
    <row r="86" spans="1:10" s="748" customFormat="1" ht="30" customHeight="1">
      <c r="A86" s="755"/>
      <c r="B86" s="756"/>
      <c r="C86" s="751"/>
      <c r="D86" s="759" t="s">
        <v>211</v>
      </c>
      <c r="E86" s="769">
        <v>205792</v>
      </c>
      <c r="F86" s="769">
        <v>5861</v>
      </c>
      <c r="G86" s="754">
        <v>3411.2096911789799</v>
      </c>
      <c r="H86" s="771">
        <v>907946.9232943207</v>
      </c>
      <c r="I86" s="770">
        <v>635117.38858231984</v>
      </c>
      <c r="J86" s="754">
        <v>42.957339795246128</v>
      </c>
    </row>
    <row r="87" spans="1:10" s="748" customFormat="1" ht="30" customHeight="1">
      <c r="A87" s="755"/>
      <c r="B87" s="756"/>
      <c r="C87" s="751"/>
      <c r="D87" s="760" t="s">
        <v>614</v>
      </c>
      <c r="E87" s="769">
        <v>2906</v>
      </c>
      <c r="F87" s="769">
        <v>2863</v>
      </c>
      <c r="G87" s="754">
        <v>1.5019210618232623</v>
      </c>
      <c r="H87" s="771">
        <v>496.77611549</v>
      </c>
      <c r="I87" s="1347">
        <v>563.81345854999995</v>
      </c>
      <c r="J87" s="1340">
        <v>-11.889986314339634</v>
      </c>
    </row>
    <row r="88" spans="1:10" s="748" customFormat="1" ht="30" customHeight="1">
      <c r="A88" s="755"/>
      <c r="B88" s="756"/>
      <c r="C88" s="751"/>
      <c r="D88" s="760" t="s">
        <v>615</v>
      </c>
      <c r="E88" s="769">
        <v>691</v>
      </c>
      <c r="F88" s="769">
        <v>262</v>
      </c>
      <c r="G88" s="754">
        <v>163.74045801526717</v>
      </c>
      <c r="H88" s="771">
        <v>1198.8305740000001</v>
      </c>
      <c r="I88" s="1347">
        <v>850.42586399999993</v>
      </c>
      <c r="J88" s="754">
        <v>40.968263636911232</v>
      </c>
    </row>
    <row r="89" spans="1:10" s="748" customFormat="1" ht="30" customHeight="1">
      <c r="A89" s="755"/>
      <c r="B89" s="756"/>
      <c r="C89" s="751"/>
      <c r="D89" s="760" t="s">
        <v>616</v>
      </c>
      <c r="E89" s="769">
        <v>1364</v>
      </c>
      <c r="F89" s="769">
        <v>1563</v>
      </c>
      <c r="G89" s="754">
        <v>-12.731925783749201</v>
      </c>
      <c r="H89" s="771">
        <v>791.675522</v>
      </c>
      <c r="I89" s="1347">
        <v>1032.04403</v>
      </c>
      <c r="J89" s="1340">
        <v>-23.290528408947825</v>
      </c>
    </row>
    <row r="90" spans="1:10" s="748" customFormat="1" ht="30" customHeight="1">
      <c r="A90" s="755"/>
      <c r="B90" s="761"/>
      <c r="C90" s="762"/>
      <c r="D90" s="763" t="s">
        <v>617</v>
      </c>
      <c r="E90" s="776">
        <v>77662</v>
      </c>
      <c r="F90" s="776">
        <v>69273</v>
      </c>
      <c r="G90" s="765">
        <v>12.110057309485658</v>
      </c>
      <c r="H90" s="777">
        <v>68717.498500000002</v>
      </c>
      <c r="I90" s="1348">
        <v>51063.655920000005</v>
      </c>
      <c r="J90" s="765">
        <v>34.572226100805977</v>
      </c>
    </row>
    <row r="91" spans="1:10" s="748" customFormat="1" ht="30" customHeight="1">
      <c r="A91" s="749"/>
      <c r="B91" s="767" t="s">
        <v>731</v>
      </c>
      <c r="C91" s="768" t="s">
        <v>209</v>
      </c>
      <c r="D91" s="745"/>
      <c r="E91" s="753">
        <v>768428</v>
      </c>
      <c r="F91" s="753">
        <v>630448</v>
      </c>
      <c r="G91" s="754">
        <v>21.886023906809125</v>
      </c>
      <c r="H91" s="753">
        <v>1447069.0729111878</v>
      </c>
      <c r="I91" s="753">
        <v>1647660.3398407637</v>
      </c>
      <c r="J91" s="1340">
        <v>-12.174309357289127</v>
      </c>
    </row>
    <row r="92" spans="1:10" s="748" customFormat="1" ht="30" customHeight="1">
      <c r="A92" s="755"/>
      <c r="B92" s="756"/>
      <c r="C92" s="751"/>
      <c r="D92" s="752" t="s">
        <v>205</v>
      </c>
      <c r="E92" s="753">
        <v>479445</v>
      </c>
      <c r="F92" s="753">
        <v>324953</v>
      </c>
      <c r="G92" s="754">
        <v>47.54287543121621</v>
      </c>
      <c r="H92" s="753">
        <v>104560.11555571001</v>
      </c>
      <c r="I92" s="753">
        <v>411575.18262906384</v>
      </c>
      <c r="J92" s="1340">
        <v>-74.595135963300805</v>
      </c>
    </row>
    <row r="93" spans="1:10" s="748" customFormat="1" ht="30" customHeight="1">
      <c r="A93" s="755"/>
      <c r="B93" s="756"/>
      <c r="C93" s="751"/>
      <c r="D93" s="752" t="s">
        <v>215</v>
      </c>
      <c r="E93" s="769">
        <v>334152</v>
      </c>
      <c r="F93" s="770">
        <v>213796</v>
      </c>
      <c r="G93" s="754">
        <v>56.294785683548795</v>
      </c>
      <c r="H93" s="771">
        <v>59948.231771420011</v>
      </c>
      <c r="I93" s="770">
        <v>40428.309700409991</v>
      </c>
      <c r="J93" s="754">
        <v>48.282805330374877</v>
      </c>
    </row>
    <row r="94" spans="1:10" s="748" customFormat="1" ht="30" customHeight="1">
      <c r="A94" s="755"/>
      <c r="B94" s="756"/>
      <c r="C94" s="751"/>
      <c r="D94" s="752" t="s">
        <v>216</v>
      </c>
      <c r="E94" s="769">
        <v>142378</v>
      </c>
      <c r="F94" s="770">
        <v>108796</v>
      </c>
      <c r="G94" s="754">
        <v>30.866943637633739</v>
      </c>
      <c r="H94" s="771">
        <v>39954.290723389997</v>
      </c>
      <c r="I94" s="770">
        <v>28219.825812883748</v>
      </c>
      <c r="J94" s="754">
        <v>41.582343520876321</v>
      </c>
    </row>
    <row r="95" spans="1:10" s="748" customFormat="1" ht="30" customHeight="1">
      <c r="A95" s="755"/>
      <c r="B95" s="756"/>
      <c r="C95" s="751"/>
      <c r="D95" s="752" t="s">
        <v>217</v>
      </c>
      <c r="E95" s="769">
        <v>2924</v>
      </c>
      <c r="F95" s="770">
        <v>2361</v>
      </c>
      <c r="G95" s="754">
        <v>23.845828038966541</v>
      </c>
      <c r="H95" s="771">
        <v>4657.9113609000005</v>
      </c>
      <c r="I95" s="770">
        <v>342926.9728957701</v>
      </c>
      <c r="J95" s="1340">
        <v>-98.641719162080705</v>
      </c>
    </row>
    <row r="96" spans="1:10" s="748" customFormat="1" ht="30" customHeight="1">
      <c r="A96" s="755"/>
      <c r="B96" s="756"/>
      <c r="C96" s="751"/>
      <c r="D96" s="752" t="s">
        <v>218</v>
      </c>
      <c r="E96" s="769">
        <v>-9</v>
      </c>
      <c r="F96" s="782">
        <v>0</v>
      </c>
      <c r="G96" s="1340">
        <v>-100</v>
      </c>
      <c r="H96" s="1345">
        <v>-0.31830000000000003</v>
      </c>
      <c r="I96" s="1346">
        <v>7.4219999999999994E-2</v>
      </c>
      <c r="J96" s="1340">
        <v>-528.86014551333881</v>
      </c>
    </row>
    <row r="97" spans="1:10" s="748" customFormat="1" ht="30" customHeight="1">
      <c r="A97" s="755"/>
      <c r="B97" s="756"/>
      <c r="C97" s="751"/>
      <c r="D97" s="759" t="s">
        <v>210</v>
      </c>
      <c r="E97" s="769">
        <v>20</v>
      </c>
      <c r="F97" s="770">
        <v>14</v>
      </c>
      <c r="G97" s="754">
        <v>42.857142857142854</v>
      </c>
      <c r="H97" s="771">
        <v>18.778744</v>
      </c>
      <c r="I97" s="770">
        <v>21.122820000000001</v>
      </c>
      <c r="J97" s="1340">
        <v>-11.097362946803511</v>
      </c>
    </row>
    <row r="98" spans="1:10" s="748" customFormat="1" ht="30" customHeight="1">
      <c r="A98" s="755"/>
      <c r="B98" s="756"/>
      <c r="C98" s="751"/>
      <c r="D98" s="759" t="s">
        <v>211</v>
      </c>
      <c r="E98" s="769">
        <v>3920</v>
      </c>
      <c r="F98" s="770">
        <v>20286</v>
      </c>
      <c r="G98" s="1340">
        <v>-80.676328502415458</v>
      </c>
      <c r="H98" s="771">
        <v>632231.4736340777</v>
      </c>
      <c r="I98" s="770">
        <v>369735.39793138002</v>
      </c>
      <c r="J98" s="754">
        <v>70.995657210894066</v>
      </c>
    </row>
    <row r="99" spans="1:10" s="748" customFormat="1" ht="30" customHeight="1">
      <c r="A99" s="755"/>
      <c r="B99" s="756"/>
      <c r="C99" s="751"/>
      <c r="D99" s="760" t="s">
        <v>614</v>
      </c>
      <c r="E99" s="769">
        <v>628</v>
      </c>
      <c r="F99" s="770">
        <v>359</v>
      </c>
      <c r="G99" s="754">
        <v>74.930362116991645</v>
      </c>
      <c r="H99" s="771">
        <v>380.6804563</v>
      </c>
      <c r="I99" s="1347">
        <v>286.36514701000016</v>
      </c>
      <c r="J99" s="754">
        <v>32.935331088565142</v>
      </c>
    </row>
    <row r="100" spans="1:10" s="748" customFormat="1" ht="30" customHeight="1">
      <c r="A100" s="755"/>
      <c r="B100" s="756"/>
      <c r="C100" s="751"/>
      <c r="D100" s="760" t="s">
        <v>615</v>
      </c>
      <c r="E100" s="769">
        <v>1490</v>
      </c>
      <c r="F100" s="770">
        <v>372</v>
      </c>
      <c r="G100" s="754">
        <v>300.53763440860217</v>
      </c>
      <c r="H100" s="771">
        <v>6593.8424665399907</v>
      </c>
      <c r="I100" s="1347">
        <v>978.66396930999997</v>
      </c>
      <c r="J100" s="754">
        <v>573.7596022043125</v>
      </c>
    </row>
    <row r="101" spans="1:10" s="748" customFormat="1" ht="30" customHeight="1">
      <c r="A101" s="755"/>
      <c r="B101" s="756"/>
      <c r="C101" s="751"/>
      <c r="D101" s="760" t="s">
        <v>616</v>
      </c>
      <c r="E101" s="769">
        <v>16</v>
      </c>
      <c r="F101" s="770">
        <v>12</v>
      </c>
      <c r="G101" s="754">
        <v>33.333333333333329</v>
      </c>
      <c r="H101" s="771">
        <v>252.31332156000101</v>
      </c>
      <c r="I101" s="1347">
        <v>306.618064</v>
      </c>
      <c r="J101" s="1340">
        <v>-17.710875129652827</v>
      </c>
    </row>
    <row r="102" spans="1:10" s="748" customFormat="1" ht="30" customHeight="1">
      <c r="A102" s="755"/>
      <c r="B102" s="761"/>
      <c r="C102" s="762"/>
      <c r="D102" s="763" t="s">
        <v>617</v>
      </c>
      <c r="E102" s="776">
        <v>282909</v>
      </c>
      <c r="F102" s="1124">
        <v>284452</v>
      </c>
      <c r="G102" s="1340">
        <v>-0.54244652876407973</v>
      </c>
      <c r="H102" s="777">
        <v>703031.86873300001</v>
      </c>
      <c r="I102" s="1348">
        <v>864756.98927999998</v>
      </c>
      <c r="J102" s="1340">
        <v>-18.701799760144517</v>
      </c>
    </row>
    <row r="103" spans="1:10" s="748" customFormat="1" ht="30" customHeight="1">
      <c r="A103" s="784" t="s">
        <v>222</v>
      </c>
      <c r="B103" s="1127" t="s">
        <v>825</v>
      </c>
      <c r="C103" s="1128"/>
      <c r="D103" s="1129"/>
      <c r="E103" s="746">
        <v>26158821</v>
      </c>
      <c r="F103" s="746">
        <v>24615771</v>
      </c>
      <c r="G103" s="747">
        <v>6.2685422284762078</v>
      </c>
      <c r="H103" s="746">
        <v>17697766.093523845</v>
      </c>
      <c r="I103" s="746">
        <v>17220355.926749025</v>
      </c>
      <c r="J103" s="747">
        <v>2.7723594611261282</v>
      </c>
    </row>
    <row r="104" spans="1:10" s="748" customFormat="1" ht="30" customHeight="1">
      <c r="A104" s="787"/>
      <c r="B104" s="780">
        <v>3.1</v>
      </c>
      <c r="C104" s="751" t="s">
        <v>205</v>
      </c>
      <c r="D104" s="752"/>
      <c r="E104" s="785">
        <v>20894854</v>
      </c>
      <c r="F104" s="785">
        <v>20572656</v>
      </c>
      <c r="G104" s="786">
        <v>1.5661468310168605</v>
      </c>
      <c r="H104" s="785">
        <v>5247222.1686796397</v>
      </c>
      <c r="I104" s="785">
        <v>5062110.8067684267</v>
      </c>
      <c r="J104" s="786">
        <v>3.6568018555363326</v>
      </c>
    </row>
    <row r="105" spans="1:10" s="748" customFormat="1" ht="30" customHeight="1">
      <c r="A105" s="787"/>
      <c r="B105" s="780"/>
      <c r="C105" s="751"/>
      <c r="D105" s="752" t="s">
        <v>206</v>
      </c>
      <c r="E105" s="753">
        <v>8172585</v>
      </c>
      <c r="F105" s="753">
        <v>7977590</v>
      </c>
      <c r="G105" s="754">
        <v>2.4442845521015744</v>
      </c>
      <c r="H105" s="753">
        <v>2085000.0410201286</v>
      </c>
      <c r="I105" s="753">
        <v>1950607.1138839589</v>
      </c>
      <c r="J105" s="754">
        <v>6.889799907915477</v>
      </c>
    </row>
    <row r="106" spans="1:10" s="748" customFormat="1" ht="30" customHeight="1">
      <c r="A106" s="787"/>
      <c r="B106" s="780"/>
      <c r="C106" s="751"/>
      <c r="D106" s="752" t="s">
        <v>207</v>
      </c>
      <c r="E106" s="788">
        <v>11129684</v>
      </c>
      <c r="F106" s="770">
        <v>11059346</v>
      </c>
      <c r="G106" s="754">
        <v>0.63600505852696898</v>
      </c>
      <c r="H106" s="788">
        <v>2540572.5769831729</v>
      </c>
      <c r="I106" s="770">
        <v>2484720.224108818</v>
      </c>
      <c r="J106" s="754">
        <v>2.2478326667295998</v>
      </c>
    </row>
    <row r="107" spans="1:10" s="748" customFormat="1" ht="30" customHeight="1">
      <c r="A107" s="787"/>
      <c r="B107" s="780"/>
      <c r="C107" s="751"/>
      <c r="D107" s="752" t="s">
        <v>208</v>
      </c>
      <c r="E107" s="753">
        <v>1592500</v>
      </c>
      <c r="F107" s="770">
        <v>1535406</v>
      </c>
      <c r="G107" s="754">
        <v>3.7184953035223254</v>
      </c>
      <c r="H107" s="753">
        <v>621633.88063033891</v>
      </c>
      <c r="I107" s="770">
        <v>626731.25483964977</v>
      </c>
      <c r="J107" s="1340">
        <v>-0.81332695153603451</v>
      </c>
    </row>
    <row r="108" spans="1:10" s="748" customFormat="1" ht="30" customHeight="1">
      <c r="A108" s="787"/>
      <c r="B108" s="780"/>
      <c r="C108" s="751"/>
      <c r="D108" s="752" t="s">
        <v>209</v>
      </c>
      <c r="E108" s="753">
        <v>85</v>
      </c>
      <c r="F108" s="770">
        <v>314</v>
      </c>
      <c r="G108" s="1340">
        <v>-72.929936305732483</v>
      </c>
      <c r="H108" s="753">
        <v>15.670045999999999</v>
      </c>
      <c r="I108" s="770">
        <v>52.213936000000004</v>
      </c>
      <c r="J108" s="1340">
        <v>-69.988766983588448</v>
      </c>
    </row>
    <row r="109" spans="1:10" s="748" customFormat="1" ht="30" customHeight="1">
      <c r="A109" s="787"/>
      <c r="B109" s="780">
        <v>3.2</v>
      </c>
      <c r="C109" s="751" t="s">
        <v>210</v>
      </c>
      <c r="D109" s="759"/>
      <c r="E109" s="753">
        <v>1375350</v>
      </c>
      <c r="F109" s="771">
        <v>1478307</v>
      </c>
      <c r="G109" s="1340">
        <v>-6.964520901274228</v>
      </c>
      <c r="H109" s="753">
        <v>108785.83623864003</v>
      </c>
      <c r="I109" s="770">
        <v>111968.18791876</v>
      </c>
      <c r="J109" s="1340">
        <v>-2.8421927149780886</v>
      </c>
    </row>
    <row r="110" spans="1:10" s="748" customFormat="1" ht="30" customHeight="1">
      <c r="A110" s="787"/>
      <c r="B110" s="780">
        <v>3.3</v>
      </c>
      <c r="C110" s="751" t="s">
        <v>211</v>
      </c>
      <c r="D110" s="759"/>
      <c r="E110" s="753">
        <v>1523138</v>
      </c>
      <c r="F110" s="771">
        <v>193793</v>
      </c>
      <c r="G110" s="754">
        <v>685.96130923201565</v>
      </c>
      <c r="H110" s="753">
        <v>8231854.7115338231</v>
      </c>
      <c r="I110" s="770">
        <v>7845491.0027196081</v>
      </c>
      <c r="J110" s="754">
        <v>4.924659383081103</v>
      </c>
    </row>
    <row r="111" spans="1:10" s="748" customFormat="1" ht="30" customHeight="1">
      <c r="A111" s="787"/>
      <c r="B111" s="780">
        <v>3.4</v>
      </c>
      <c r="C111" s="760" t="s">
        <v>614</v>
      </c>
      <c r="D111" s="760"/>
      <c r="E111" s="753">
        <v>138184</v>
      </c>
      <c r="F111" s="753">
        <v>119175</v>
      </c>
      <c r="G111" s="754">
        <v>15.950492972519402</v>
      </c>
      <c r="H111" s="753">
        <v>53720.699802470001</v>
      </c>
      <c r="I111" s="753">
        <v>47807.906552229986</v>
      </c>
      <c r="J111" s="754">
        <v>12.367814607778961</v>
      </c>
    </row>
    <row r="112" spans="1:10" s="748" customFormat="1" ht="30" customHeight="1">
      <c r="A112" s="787"/>
      <c r="B112" s="780">
        <v>3.5</v>
      </c>
      <c r="C112" s="760" t="s">
        <v>615</v>
      </c>
      <c r="D112" s="760"/>
      <c r="E112" s="753">
        <v>169138</v>
      </c>
      <c r="F112" s="753">
        <v>108875</v>
      </c>
      <c r="G112" s="754">
        <v>55.350631458094149</v>
      </c>
      <c r="H112" s="753">
        <v>287573.58237327001</v>
      </c>
      <c r="I112" s="753">
        <v>163107.90090400001</v>
      </c>
      <c r="J112" s="754">
        <v>76.308799745100302</v>
      </c>
    </row>
    <row r="113" spans="1:10" s="748" customFormat="1" ht="30" customHeight="1">
      <c r="A113" s="787"/>
      <c r="B113" s="780">
        <v>3.6</v>
      </c>
      <c r="C113" s="760" t="s">
        <v>616</v>
      </c>
      <c r="D113" s="760"/>
      <c r="E113" s="753">
        <v>84865</v>
      </c>
      <c r="F113" s="753">
        <v>86936</v>
      </c>
      <c r="G113" s="1340">
        <v>-2.3822122020796908</v>
      </c>
      <c r="H113" s="753">
        <v>39503.229932000002</v>
      </c>
      <c r="I113" s="753">
        <v>38256.285676</v>
      </c>
      <c r="J113" s="754">
        <v>3.2594493531353734</v>
      </c>
    </row>
    <row r="114" spans="1:10" s="748" customFormat="1" ht="30" customHeight="1">
      <c r="A114" s="789"/>
      <c r="B114" s="790">
        <v>3.7</v>
      </c>
      <c r="C114" s="763" t="s">
        <v>617</v>
      </c>
      <c r="D114" s="763"/>
      <c r="E114" s="764">
        <v>1973292</v>
      </c>
      <c r="F114" s="764">
        <v>2056029</v>
      </c>
      <c r="G114" s="1343">
        <v>-4.0241163913544025</v>
      </c>
      <c r="H114" s="764">
        <v>3729105.8649639999</v>
      </c>
      <c r="I114" s="764">
        <v>3951613.8362099999</v>
      </c>
      <c r="J114" s="1343">
        <v>-5.6308126367784892</v>
      </c>
    </row>
    <row r="115" spans="1:10" s="1037" customFormat="1" ht="30" customHeight="1">
      <c r="A115" s="1367" t="s">
        <v>733</v>
      </c>
      <c r="B115" s="1367"/>
      <c r="C115" s="1367"/>
      <c r="D115" s="1367"/>
      <c r="E115" s="1035"/>
      <c r="F115" s="1035"/>
      <c r="G115" s="1036"/>
      <c r="H115" s="1035"/>
      <c r="I115" s="1035"/>
      <c r="J115" s="1036"/>
    </row>
    <row r="116" spans="1:10" s="1037" customFormat="1" ht="30" customHeight="1">
      <c r="A116" s="1367" t="s">
        <v>732</v>
      </c>
      <c r="B116" s="1367"/>
      <c r="C116" s="1367"/>
      <c r="D116" s="1367"/>
      <c r="I116" s="1038" t="s">
        <v>224</v>
      </c>
    </row>
  </sheetData>
  <mergeCells count="8">
    <mergeCell ref="A1:D1"/>
    <mergeCell ref="A2:D2"/>
    <mergeCell ref="A116:D116"/>
    <mergeCell ref="A115:D115"/>
    <mergeCell ref="C3:D3"/>
    <mergeCell ref="E3:F3"/>
    <mergeCell ref="H3:I3"/>
    <mergeCell ref="C4:D4"/>
  </mergeCells>
  <printOptions horizontalCentered="1"/>
  <pageMargins left="0.25" right="0.25" top="0.75" bottom="0.75" header="0.3" footer="0.3"/>
  <pageSetup paperSize="9" scale="55" orientation="portrait" r:id="rId1"/>
  <headerFooter alignWithMargins="0"/>
  <rowBreaks count="2" manualBreakCount="2">
    <brk id="41" max="9" man="1"/>
    <brk id="78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B67"/>
  <sheetViews>
    <sheetView showGridLines="0" view="pageBreakPreview" zoomScale="80" zoomScaleNormal="80" zoomScaleSheetLayoutView="80" workbookViewId="0">
      <pane xSplit="2" ySplit="5" topLeftCell="G39" activePane="bottomRight" state="frozen"/>
      <selection activeCell="F27" sqref="F27"/>
      <selection pane="topRight" activeCell="F27" sqref="F27"/>
      <selection pane="bottomLeft" activeCell="F27" sqref="F27"/>
      <selection pane="bottomRight" activeCell="AB52" sqref="AB52"/>
    </sheetView>
  </sheetViews>
  <sheetFormatPr defaultColWidth="19.36328125" defaultRowHeight="30" customHeight="1"/>
  <cols>
    <col min="1" max="1" width="50.90625" style="432" customWidth="1"/>
    <col min="2" max="2" width="8" style="431" hidden="1" customWidth="1"/>
    <col min="3" max="3" width="10.26953125" style="431" customWidth="1"/>
    <col min="4" max="4" width="12.08984375" style="431" customWidth="1"/>
    <col min="5" max="5" width="9.90625" style="431" customWidth="1"/>
    <col min="6" max="6" width="11.36328125" style="431" customWidth="1"/>
    <col min="7" max="7" width="11.7265625" style="431" customWidth="1"/>
    <col min="8" max="8" width="8.453125" style="431" customWidth="1"/>
    <col min="9" max="10" width="10.453125" style="431" customWidth="1"/>
    <col min="11" max="11" width="10.08984375" style="431" bestFit="1" customWidth="1"/>
    <col min="12" max="12" width="11.7265625" style="431" customWidth="1"/>
    <col min="13" max="13" width="10" style="431" customWidth="1"/>
    <col min="14" max="14" width="11.90625" style="431" customWidth="1"/>
    <col min="15" max="15" width="11.08984375" style="431" customWidth="1"/>
    <col min="16" max="16" width="10.90625" style="431" customWidth="1"/>
    <col min="17" max="17" width="10.6328125" style="431" customWidth="1"/>
    <col min="18" max="18" width="10.08984375" style="431" customWidth="1"/>
    <col min="19" max="19" width="11.453125" style="431" customWidth="1"/>
    <col min="20" max="20" width="10.453125" style="431" customWidth="1"/>
    <col min="21" max="21" width="10.36328125" style="431" customWidth="1"/>
    <col min="22" max="22" width="11.36328125" style="431" customWidth="1"/>
    <col min="23" max="23" width="10.6328125" style="431" customWidth="1"/>
    <col min="24" max="24" width="10.453125" style="431" customWidth="1"/>
    <col min="25" max="25" width="13.90625" style="431" customWidth="1"/>
    <col min="26" max="26" width="8" style="431" customWidth="1"/>
    <col min="27" max="27" width="9.6328125" style="431" customWidth="1"/>
    <col min="28" max="28" width="14" style="431" customWidth="1"/>
    <col min="29" max="16384" width="19.36328125" style="390"/>
  </cols>
  <sheetData>
    <row r="1" spans="1:28" ht="32.5">
      <c r="A1" s="1557" t="s">
        <v>911</v>
      </c>
      <c r="B1" s="1557"/>
      <c r="C1" s="1557"/>
      <c r="D1" s="1557"/>
      <c r="E1" s="1557"/>
      <c r="F1" s="1557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</row>
    <row r="2" spans="1:28" s="391" customFormat="1" ht="32.5">
      <c r="A2" s="1557" t="s">
        <v>912</v>
      </c>
      <c r="B2" s="1557"/>
      <c r="C2" s="1557"/>
      <c r="D2" s="1557"/>
      <c r="E2" s="1557"/>
      <c r="F2" s="1557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</row>
    <row r="3" spans="1:28" s="391" customFormat="1" ht="20.25" hidden="1" customHeight="1">
      <c r="A3" s="392"/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3" t="s">
        <v>67</v>
      </c>
    </row>
    <row r="4" spans="1:28" ht="21">
      <c r="A4" s="392"/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1565" t="s">
        <v>570</v>
      </c>
      <c r="Z4" s="1565"/>
      <c r="AA4" s="1565"/>
      <c r="AB4" s="1565"/>
    </row>
    <row r="5" spans="1:28" s="396" customFormat="1" ht="60" customHeight="1">
      <c r="A5" s="1563" t="s">
        <v>0</v>
      </c>
      <c r="B5" s="1564"/>
      <c r="C5" s="992" t="s">
        <v>814</v>
      </c>
      <c r="D5" s="992" t="s">
        <v>169</v>
      </c>
      <c r="E5" s="992" t="s">
        <v>170</v>
      </c>
      <c r="F5" s="992" t="s">
        <v>171</v>
      </c>
      <c r="G5" s="992" t="s">
        <v>172</v>
      </c>
      <c r="H5" s="992" t="s">
        <v>173</v>
      </c>
      <c r="I5" s="992" t="s">
        <v>174</v>
      </c>
      <c r="J5" s="992" t="s">
        <v>175</v>
      </c>
      <c r="K5" s="992" t="s">
        <v>176</v>
      </c>
      <c r="L5" s="992" t="s">
        <v>177</v>
      </c>
      <c r="M5" s="992" t="s">
        <v>178</v>
      </c>
      <c r="N5" s="992" t="s">
        <v>179</v>
      </c>
      <c r="O5" s="992" t="s">
        <v>180</v>
      </c>
      <c r="P5" s="992" t="s">
        <v>181</v>
      </c>
      <c r="Q5" s="992" t="s">
        <v>182</v>
      </c>
      <c r="R5" s="992" t="s">
        <v>183</v>
      </c>
      <c r="S5" s="992" t="s">
        <v>184</v>
      </c>
      <c r="T5" s="992" t="s">
        <v>811</v>
      </c>
      <c r="U5" s="992" t="s">
        <v>185</v>
      </c>
      <c r="V5" s="992" t="s">
        <v>186</v>
      </c>
      <c r="W5" s="992" t="s">
        <v>187</v>
      </c>
      <c r="X5" s="992" t="s">
        <v>188</v>
      </c>
      <c r="Y5" s="966" t="s">
        <v>190</v>
      </c>
      <c r="Z5" s="966" t="s">
        <v>192</v>
      </c>
      <c r="AA5" s="992" t="s">
        <v>193</v>
      </c>
      <c r="AB5" s="966" t="s">
        <v>191</v>
      </c>
    </row>
    <row r="6" spans="1:28" s="968" customFormat="1" ht="42.75" customHeight="1">
      <c r="A6" s="982" t="s">
        <v>1</v>
      </c>
      <c r="B6" s="967"/>
      <c r="C6" s="1233"/>
      <c r="D6" s="1233"/>
      <c r="E6" s="1233"/>
      <c r="F6" s="1233"/>
      <c r="G6" s="1233"/>
      <c r="H6" s="1233"/>
      <c r="I6" s="1233"/>
      <c r="J6" s="1233"/>
      <c r="K6" s="1233"/>
      <c r="L6" s="1233"/>
      <c r="M6" s="1233"/>
      <c r="N6" s="1233"/>
      <c r="O6" s="1233"/>
      <c r="P6" s="1233"/>
      <c r="Q6" s="1233"/>
      <c r="R6" s="1233"/>
      <c r="S6" s="1233"/>
      <c r="T6" s="1233"/>
      <c r="U6" s="1233"/>
      <c r="V6" s="1233"/>
      <c r="W6" s="1233"/>
      <c r="X6" s="1233"/>
      <c r="Y6" s="1231"/>
      <c r="Z6" s="1231"/>
      <c r="AA6" s="1233"/>
      <c r="AB6" s="1231"/>
    </row>
    <row r="7" spans="1:28" s="396" customFormat="1" ht="33" customHeight="1">
      <c r="A7" s="983" t="s">
        <v>2</v>
      </c>
      <c r="B7" s="969"/>
      <c r="C7" s="1230">
        <v>8169.3474020700651</v>
      </c>
      <c r="D7" s="1230">
        <v>605899.34967104311</v>
      </c>
      <c r="E7" s="1230">
        <v>4568.3650205628273</v>
      </c>
      <c r="F7" s="1230">
        <v>148753.70594552302</v>
      </c>
      <c r="G7" s="1230">
        <v>274773.22643154347</v>
      </c>
      <c r="H7" s="1230">
        <v>198.86864063000002</v>
      </c>
      <c r="I7" s="1230">
        <v>12594.42419543</v>
      </c>
      <c r="J7" s="1230">
        <v>95057.675794440001</v>
      </c>
      <c r="K7" s="1230">
        <v>12629.738746160001</v>
      </c>
      <c r="L7" s="1230">
        <v>201953.77266553848</v>
      </c>
      <c r="M7" s="1230">
        <v>4191.0998234099998</v>
      </c>
      <c r="N7" s="1230">
        <v>376307.94395061379</v>
      </c>
      <c r="O7" s="1230">
        <v>72933.108488929996</v>
      </c>
      <c r="P7" s="1230">
        <v>7326.0289413639885</v>
      </c>
      <c r="Q7" s="1230">
        <v>76641.082409365903</v>
      </c>
      <c r="R7" s="1230">
        <v>1115.7545999399999</v>
      </c>
      <c r="S7" s="1230">
        <v>263312.4971969357</v>
      </c>
      <c r="T7" s="1230">
        <v>9045.7213754700006</v>
      </c>
      <c r="U7" s="1230">
        <v>27043.742941290002</v>
      </c>
      <c r="V7" s="1230">
        <v>307648.24712865648</v>
      </c>
      <c r="W7" s="1230">
        <v>14806.993937380001</v>
      </c>
      <c r="X7" s="1230">
        <v>6896.4908091100006</v>
      </c>
      <c r="Y7" s="1231">
        <v>2531867.1861154069</v>
      </c>
      <c r="Z7" s="1352">
        <v>76.342431730844979</v>
      </c>
      <c r="AA7" s="1230">
        <v>692.82886826999993</v>
      </c>
      <c r="AB7" s="1232">
        <v>0</v>
      </c>
    </row>
    <row r="8" spans="1:28" s="396" customFormat="1" ht="30" customHeight="1">
      <c r="A8" s="984" t="s">
        <v>3</v>
      </c>
      <c r="B8" s="969" t="s">
        <v>4</v>
      </c>
      <c r="C8" s="1233">
        <v>7677.7520441895194</v>
      </c>
      <c r="D8" s="1233">
        <v>592291.9763323731</v>
      </c>
      <c r="E8" s="1233">
        <v>4520.3102623900004</v>
      </c>
      <c r="F8" s="1233">
        <v>146105.49805903298</v>
      </c>
      <c r="G8" s="1233">
        <v>273385.46921259846</v>
      </c>
      <c r="H8" s="1233">
        <v>162.03322668000001</v>
      </c>
      <c r="I8" s="1233">
        <v>12509.798518</v>
      </c>
      <c r="J8" s="1233">
        <v>94060.398730910005</v>
      </c>
      <c r="K8" s="1234">
        <v>11899.781462870002</v>
      </c>
      <c r="L8" s="1233">
        <v>199482.88082358567</v>
      </c>
      <c r="M8" s="1233">
        <v>4170.2220152700002</v>
      </c>
      <c r="N8" s="1233">
        <v>373239.33242845879</v>
      </c>
      <c r="O8" s="1233">
        <v>71895.383844059994</v>
      </c>
      <c r="P8" s="1233">
        <v>7212.1817807899997</v>
      </c>
      <c r="Q8" s="1233">
        <v>76394.727229814976</v>
      </c>
      <c r="R8" s="1233">
        <v>1074.26404</v>
      </c>
      <c r="S8" s="1233">
        <v>262944.87990900001</v>
      </c>
      <c r="T8" s="1233">
        <v>8958.4789215000001</v>
      </c>
      <c r="U8" s="1233">
        <v>26518.68107934</v>
      </c>
      <c r="V8" s="1233">
        <v>302455.11629981006</v>
      </c>
      <c r="W8" s="1233">
        <v>14183.01320793</v>
      </c>
      <c r="X8" s="1233">
        <v>6692.5700995500001</v>
      </c>
      <c r="Y8" s="1231">
        <v>2497834.7495281538</v>
      </c>
      <c r="Z8" s="1351"/>
      <c r="AA8" s="1233">
        <v>466.18282343999999</v>
      </c>
      <c r="AB8" s="1232">
        <v>2498300.9323515939</v>
      </c>
    </row>
    <row r="9" spans="1:28" s="396" customFormat="1" ht="30" customHeight="1">
      <c r="A9" s="984" t="s">
        <v>5</v>
      </c>
      <c r="B9" s="969"/>
      <c r="C9" s="1230">
        <v>491.59535788054598</v>
      </c>
      <c r="D9" s="1230">
        <v>13607.373338670001</v>
      </c>
      <c r="E9" s="1230">
        <v>48.054758172827405</v>
      </c>
      <c r="F9" s="1230">
        <v>2648.2078864900459</v>
      </c>
      <c r="G9" s="1230">
        <v>1387.7572189450404</v>
      </c>
      <c r="H9" s="1230">
        <v>36.835413949999996</v>
      </c>
      <c r="I9" s="1230">
        <v>84.625677429999996</v>
      </c>
      <c r="J9" s="1230">
        <v>997.27706352999985</v>
      </c>
      <c r="K9" s="1230">
        <v>729.95728328999996</v>
      </c>
      <c r="L9" s="1230">
        <v>2470.8918419528022</v>
      </c>
      <c r="M9" s="1230">
        <v>20.877808140000003</v>
      </c>
      <c r="N9" s="1230">
        <v>3068.6115221550167</v>
      </c>
      <c r="O9" s="1230">
        <v>1037.72464487</v>
      </c>
      <c r="P9" s="1230">
        <v>113.84716057398904</v>
      </c>
      <c r="Q9" s="1230">
        <v>246.35517955092604</v>
      </c>
      <c r="R9" s="1230">
        <v>41.490559940000004</v>
      </c>
      <c r="S9" s="1230">
        <v>367.61728793567511</v>
      </c>
      <c r="T9" s="1230">
        <v>87.242453970000014</v>
      </c>
      <c r="U9" s="1230">
        <v>525.06186195000009</v>
      </c>
      <c r="V9" s="1230">
        <v>5193.1308288464006</v>
      </c>
      <c r="W9" s="1230">
        <v>623.98072945000001</v>
      </c>
      <c r="X9" s="1230">
        <v>203.92070956000001</v>
      </c>
      <c r="Y9" s="1231">
        <v>34032.436587253273</v>
      </c>
      <c r="Z9" s="1351"/>
      <c r="AA9" s="1230">
        <v>226.64604482999999</v>
      </c>
      <c r="AB9" s="1232">
        <v>34259.082632083271</v>
      </c>
    </row>
    <row r="10" spans="1:28" s="396" customFormat="1" ht="30" customHeight="1">
      <c r="A10" s="984" t="s">
        <v>6</v>
      </c>
      <c r="B10" s="969" t="s">
        <v>4</v>
      </c>
      <c r="C10" s="1233">
        <v>243.61658548321302</v>
      </c>
      <c r="D10" s="1233">
        <v>2548.0570757300002</v>
      </c>
      <c r="E10" s="1233">
        <v>13.7824355073604</v>
      </c>
      <c r="F10" s="1233">
        <v>603.68203278291594</v>
      </c>
      <c r="G10" s="1233">
        <v>420.0813497451</v>
      </c>
      <c r="H10" s="1233">
        <v>25.297417679999999</v>
      </c>
      <c r="I10" s="1233">
        <v>41.050871130000004</v>
      </c>
      <c r="J10" s="1233">
        <v>306.03063323999999</v>
      </c>
      <c r="K10" s="1234">
        <v>236.06835190000001</v>
      </c>
      <c r="L10" s="1233">
        <v>788.33380682470499</v>
      </c>
      <c r="M10" s="1233">
        <v>4.5302596500000005</v>
      </c>
      <c r="N10" s="1233">
        <v>570.123979185606</v>
      </c>
      <c r="O10" s="1233">
        <v>372.29304962999998</v>
      </c>
      <c r="P10" s="1233">
        <v>21.975329759999997</v>
      </c>
      <c r="Q10" s="1233">
        <v>54.132350582513808</v>
      </c>
      <c r="R10" s="1233">
        <v>12.91002497</v>
      </c>
      <c r="S10" s="1233">
        <v>63.859565395675091</v>
      </c>
      <c r="T10" s="1233">
        <v>17.766703660000001</v>
      </c>
      <c r="U10" s="1233">
        <v>143.87254422000001</v>
      </c>
      <c r="V10" s="1233">
        <v>965.13360050020003</v>
      </c>
      <c r="W10" s="1233">
        <v>138.70017333999999</v>
      </c>
      <c r="X10" s="1233">
        <v>45.959000570000001</v>
      </c>
      <c r="Y10" s="1231">
        <v>7637.25714148729</v>
      </c>
      <c r="Z10" s="1232"/>
      <c r="AA10" s="1233">
        <v>39.759350590000004</v>
      </c>
      <c r="AB10" s="1232">
        <v>7677.0164920772904</v>
      </c>
    </row>
    <row r="11" spans="1:28" s="396" customFormat="1" ht="30" customHeight="1">
      <c r="A11" s="984" t="s">
        <v>7</v>
      </c>
      <c r="B11" s="969" t="s">
        <v>4</v>
      </c>
      <c r="C11" s="1233">
        <v>247.97877239733299</v>
      </c>
      <c r="D11" s="1233">
        <v>11059.316262940001</v>
      </c>
      <c r="E11" s="1233">
        <v>34.272322665467001</v>
      </c>
      <c r="F11" s="1233">
        <v>2044.52585370713</v>
      </c>
      <c r="G11" s="1233">
        <v>967.67586919994051</v>
      </c>
      <c r="H11" s="1233">
        <v>11.537996269999999</v>
      </c>
      <c r="I11" s="1233">
        <v>43.574806299999999</v>
      </c>
      <c r="J11" s="1233">
        <v>691.24643028999992</v>
      </c>
      <c r="K11" s="1234">
        <v>493.88893138999998</v>
      </c>
      <c r="L11" s="1233">
        <v>1682.5580351280971</v>
      </c>
      <c r="M11" s="1233">
        <v>16.347548490000001</v>
      </c>
      <c r="N11" s="1233">
        <v>2498.4875429694107</v>
      </c>
      <c r="O11" s="1233">
        <v>665.43159523999998</v>
      </c>
      <c r="P11" s="1233">
        <v>91.87183081398905</v>
      </c>
      <c r="Q11" s="1233">
        <v>192.22282896841222</v>
      </c>
      <c r="R11" s="1233">
        <v>28.580534970000002</v>
      </c>
      <c r="S11" s="1233">
        <v>303.75772254000003</v>
      </c>
      <c r="T11" s="1233">
        <v>69.475750310000009</v>
      </c>
      <c r="U11" s="1233">
        <v>381.18931773000003</v>
      </c>
      <c r="V11" s="1233">
        <v>4227.9972283462002</v>
      </c>
      <c r="W11" s="1233">
        <v>485.28055611000002</v>
      </c>
      <c r="X11" s="1233">
        <v>157.96170899000001</v>
      </c>
      <c r="Y11" s="1231">
        <v>26395.179445765982</v>
      </c>
      <c r="Z11" s="1232"/>
      <c r="AA11" s="1233">
        <v>186.88669424</v>
      </c>
      <c r="AB11" s="1232">
        <v>26582.066140005983</v>
      </c>
    </row>
    <row r="12" spans="1:28" s="396" customFormat="1" ht="33" customHeight="1">
      <c r="A12" s="985" t="s">
        <v>8</v>
      </c>
      <c r="B12" s="970" t="s">
        <v>9</v>
      </c>
      <c r="C12" s="1233">
        <v>156.568425063505</v>
      </c>
      <c r="D12" s="1233">
        <v>507.59583079999999</v>
      </c>
      <c r="E12" s="1233">
        <v>37.920701969999996</v>
      </c>
      <c r="F12" s="1233">
        <v>831.25071920000005</v>
      </c>
      <c r="G12" s="1233">
        <v>168.39038409</v>
      </c>
      <c r="H12" s="1233">
        <v>14.092882809999999</v>
      </c>
      <c r="I12" s="1233">
        <v>54.060310299999998</v>
      </c>
      <c r="J12" s="1233">
        <v>82.740431819999998</v>
      </c>
      <c r="K12" s="1235">
        <v>74.16244334999999</v>
      </c>
      <c r="L12" s="1233">
        <v>7334.01931341</v>
      </c>
      <c r="M12" s="1233">
        <v>1.1000000000000001</v>
      </c>
      <c r="N12" s="1233">
        <v>832.13888636999991</v>
      </c>
      <c r="O12" s="1233">
        <v>165.61057435000001</v>
      </c>
      <c r="P12" s="1233">
        <v>57.641152510000005</v>
      </c>
      <c r="Q12" s="1233">
        <v>224.6721852</v>
      </c>
      <c r="R12" s="1233">
        <v>1.80542085</v>
      </c>
      <c r="S12" s="1233">
        <v>481.03703528000011</v>
      </c>
      <c r="T12" s="1233">
        <v>5.4963491200000005</v>
      </c>
      <c r="U12" s="1233">
        <v>350.78857350999999</v>
      </c>
      <c r="V12" s="1233">
        <v>698.60819310999989</v>
      </c>
      <c r="W12" s="1233">
        <v>15.845698000000001</v>
      </c>
      <c r="X12" s="1233">
        <v>12.60113132</v>
      </c>
      <c r="Y12" s="1231">
        <v>12108.146642433501</v>
      </c>
      <c r="Z12" s="1352">
        <v>0.36509235693965236</v>
      </c>
      <c r="AA12" s="1243">
        <v>0</v>
      </c>
      <c r="AB12" s="1236">
        <v>12108.146642433501</v>
      </c>
    </row>
    <row r="13" spans="1:28" s="396" customFormat="1" ht="33" customHeight="1">
      <c r="A13" s="985" t="s">
        <v>10</v>
      </c>
      <c r="B13" s="970" t="s">
        <v>11</v>
      </c>
      <c r="C13" s="1233">
        <v>34.802213999999999</v>
      </c>
      <c r="D13" s="1233">
        <v>56012.733161190001</v>
      </c>
      <c r="E13" s="1233">
        <v>3.16468076</v>
      </c>
      <c r="F13" s="1233">
        <v>4484.48097091</v>
      </c>
      <c r="G13" s="1233">
        <v>7666.6955832999993</v>
      </c>
      <c r="H13" s="1233">
        <v>1.683E-3</v>
      </c>
      <c r="I13" s="1233">
        <v>77.056494539999989</v>
      </c>
      <c r="J13" s="1233">
        <v>423.72945204000001</v>
      </c>
      <c r="K13" s="1235">
        <v>95.966671139999306</v>
      </c>
      <c r="L13" s="1233">
        <v>975.890558661</v>
      </c>
      <c r="M13" s="1233">
        <v>116.64108792</v>
      </c>
      <c r="N13" s="1233">
        <v>350.94727742000003</v>
      </c>
      <c r="O13" s="1233">
        <v>849.95508874000006</v>
      </c>
      <c r="P13" s="1233">
        <v>381.67586948999997</v>
      </c>
      <c r="Q13" s="1233">
        <v>221.34427854999998</v>
      </c>
      <c r="R13" s="1233">
        <v>11.00704898</v>
      </c>
      <c r="S13" s="1233">
        <v>15.591679130000001</v>
      </c>
      <c r="T13" s="1233">
        <v>127.96301371000001</v>
      </c>
      <c r="U13" s="1233">
        <v>22.456925999999999</v>
      </c>
      <c r="V13" s="1233">
        <v>20737.33931761</v>
      </c>
      <c r="W13" s="1233">
        <v>1.5898699999999999</v>
      </c>
      <c r="X13" s="1233">
        <v>26.362536720000001</v>
      </c>
      <c r="Y13" s="1231">
        <v>92637.395463811001</v>
      </c>
      <c r="Z13" s="1352">
        <v>2.793260277514777</v>
      </c>
      <c r="AA13" s="1243">
        <v>0</v>
      </c>
      <c r="AB13" s="1236">
        <v>92637.395463811001</v>
      </c>
    </row>
    <row r="14" spans="1:28" s="396" customFormat="1" ht="33" customHeight="1">
      <c r="A14" s="985" t="s">
        <v>12</v>
      </c>
      <c r="B14" s="971" t="s">
        <v>13</v>
      </c>
      <c r="C14" s="1243">
        <v>0</v>
      </c>
      <c r="D14" s="1243">
        <v>0</v>
      </c>
      <c r="E14" s="1243">
        <v>0</v>
      </c>
      <c r="F14" s="1243">
        <v>0</v>
      </c>
      <c r="G14" s="1243">
        <v>0</v>
      </c>
      <c r="H14" s="1243">
        <v>0</v>
      </c>
      <c r="I14" s="1243">
        <v>0</v>
      </c>
      <c r="J14" s="1243">
        <v>0</v>
      </c>
      <c r="K14" s="1243">
        <v>0</v>
      </c>
      <c r="L14" s="1243">
        <v>0</v>
      </c>
      <c r="M14" s="1243">
        <v>0</v>
      </c>
      <c r="N14" s="1243">
        <v>0</v>
      </c>
      <c r="O14" s="1243">
        <v>0</v>
      </c>
      <c r="P14" s="1243">
        <v>0</v>
      </c>
      <c r="Q14" s="1243">
        <v>0</v>
      </c>
      <c r="R14" s="1243">
        <v>0</v>
      </c>
      <c r="S14" s="1243">
        <v>0</v>
      </c>
      <c r="T14" s="1243">
        <v>0</v>
      </c>
      <c r="U14" s="1243">
        <v>0</v>
      </c>
      <c r="V14" s="1243">
        <v>0</v>
      </c>
      <c r="W14" s="1243">
        <v>0</v>
      </c>
      <c r="X14" s="1243">
        <v>0</v>
      </c>
      <c r="Y14" s="1231">
        <v>0</v>
      </c>
      <c r="Z14" s="1352">
        <v>0</v>
      </c>
      <c r="AA14" s="1243">
        <v>0</v>
      </c>
      <c r="AB14" s="1232">
        <v>0</v>
      </c>
    </row>
    <row r="15" spans="1:28" s="396" customFormat="1" ht="33" customHeight="1">
      <c r="A15" s="985" t="s">
        <v>14</v>
      </c>
      <c r="B15" s="969"/>
      <c r="C15" s="1230">
        <v>0</v>
      </c>
      <c r="D15" s="1230">
        <v>15400</v>
      </c>
      <c r="E15" s="1243">
        <v>0</v>
      </c>
      <c r="F15" s="1243">
        <v>0</v>
      </c>
      <c r="G15" s="1243">
        <v>0</v>
      </c>
      <c r="H15" s="1243">
        <v>0</v>
      </c>
      <c r="I15" s="1243">
        <v>0</v>
      </c>
      <c r="J15" s="1243">
        <v>0</v>
      </c>
      <c r="K15" s="1243">
        <v>0</v>
      </c>
      <c r="L15" s="1230">
        <v>28.51745746000001</v>
      </c>
      <c r="M15" s="1230">
        <v>0</v>
      </c>
      <c r="N15" s="1230">
        <v>0</v>
      </c>
      <c r="O15" s="1230">
        <v>0</v>
      </c>
      <c r="P15" s="1243">
        <v>0</v>
      </c>
      <c r="Q15" s="1230">
        <v>7.5426580300000001</v>
      </c>
      <c r="R15" s="1230">
        <v>0</v>
      </c>
      <c r="S15" s="1230">
        <v>0</v>
      </c>
      <c r="T15" s="1230">
        <v>0</v>
      </c>
      <c r="U15" s="1230">
        <v>0</v>
      </c>
      <c r="V15" s="1230">
        <v>84.385809600000016</v>
      </c>
      <c r="W15" s="1230">
        <v>3000</v>
      </c>
      <c r="X15" s="1230">
        <v>0</v>
      </c>
      <c r="Y15" s="1231">
        <v>18520.445925090004</v>
      </c>
      <c r="Z15" s="1352">
        <v>0.55843998706357956</v>
      </c>
      <c r="AA15" s="1230">
        <v>0</v>
      </c>
      <c r="AB15" s="1232">
        <v>18520.445925090004</v>
      </c>
    </row>
    <row r="16" spans="1:28" s="396" customFormat="1" ht="30" customHeight="1">
      <c r="A16" s="985" t="s">
        <v>15</v>
      </c>
      <c r="B16" s="969" t="s">
        <v>16</v>
      </c>
      <c r="C16" s="1243">
        <v>0</v>
      </c>
      <c r="D16" s="1243">
        <v>0</v>
      </c>
      <c r="E16" s="1243">
        <v>0</v>
      </c>
      <c r="F16" s="1243">
        <v>0</v>
      </c>
      <c r="G16" s="1243">
        <v>0</v>
      </c>
      <c r="H16" s="1243">
        <v>0</v>
      </c>
      <c r="I16" s="1243">
        <v>0</v>
      </c>
      <c r="J16" s="1243">
        <v>0</v>
      </c>
      <c r="K16" s="1243">
        <v>0</v>
      </c>
      <c r="L16" s="1243">
        <v>0</v>
      </c>
      <c r="M16" s="1243">
        <v>0</v>
      </c>
      <c r="N16" s="1243">
        <v>0</v>
      </c>
      <c r="O16" s="1243">
        <v>0</v>
      </c>
      <c r="P16" s="1243">
        <v>0</v>
      </c>
      <c r="Q16" s="1243">
        <v>0</v>
      </c>
      <c r="R16" s="1243">
        <v>0</v>
      </c>
      <c r="S16" s="1243">
        <v>0</v>
      </c>
      <c r="T16" s="1243">
        <v>0</v>
      </c>
      <c r="U16" s="1243">
        <v>0</v>
      </c>
      <c r="V16" s="1243">
        <v>0</v>
      </c>
      <c r="W16" s="1243">
        <v>0</v>
      </c>
      <c r="X16" s="1243">
        <v>0</v>
      </c>
      <c r="Y16" s="1231">
        <v>0</v>
      </c>
      <c r="Z16" s="1232"/>
      <c r="AA16" s="1243">
        <v>0</v>
      </c>
      <c r="AB16" s="1232">
        <v>0</v>
      </c>
    </row>
    <row r="17" spans="1:28" s="396" customFormat="1" ht="30" customHeight="1">
      <c r="A17" s="985" t="s">
        <v>17</v>
      </c>
      <c r="B17" s="969" t="s">
        <v>16</v>
      </c>
      <c r="C17" s="1243">
        <v>0</v>
      </c>
      <c r="D17" s="1243">
        <v>15400</v>
      </c>
      <c r="E17" s="1243">
        <v>0</v>
      </c>
      <c r="F17" s="1243">
        <v>0</v>
      </c>
      <c r="G17" s="1243">
        <v>0</v>
      </c>
      <c r="H17" s="1243">
        <v>0</v>
      </c>
      <c r="I17" s="1243">
        <v>0</v>
      </c>
      <c r="J17" s="1243">
        <v>0</v>
      </c>
      <c r="K17" s="1243">
        <v>0</v>
      </c>
      <c r="L17" s="1233">
        <v>28.51745746000001</v>
      </c>
      <c r="M17" s="1243">
        <v>0</v>
      </c>
      <c r="N17" s="1243">
        <v>0</v>
      </c>
      <c r="O17" s="1243">
        <v>0</v>
      </c>
      <c r="P17" s="1243">
        <v>0</v>
      </c>
      <c r="Q17" s="1233">
        <v>7.5426580300000001</v>
      </c>
      <c r="R17" s="1243">
        <v>0</v>
      </c>
      <c r="S17" s="1243">
        <v>0</v>
      </c>
      <c r="T17" s="1243">
        <v>0</v>
      </c>
      <c r="U17" s="1243">
        <v>0</v>
      </c>
      <c r="V17" s="1233">
        <v>84.385809600000016</v>
      </c>
      <c r="W17" s="1233">
        <v>3000</v>
      </c>
      <c r="X17" s="1243">
        <v>0</v>
      </c>
      <c r="Y17" s="1231">
        <v>18520.445925090004</v>
      </c>
      <c r="Z17" s="1351"/>
      <c r="AA17" s="1243">
        <v>0</v>
      </c>
      <c r="AB17" s="1232">
        <v>18520.445925090004</v>
      </c>
    </row>
    <row r="18" spans="1:28" s="396" customFormat="1" ht="33" customHeight="1">
      <c r="A18" s="985" t="s">
        <v>18</v>
      </c>
      <c r="B18" s="972"/>
      <c r="C18" s="1230">
        <v>212.97636043918399</v>
      </c>
      <c r="D18" s="1230">
        <v>968.63354119000007</v>
      </c>
      <c r="E18" s="1230">
        <v>14.85743179</v>
      </c>
      <c r="F18" s="1230">
        <v>525.92648939000003</v>
      </c>
      <c r="G18" s="1230">
        <v>1003.19548174</v>
      </c>
      <c r="H18" s="1230">
        <v>0</v>
      </c>
      <c r="I18" s="1230">
        <v>40.545980890000003</v>
      </c>
      <c r="J18" s="1230">
        <v>143.38836449000001</v>
      </c>
      <c r="K18" s="1230">
        <v>480.06033628999984</v>
      </c>
      <c r="L18" s="1230">
        <v>171.47270201000003</v>
      </c>
      <c r="M18" s="1230">
        <v>11.10944456</v>
      </c>
      <c r="N18" s="1230">
        <v>1240.91099452</v>
      </c>
      <c r="O18" s="1230">
        <v>93.466625980000018</v>
      </c>
      <c r="P18" s="1230">
        <v>4.6431824000000006</v>
      </c>
      <c r="Q18" s="1230">
        <v>131.08634286</v>
      </c>
      <c r="R18" s="1230">
        <v>5.4118197200000004</v>
      </c>
      <c r="S18" s="1230">
        <v>0</v>
      </c>
      <c r="T18" s="1230">
        <v>68.609482260000007</v>
      </c>
      <c r="U18" s="1230">
        <v>326.39194846999999</v>
      </c>
      <c r="V18" s="1230">
        <v>162.90625636999999</v>
      </c>
      <c r="W18" s="1230">
        <v>50.456041049999996</v>
      </c>
      <c r="X18" s="1230">
        <v>12.012272879999999</v>
      </c>
      <c r="Y18" s="1231">
        <v>5668.0610992991824</v>
      </c>
      <c r="Z18" s="1352">
        <v>0.17090689823403007</v>
      </c>
      <c r="AA18" s="1230">
        <v>181.94470699999999</v>
      </c>
      <c r="AB18" s="1232">
        <v>5850.005806299182</v>
      </c>
    </row>
    <row r="19" spans="1:28" s="396" customFormat="1" ht="30" customHeight="1">
      <c r="A19" s="985" t="s">
        <v>19</v>
      </c>
      <c r="B19" s="969" t="s">
        <v>20</v>
      </c>
      <c r="C19" s="1243">
        <v>0</v>
      </c>
      <c r="D19" s="1243">
        <v>8.4574420000000003</v>
      </c>
      <c r="E19" s="1243">
        <v>0</v>
      </c>
      <c r="F19" s="1243">
        <v>0</v>
      </c>
      <c r="G19" s="1243">
        <v>0</v>
      </c>
      <c r="H19" s="1243">
        <v>0</v>
      </c>
      <c r="I19" s="1243">
        <v>0</v>
      </c>
      <c r="J19" s="1243">
        <v>0</v>
      </c>
      <c r="K19" s="1234">
        <v>425.56241235000005</v>
      </c>
      <c r="L19" s="1233">
        <v>25.262748390000002</v>
      </c>
      <c r="M19" s="1243">
        <v>0</v>
      </c>
      <c r="N19" s="1243">
        <v>0</v>
      </c>
      <c r="O19" s="1243">
        <v>0</v>
      </c>
      <c r="P19" s="1243">
        <v>0</v>
      </c>
      <c r="Q19" s="1233">
        <v>0</v>
      </c>
      <c r="R19" s="1243">
        <v>0</v>
      </c>
      <c r="S19" s="1243">
        <v>0</v>
      </c>
      <c r="T19" s="1243">
        <v>0</v>
      </c>
      <c r="U19" s="1233">
        <v>52.0233846</v>
      </c>
      <c r="V19" s="1243">
        <v>0</v>
      </c>
      <c r="W19" s="1233">
        <v>40.606903229999993</v>
      </c>
      <c r="X19" s="1243">
        <v>0</v>
      </c>
      <c r="Y19" s="1231">
        <v>551.91289057000006</v>
      </c>
      <c r="Z19" s="1232"/>
      <c r="AA19" s="1243">
        <v>0</v>
      </c>
      <c r="AB19" s="1232">
        <v>551.91289057000006</v>
      </c>
    </row>
    <row r="20" spans="1:28" s="396" customFormat="1" ht="30" customHeight="1">
      <c r="A20" s="985" t="s">
        <v>21</v>
      </c>
      <c r="B20" s="969" t="s">
        <v>22</v>
      </c>
      <c r="C20" s="1233">
        <v>54.317724890000001</v>
      </c>
      <c r="D20" s="1233">
        <v>960.17609919000006</v>
      </c>
      <c r="E20" s="1233">
        <v>14.85743179</v>
      </c>
      <c r="F20" s="1233">
        <v>525.92648939000003</v>
      </c>
      <c r="G20" s="1233">
        <v>1003.19548174</v>
      </c>
      <c r="H20" s="1243">
        <v>0</v>
      </c>
      <c r="I20" s="1233">
        <v>40.545980890000003</v>
      </c>
      <c r="J20" s="1233">
        <v>143.38836449000001</v>
      </c>
      <c r="K20" s="1234">
        <v>54.497923939999794</v>
      </c>
      <c r="L20" s="1233">
        <v>146.20995362000002</v>
      </c>
      <c r="M20" s="1233">
        <v>5.94676676</v>
      </c>
      <c r="N20" s="1233">
        <v>1240.91099452</v>
      </c>
      <c r="O20" s="1233">
        <v>93.466625980000018</v>
      </c>
      <c r="P20" s="1233">
        <v>4.6431824000000006</v>
      </c>
      <c r="Q20" s="1233">
        <v>131.08634286</v>
      </c>
      <c r="R20" s="1233">
        <v>1.5662147200000001</v>
      </c>
      <c r="S20" s="1243">
        <v>0</v>
      </c>
      <c r="T20" s="1233">
        <v>37.999268090000001</v>
      </c>
      <c r="U20" s="1233">
        <v>274.36856387</v>
      </c>
      <c r="V20" s="1233">
        <v>162.90625636999999</v>
      </c>
      <c r="W20" s="1233">
        <v>9.849137820000001</v>
      </c>
      <c r="X20" s="1233">
        <v>12.012272879999999</v>
      </c>
      <c r="Y20" s="1231">
        <v>4917.87107621</v>
      </c>
      <c r="Z20" s="1232"/>
      <c r="AA20" s="1233">
        <v>181.94470699999999</v>
      </c>
      <c r="AB20" s="1232">
        <v>5099.8157832099996</v>
      </c>
    </row>
    <row r="21" spans="1:28" s="396" customFormat="1" ht="30" customHeight="1">
      <c r="A21" s="985" t="s">
        <v>23</v>
      </c>
      <c r="B21" s="969"/>
      <c r="C21" s="1243">
        <v>158.658635549184</v>
      </c>
      <c r="D21" s="1243">
        <v>0</v>
      </c>
      <c r="E21" s="1243">
        <v>0</v>
      </c>
      <c r="F21" s="1243">
        <v>0</v>
      </c>
      <c r="G21" s="1243">
        <v>0</v>
      </c>
      <c r="H21" s="1243">
        <v>0</v>
      </c>
      <c r="I21" s="1243">
        <v>0</v>
      </c>
      <c r="J21" s="1243">
        <v>0</v>
      </c>
      <c r="K21" s="1243">
        <v>0</v>
      </c>
      <c r="L21" s="1243">
        <v>0</v>
      </c>
      <c r="M21" s="1233">
        <v>5.1626778</v>
      </c>
      <c r="N21" s="1243">
        <v>0</v>
      </c>
      <c r="O21" s="1243">
        <v>0</v>
      </c>
      <c r="P21" s="1243">
        <v>0</v>
      </c>
      <c r="Q21" s="1233">
        <v>0</v>
      </c>
      <c r="R21" s="1233">
        <v>3.8456049999999999</v>
      </c>
      <c r="S21" s="1243">
        <v>0</v>
      </c>
      <c r="T21" s="1233">
        <v>30.610214170000003</v>
      </c>
      <c r="U21" s="1243">
        <v>0</v>
      </c>
      <c r="V21" s="1243">
        <v>0</v>
      </c>
      <c r="W21" s="1243">
        <v>0</v>
      </c>
      <c r="X21" s="1243">
        <v>0</v>
      </c>
      <c r="Y21" s="1231">
        <v>198.27713251918402</v>
      </c>
      <c r="Z21" s="1232"/>
      <c r="AA21" s="1243">
        <v>0</v>
      </c>
      <c r="AB21" s="1232">
        <v>198.27713251918402</v>
      </c>
    </row>
    <row r="22" spans="1:28" s="396" customFormat="1" ht="33" customHeight="1">
      <c r="A22" s="983" t="s">
        <v>24</v>
      </c>
      <c r="B22" s="969"/>
      <c r="C22" s="1243">
        <v>0</v>
      </c>
      <c r="D22" s="1243">
        <v>0</v>
      </c>
      <c r="E22" s="1243">
        <v>0</v>
      </c>
      <c r="F22" s="1243">
        <v>0</v>
      </c>
      <c r="G22" s="1243">
        <v>0</v>
      </c>
      <c r="H22" s="1243">
        <v>0</v>
      </c>
      <c r="I22" s="1243">
        <v>0</v>
      </c>
      <c r="J22" s="1243">
        <v>0</v>
      </c>
      <c r="K22" s="1243">
        <v>0</v>
      </c>
      <c r="L22" s="1243">
        <v>0</v>
      </c>
      <c r="M22" s="1243">
        <v>0</v>
      </c>
      <c r="N22" s="1243">
        <v>0</v>
      </c>
      <c r="O22" s="1243">
        <v>0</v>
      </c>
      <c r="P22" s="1243">
        <v>0</v>
      </c>
      <c r="Q22" s="1243">
        <v>0</v>
      </c>
      <c r="R22" s="1243">
        <v>0</v>
      </c>
      <c r="S22" s="1243">
        <v>0</v>
      </c>
      <c r="T22" s="1243">
        <v>0</v>
      </c>
      <c r="U22" s="1243">
        <v>0</v>
      </c>
      <c r="V22" s="1243">
        <v>0</v>
      </c>
      <c r="W22" s="1243">
        <v>0</v>
      </c>
      <c r="X22" s="1243">
        <v>0</v>
      </c>
      <c r="Y22" s="1231">
        <v>0</v>
      </c>
      <c r="Z22" s="1232">
        <v>0</v>
      </c>
      <c r="AA22" s="1243">
        <v>0</v>
      </c>
      <c r="AB22" s="1232">
        <v>0</v>
      </c>
    </row>
    <row r="23" spans="1:28" s="396" customFormat="1" ht="33" customHeight="1">
      <c r="A23" s="983" t="s">
        <v>25</v>
      </c>
      <c r="B23" s="969"/>
      <c r="C23" s="1243">
        <v>31.9672829250562</v>
      </c>
      <c r="D23" s="1243">
        <v>2490.1110288906898</v>
      </c>
      <c r="E23" s="1243">
        <v>0</v>
      </c>
      <c r="F23" s="1243">
        <v>184.88959631999998</v>
      </c>
      <c r="G23" s="1243">
        <v>0</v>
      </c>
      <c r="H23" s="1243">
        <v>0</v>
      </c>
      <c r="I23" s="1233">
        <v>94.600775110000001</v>
      </c>
      <c r="J23" s="1243">
        <v>0</v>
      </c>
      <c r="K23" s="1243">
        <v>0</v>
      </c>
      <c r="L23" s="1233">
        <v>359.36569508600002</v>
      </c>
      <c r="M23" s="1243">
        <v>0</v>
      </c>
      <c r="N23" s="1233">
        <v>1420.8290467499999</v>
      </c>
      <c r="O23" s="1233">
        <v>101.39180583</v>
      </c>
      <c r="P23" s="1233">
        <v>1.6407980600000001</v>
      </c>
      <c r="Q23" s="1233">
        <v>133.88742393000001</v>
      </c>
      <c r="R23" s="1233">
        <v>5.5341597699999996</v>
      </c>
      <c r="S23" s="1233">
        <v>666.93736208000018</v>
      </c>
      <c r="T23" s="1243">
        <v>0</v>
      </c>
      <c r="U23" s="1233">
        <v>278.56694388</v>
      </c>
      <c r="V23" s="1233">
        <v>765.49665301000005</v>
      </c>
      <c r="W23" s="1233">
        <v>50.336226850000003</v>
      </c>
      <c r="X23" s="1243">
        <v>0</v>
      </c>
      <c r="Y23" s="1231">
        <v>6585.5547984917448</v>
      </c>
      <c r="Z23" s="1352">
        <v>0.19857173803218522</v>
      </c>
      <c r="AA23" s="1233">
        <v>71.439987000000002</v>
      </c>
      <c r="AB23" s="1232">
        <v>6656.9947854917446</v>
      </c>
    </row>
    <row r="24" spans="1:28" s="396" customFormat="1" ht="33" customHeight="1">
      <c r="A24" s="983" t="s">
        <v>26</v>
      </c>
      <c r="B24" s="969"/>
      <c r="C24" s="1230">
        <v>533.75800357000003</v>
      </c>
      <c r="D24" s="1230">
        <v>23809.866044839997</v>
      </c>
      <c r="E24" s="1230">
        <v>71.095021439999996</v>
      </c>
      <c r="F24" s="1230">
        <v>3463.6127701320902</v>
      </c>
      <c r="G24" s="1230">
        <v>2707.2812875826385</v>
      </c>
      <c r="H24" s="1230">
        <v>4.4923543199999996</v>
      </c>
      <c r="I24" s="1230">
        <v>491.04270409999992</v>
      </c>
      <c r="J24" s="1230">
        <v>3213.3309604446099</v>
      </c>
      <c r="K24" s="1230">
        <v>401.23554118544706</v>
      </c>
      <c r="L24" s="1230">
        <v>6255.0776836959994</v>
      </c>
      <c r="M24" s="1230">
        <v>170.23772274000001</v>
      </c>
      <c r="N24" s="1230">
        <v>6091.1151075802545</v>
      </c>
      <c r="O24" s="1230">
        <v>2066.3921554500002</v>
      </c>
      <c r="P24" s="1230">
        <v>181.60343924</v>
      </c>
      <c r="Q24" s="1230">
        <v>3406.7635283506188</v>
      </c>
      <c r="R24" s="1230">
        <v>38.783791480000005</v>
      </c>
      <c r="S24" s="1230">
        <v>2750.5751803670673</v>
      </c>
      <c r="T24" s="1230">
        <v>51.778421709999996</v>
      </c>
      <c r="U24" s="1230">
        <v>689.93342496999981</v>
      </c>
      <c r="V24" s="1230">
        <v>7306.3441587199786</v>
      </c>
      <c r="W24" s="1230">
        <v>950.86156882000012</v>
      </c>
      <c r="X24" s="1230">
        <v>345.04996153000002</v>
      </c>
      <c r="Y24" s="1231">
        <v>65000.230832268688</v>
      </c>
      <c r="Z24" s="1352">
        <v>1.9599273263678403</v>
      </c>
      <c r="AA24" s="1230">
        <v>21.794496000000002</v>
      </c>
      <c r="AB24" s="1232">
        <v>65022.02532826869</v>
      </c>
    </row>
    <row r="25" spans="1:28" s="396" customFormat="1" ht="30" customHeight="1">
      <c r="A25" s="983" t="s">
        <v>27</v>
      </c>
      <c r="B25" s="969" t="s">
        <v>28</v>
      </c>
      <c r="C25" s="1233">
        <v>476.32032839999999</v>
      </c>
      <c r="D25" s="1233">
        <v>8551.0948432299992</v>
      </c>
      <c r="E25" s="1233">
        <v>15.612256460000001</v>
      </c>
      <c r="F25" s="1233">
        <v>2052.64420466209</v>
      </c>
      <c r="G25" s="1233">
        <v>1301.11628866</v>
      </c>
      <c r="H25" s="1233">
        <v>0.2018086900000004</v>
      </c>
      <c r="I25" s="1233">
        <v>393.41853965999996</v>
      </c>
      <c r="J25" s="1233">
        <v>1890.9944263</v>
      </c>
      <c r="K25" s="1234">
        <v>261.26705175544703</v>
      </c>
      <c r="L25" s="1233">
        <v>2247.2955539229997</v>
      </c>
      <c r="M25" s="1233">
        <v>92.790412520000004</v>
      </c>
      <c r="N25" s="1233">
        <v>1614.7030493994637</v>
      </c>
      <c r="O25" s="1233">
        <v>273.0871969100001</v>
      </c>
      <c r="P25" s="1233">
        <v>71.052527749999996</v>
      </c>
      <c r="Q25" s="1233">
        <v>1384.7208023683995</v>
      </c>
      <c r="R25" s="1233">
        <v>18.419751630000004</v>
      </c>
      <c r="S25" s="1233">
        <v>1332.2101401570671</v>
      </c>
      <c r="T25" s="1233">
        <v>30.492550699999995</v>
      </c>
      <c r="U25" s="1233">
        <v>331.82224919999993</v>
      </c>
      <c r="V25" s="1233">
        <v>2825.0471528000003</v>
      </c>
      <c r="W25" s="1233">
        <v>543.38453270000014</v>
      </c>
      <c r="X25" s="1233">
        <v>209.17792978999998</v>
      </c>
      <c r="Y25" s="1231">
        <v>25916.873597665468</v>
      </c>
      <c r="Z25" s="1232"/>
      <c r="AA25" s="1233">
        <v>2.5296860400000001</v>
      </c>
      <c r="AB25" s="1232">
        <v>25919.403283705469</v>
      </c>
    </row>
    <row r="26" spans="1:28" s="396" customFormat="1" ht="30" customHeight="1">
      <c r="A26" s="983" t="s">
        <v>29</v>
      </c>
      <c r="B26" s="969" t="s">
        <v>28</v>
      </c>
      <c r="C26" s="1233">
        <v>31.475579839999998</v>
      </c>
      <c r="D26" s="1233">
        <v>2914.8485320599998</v>
      </c>
      <c r="E26" s="1233">
        <v>9.5440623699999989</v>
      </c>
      <c r="F26" s="1233">
        <v>210.3527</v>
      </c>
      <c r="G26" s="1233">
        <v>227.09733815000001</v>
      </c>
      <c r="H26" s="1233">
        <v>4.2443707999999996</v>
      </c>
      <c r="I26" s="1233">
        <v>17.971090399999998</v>
      </c>
      <c r="J26" s="1233">
        <v>239.71768796000001</v>
      </c>
      <c r="K26" s="1234">
        <v>20.214723039999999</v>
      </c>
      <c r="L26" s="1233">
        <v>82.557154075</v>
      </c>
      <c r="M26" s="1233">
        <v>13.170017</v>
      </c>
      <c r="N26" s="1233">
        <v>776.63900758</v>
      </c>
      <c r="O26" s="1233">
        <v>920.47941749000006</v>
      </c>
      <c r="P26" s="1233">
        <v>39.053095670000005</v>
      </c>
      <c r="Q26" s="1233">
        <v>117.35799575551253</v>
      </c>
      <c r="R26" s="1233">
        <v>8.3371334200000007</v>
      </c>
      <c r="S26" s="1233">
        <v>146.98182519</v>
      </c>
      <c r="T26" s="1233">
        <v>9.7694240000000008</v>
      </c>
      <c r="U26" s="1233">
        <v>83.772322000000003</v>
      </c>
      <c r="V26" s="1233">
        <v>1587.4436330000001</v>
      </c>
      <c r="W26" s="1233">
        <v>61.434615669999999</v>
      </c>
      <c r="X26" s="1233">
        <v>18.786574690000002</v>
      </c>
      <c r="Y26" s="1231">
        <v>7541.2483001605124</v>
      </c>
      <c r="Z26" s="1232"/>
      <c r="AA26" s="1233">
        <v>9.0879190600000008</v>
      </c>
      <c r="AB26" s="1232">
        <v>7550.3362192205122</v>
      </c>
    </row>
    <row r="27" spans="1:28" s="396" customFormat="1" ht="30" customHeight="1">
      <c r="A27" s="983" t="s">
        <v>30</v>
      </c>
      <c r="B27" s="969" t="s">
        <v>31</v>
      </c>
      <c r="C27" s="1233">
        <v>25.962095329999997</v>
      </c>
      <c r="D27" s="1233">
        <v>12343.92266955</v>
      </c>
      <c r="E27" s="1233">
        <v>45.93870261</v>
      </c>
      <c r="F27" s="1233">
        <v>1200.61586547</v>
      </c>
      <c r="G27" s="1233">
        <v>1179.0676607726382</v>
      </c>
      <c r="H27" s="1233">
        <v>4.617483E-2</v>
      </c>
      <c r="I27" s="1233">
        <v>79.653074039999993</v>
      </c>
      <c r="J27" s="1233">
        <v>1082.61884618461</v>
      </c>
      <c r="K27" s="1234">
        <v>119.75376639</v>
      </c>
      <c r="L27" s="1233">
        <v>3925.224975698</v>
      </c>
      <c r="M27" s="1233">
        <v>64.277293220000004</v>
      </c>
      <c r="N27" s="1233">
        <v>3699.7730506007911</v>
      </c>
      <c r="O27" s="1233">
        <v>872.82554104999986</v>
      </c>
      <c r="P27" s="1233">
        <v>71.497815820000014</v>
      </c>
      <c r="Q27" s="1233">
        <v>1904.6847302267065</v>
      </c>
      <c r="R27" s="1233">
        <v>12.02690643</v>
      </c>
      <c r="S27" s="1233">
        <v>1271.3832150200001</v>
      </c>
      <c r="T27" s="1233">
        <v>11.51644701</v>
      </c>
      <c r="U27" s="1233">
        <v>274.33885376999996</v>
      </c>
      <c r="V27" s="1233">
        <v>2893.853372919978</v>
      </c>
      <c r="W27" s="1233">
        <v>346.04242045000001</v>
      </c>
      <c r="X27" s="1233">
        <v>117.08545705000002</v>
      </c>
      <c r="Y27" s="1231">
        <v>31542.10893444272</v>
      </c>
      <c r="Z27" s="1232"/>
      <c r="AA27" s="1233">
        <v>10.1768909</v>
      </c>
      <c r="AB27" s="1232">
        <v>31552.285825342718</v>
      </c>
    </row>
    <row r="28" spans="1:28" s="396" customFormat="1" ht="33" customHeight="1">
      <c r="A28" s="985" t="s">
        <v>32</v>
      </c>
      <c r="B28" s="973" t="s">
        <v>33</v>
      </c>
      <c r="C28" s="1233">
        <v>0</v>
      </c>
      <c r="D28" s="1233">
        <v>1061.6943677300001</v>
      </c>
      <c r="E28" s="1243">
        <v>0</v>
      </c>
      <c r="F28" s="1233">
        <v>33.494550289999999</v>
      </c>
      <c r="G28" s="1233">
        <v>133.14226142365231</v>
      </c>
      <c r="H28" s="1243">
        <v>0</v>
      </c>
      <c r="I28" s="1243">
        <v>0</v>
      </c>
      <c r="J28" s="1233">
        <v>157.96453051</v>
      </c>
      <c r="K28" s="1243">
        <v>0</v>
      </c>
      <c r="L28" s="1233">
        <v>146.25409161484799</v>
      </c>
      <c r="M28" s="1243">
        <v>0</v>
      </c>
      <c r="N28" s="1233">
        <v>223.48787448959996</v>
      </c>
      <c r="O28" s="1233">
        <v>100.49536380264</v>
      </c>
      <c r="P28" s="1243">
        <v>0</v>
      </c>
      <c r="Q28" s="1233">
        <v>3.2132720799999999</v>
      </c>
      <c r="R28" s="1243">
        <v>0</v>
      </c>
      <c r="S28" s="1233">
        <v>72.778164619999998</v>
      </c>
      <c r="T28" s="1243">
        <v>0</v>
      </c>
      <c r="U28" s="1233">
        <v>95.400622299999995</v>
      </c>
      <c r="V28" s="1233">
        <v>233.51692813</v>
      </c>
      <c r="W28" s="1243">
        <v>0</v>
      </c>
      <c r="X28" s="1243">
        <v>0</v>
      </c>
      <c r="Y28" s="1231">
        <v>2261.4420269907405</v>
      </c>
      <c r="Z28" s="1352">
        <v>6.8188404394026875E-2</v>
      </c>
      <c r="AA28" s="1243">
        <v>0</v>
      </c>
      <c r="AB28" s="1232">
        <v>2261.4420269907405</v>
      </c>
    </row>
    <row r="29" spans="1:28" s="396" customFormat="1" ht="33" customHeight="1">
      <c r="A29" s="985" t="s">
        <v>34</v>
      </c>
      <c r="B29" s="974"/>
      <c r="C29" s="1233">
        <v>0</v>
      </c>
      <c r="D29" s="1233">
        <v>726.60135950999995</v>
      </c>
      <c r="E29" s="1243">
        <v>0</v>
      </c>
      <c r="F29" s="1243">
        <v>0</v>
      </c>
      <c r="G29" s="1243">
        <v>0</v>
      </c>
      <c r="H29" s="1243">
        <v>0</v>
      </c>
      <c r="I29" s="1243">
        <v>0</v>
      </c>
      <c r="J29" s="1243">
        <v>0</v>
      </c>
      <c r="K29" s="1243">
        <v>0</v>
      </c>
      <c r="L29" s="1243">
        <v>0</v>
      </c>
      <c r="M29" s="1243">
        <v>0</v>
      </c>
      <c r="N29" s="1243">
        <v>0</v>
      </c>
      <c r="O29" s="1243">
        <v>0</v>
      </c>
      <c r="P29" s="1243">
        <v>0</v>
      </c>
      <c r="Q29" s="1243">
        <v>0</v>
      </c>
      <c r="R29" s="1243">
        <v>0</v>
      </c>
      <c r="S29" s="1243">
        <v>0</v>
      </c>
      <c r="T29" s="1243">
        <v>0</v>
      </c>
      <c r="U29" s="1243">
        <v>0</v>
      </c>
      <c r="V29" s="1243">
        <v>0</v>
      </c>
      <c r="W29" s="1243">
        <v>0</v>
      </c>
      <c r="X29" s="1243">
        <v>0</v>
      </c>
      <c r="Y29" s="1231">
        <v>726.60135950999995</v>
      </c>
      <c r="Z29" s="1352">
        <v>2.1908935424467747E-2</v>
      </c>
      <c r="AA29" s="1243">
        <v>0</v>
      </c>
      <c r="AB29" s="1231">
        <v>726.60135950999995</v>
      </c>
    </row>
    <row r="30" spans="1:28" s="396" customFormat="1" ht="42.75" customHeight="1">
      <c r="A30" s="1353" t="s">
        <v>35</v>
      </c>
      <c r="B30" s="1354"/>
      <c r="C30" s="1355">
        <v>9139.4196880678119</v>
      </c>
      <c r="D30" s="1355">
        <v>706876.58500519372</v>
      </c>
      <c r="E30" s="1355">
        <v>4695.4028565228273</v>
      </c>
      <c r="F30" s="1355">
        <v>158277.36104176511</v>
      </c>
      <c r="G30" s="1355">
        <v>286451.9314296798</v>
      </c>
      <c r="H30" s="1355">
        <v>217.45556076000005</v>
      </c>
      <c r="I30" s="1355">
        <v>13351.730460369999</v>
      </c>
      <c r="J30" s="1355">
        <v>99078.829533744603</v>
      </c>
      <c r="K30" s="1355">
        <v>13681.163738125446</v>
      </c>
      <c r="L30" s="1355">
        <v>217224.37016747633</v>
      </c>
      <c r="M30" s="1355">
        <v>4490.1880786300007</v>
      </c>
      <c r="N30" s="1355">
        <v>386467.37313774374</v>
      </c>
      <c r="O30" s="1355">
        <v>76310.420103082666</v>
      </c>
      <c r="P30" s="1355">
        <v>7953.2333830639891</v>
      </c>
      <c r="Q30" s="1355">
        <v>80769.592098366498</v>
      </c>
      <c r="R30" s="1355">
        <v>1178.2968407400003</v>
      </c>
      <c r="S30" s="1355">
        <v>267299.41661841271</v>
      </c>
      <c r="T30" s="1355">
        <v>9299.5686422700001</v>
      </c>
      <c r="U30" s="1355">
        <v>28807.281380419998</v>
      </c>
      <c r="V30" s="1355">
        <v>337636.84444520634</v>
      </c>
      <c r="W30" s="1355">
        <v>18876.083342099999</v>
      </c>
      <c r="X30" s="1355">
        <v>7292.5167115599997</v>
      </c>
      <c r="Y30" s="1231">
        <v>2735375.0642633014</v>
      </c>
      <c r="Z30" s="1352">
        <v>82.478727654815515</v>
      </c>
      <c r="AA30" s="1355">
        <v>968.00805826999999</v>
      </c>
      <c r="AB30" s="1231">
        <v>2736343.0723215714</v>
      </c>
    </row>
    <row r="31" spans="1:28" s="396" customFormat="1" ht="33" customHeight="1">
      <c r="A31" s="982" t="s">
        <v>36</v>
      </c>
      <c r="B31" s="975"/>
      <c r="C31" s="1233"/>
      <c r="D31" s="1233"/>
      <c r="E31" s="1243"/>
      <c r="F31" s="1233"/>
      <c r="G31" s="1233"/>
      <c r="H31" s="1233"/>
      <c r="I31" s="1233"/>
      <c r="J31" s="1233"/>
      <c r="K31" s="1237"/>
      <c r="L31" s="1233"/>
      <c r="M31" s="1233"/>
      <c r="N31" s="1233"/>
      <c r="O31" s="1233"/>
      <c r="P31" s="1233"/>
      <c r="Q31" s="1233"/>
      <c r="R31" s="1233"/>
      <c r="S31" s="1233"/>
      <c r="T31" s="1233"/>
      <c r="U31" s="1233"/>
      <c r="V31" s="1233"/>
      <c r="W31" s="1233"/>
      <c r="X31" s="1233"/>
      <c r="Y31" s="1231"/>
      <c r="Z31" s="1238"/>
      <c r="AA31" s="1233"/>
      <c r="AB31" s="1238"/>
    </row>
    <row r="32" spans="1:28" s="396" customFormat="1" ht="33" customHeight="1">
      <c r="A32" s="986" t="s">
        <v>37</v>
      </c>
      <c r="B32" s="975"/>
      <c r="C32" s="1230">
        <v>1390.25</v>
      </c>
      <c r="D32" s="1230">
        <v>0</v>
      </c>
      <c r="E32" s="1230">
        <v>1400</v>
      </c>
      <c r="F32" s="1230">
        <v>2950</v>
      </c>
      <c r="G32" s="1230">
        <v>1707.566</v>
      </c>
      <c r="H32" s="1230">
        <v>500</v>
      </c>
      <c r="I32" s="1230">
        <v>1867.8372999999999</v>
      </c>
      <c r="J32" s="1230">
        <v>29398.601709999999</v>
      </c>
      <c r="K32" s="1230">
        <v>3300</v>
      </c>
      <c r="L32" s="1230">
        <v>1355</v>
      </c>
      <c r="M32" s="1230">
        <v>2490</v>
      </c>
      <c r="N32" s="1230">
        <v>1000</v>
      </c>
      <c r="O32" s="1230">
        <v>2360</v>
      </c>
      <c r="P32" s="1230">
        <v>2833.2465937500001</v>
      </c>
      <c r="Q32" s="1230">
        <v>20209.935239279999</v>
      </c>
      <c r="R32" s="1230">
        <v>1073.0626999999999</v>
      </c>
      <c r="S32" s="1230">
        <v>665</v>
      </c>
      <c r="T32" s="1230">
        <v>700</v>
      </c>
      <c r="U32" s="1230">
        <v>2200</v>
      </c>
      <c r="V32" s="1230">
        <v>10600</v>
      </c>
      <c r="W32" s="1230">
        <v>2282.6250300000002</v>
      </c>
      <c r="X32" s="1230">
        <v>3200</v>
      </c>
      <c r="Y32" s="1231">
        <v>93483.12457303</v>
      </c>
      <c r="Z32" s="1352">
        <v>2.818761226828947</v>
      </c>
      <c r="AA32" s="1230">
        <v>600</v>
      </c>
      <c r="AB32" s="1238">
        <v>94083.12457303</v>
      </c>
    </row>
    <row r="33" spans="1:28" s="396" customFormat="1" ht="30" customHeight="1">
      <c r="A33" s="984" t="s">
        <v>38</v>
      </c>
      <c r="B33" s="969" t="s">
        <v>39</v>
      </c>
      <c r="C33" s="1233">
        <v>1390.25</v>
      </c>
      <c r="D33" s="1243">
        <v>0</v>
      </c>
      <c r="E33" s="1233">
        <v>1400</v>
      </c>
      <c r="F33" s="1233">
        <v>2950</v>
      </c>
      <c r="G33" s="1233">
        <v>1707.566</v>
      </c>
      <c r="H33" s="1233">
        <v>500</v>
      </c>
      <c r="I33" s="1233">
        <v>1867.8372999999999</v>
      </c>
      <c r="J33" s="1233">
        <v>29398.601709999999</v>
      </c>
      <c r="K33" s="1234">
        <v>3300</v>
      </c>
      <c r="L33" s="1233">
        <v>1355</v>
      </c>
      <c r="M33" s="1233">
        <v>2490</v>
      </c>
      <c r="N33" s="1233">
        <v>1000</v>
      </c>
      <c r="O33" s="1233">
        <v>2360</v>
      </c>
      <c r="P33" s="1233">
        <v>2833.2465937500001</v>
      </c>
      <c r="Q33" s="1233">
        <v>20209.935239279999</v>
      </c>
      <c r="R33" s="1233">
        <v>1073.0626999999999</v>
      </c>
      <c r="S33" s="1233">
        <v>665</v>
      </c>
      <c r="T33" s="1233">
        <v>700</v>
      </c>
      <c r="U33" s="1233">
        <v>2200</v>
      </c>
      <c r="V33" s="1233">
        <v>10600</v>
      </c>
      <c r="W33" s="1233">
        <v>2282.6250300000002</v>
      </c>
      <c r="X33" s="1233">
        <v>3200</v>
      </c>
      <c r="Y33" s="1231">
        <v>93483.12457303</v>
      </c>
      <c r="Z33" s="1232"/>
      <c r="AA33" s="1233">
        <v>600</v>
      </c>
      <c r="AB33" s="1232">
        <v>94083.12457303</v>
      </c>
    </row>
    <row r="34" spans="1:28" s="396" customFormat="1" ht="30" customHeight="1">
      <c r="A34" s="984" t="s">
        <v>40</v>
      </c>
      <c r="B34" s="969" t="s">
        <v>39</v>
      </c>
      <c r="C34" s="1243">
        <v>0</v>
      </c>
      <c r="D34" s="1243">
        <v>0</v>
      </c>
      <c r="E34" s="1243">
        <v>0</v>
      </c>
      <c r="F34" s="1243">
        <v>0</v>
      </c>
      <c r="G34" s="1243">
        <v>0</v>
      </c>
      <c r="H34" s="1243">
        <v>0</v>
      </c>
      <c r="I34" s="1243">
        <v>0</v>
      </c>
      <c r="J34" s="1243">
        <v>0</v>
      </c>
      <c r="K34" s="1243">
        <v>0</v>
      </c>
      <c r="L34" s="1243">
        <v>0</v>
      </c>
      <c r="M34" s="1244">
        <v>0</v>
      </c>
      <c r="N34" s="1244">
        <v>0</v>
      </c>
      <c r="O34" s="1244">
        <v>0</v>
      </c>
      <c r="P34" s="1244">
        <v>0</v>
      </c>
      <c r="Q34" s="1244">
        <v>0</v>
      </c>
      <c r="R34" s="1244">
        <v>0</v>
      </c>
      <c r="S34" s="1243">
        <v>0</v>
      </c>
      <c r="T34" s="1243">
        <v>0</v>
      </c>
      <c r="U34" s="1243">
        <v>0</v>
      </c>
      <c r="V34" s="1243">
        <v>0</v>
      </c>
      <c r="W34" s="1243">
        <v>0</v>
      </c>
      <c r="X34" s="1243">
        <v>0</v>
      </c>
      <c r="Y34" s="1231">
        <v>0</v>
      </c>
      <c r="Z34" s="1232"/>
      <c r="AA34" s="1243">
        <v>0</v>
      </c>
      <c r="AB34" s="1232">
        <v>0</v>
      </c>
    </row>
    <row r="35" spans="1:28" s="396" customFormat="1" ht="30" customHeight="1">
      <c r="A35" s="984" t="s">
        <v>41</v>
      </c>
      <c r="B35" s="969" t="s">
        <v>39</v>
      </c>
      <c r="C35" s="1243">
        <v>0</v>
      </c>
      <c r="D35" s="1243">
        <v>0</v>
      </c>
      <c r="E35" s="1243">
        <v>0</v>
      </c>
      <c r="F35" s="1243">
        <v>0</v>
      </c>
      <c r="G35" s="1243">
        <v>0</v>
      </c>
      <c r="H35" s="1243">
        <v>0</v>
      </c>
      <c r="I35" s="1243">
        <v>0</v>
      </c>
      <c r="J35" s="1243">
        <v>0</v>
      </c>
      <c r="K35" s="1243">
        <v>0</v>
      </c>
      <c r="L35" s="1243">
        <v>0</v>
      </c>
      <c r="M35" s="1244">
        <v>0</v>
      </c>
      <c r="N35" s="1244">
        <v>0</v>
      </c>
      <c r="O35" s="1244">
        <v>0</v>
      </c>
      <c r="P35" s="1244">
        <v>0</v>
      </c>
      <c r="Q35" s="1244">
        <v>0</v>
      </c>
      <c r="R35" s="1244">
        <v>0</v>
      </c>
      <c r="S35" s="1243">
        <v>0</v>
      </c>
      <c r="T35" s="1243">
        <v>0</v>
      </c>
      <c r="U35" s="1243">
        <v>0</v>
      </c>
      <c r="V35" s="1243">
        <v>0</v>
      </c>
      <c r="W35" s="1243">
        <v>0</v>
      </c>
      <c r="X35" s="1243">
        <v>0</v>
      </c>
      <c r="Y35" s="1231">
        <v>0</v>
      </c>
      <c r="Z35" s="1232"/>
      <c r="AA35" s="1243">
        <v>0</v>
      </c>
      <c r="AB35" s="1232">
        <v>0</v>
      </c>
    </row>
    <row r="36" spans="1:28" s="396" customFormat="1" ht="42.75" customHeight="1">
      <c r="A36" s="993" t="s">
        <v>42</v>
      </c>
      <c r="B36" s="1121"/>
      <c r="C36" s="1233">
        <v>1390.25</v>
      </c>
      <c r="D36" s="1243">
        <v>0</v>
      </c>
      <c r="E36" s="1233">
        <v>1400</v>
      </c>
      <c r="F36" s="1233">
        <v>2950</v>
      </c>
      <c r="G36" s="1233">
        <v>1707.566</v>
      </c>
      <c r="H36" s="1233">
        <v>500</v>
      </c>
      <c r="I36" s="1233">
        <v>1867.8372999999999</v>
      </c>
      <c r="J36" s="1233">
        <v>29398.601709999999</v>
      </c>
      <c r="K36" s="1234">
        <v>3300</v>
      </c>
      <c r="L36" s="1233">
        <v>1355</v>
      </c>
      <c r="M36" s="1233">
        <v>2490</v>
      </c>
      <c r="N36" s="1233">
        <v>1000</v>
      </c>
      <c r="O36" s="1233">
        <v>2360</v>
      </c>
      <c r="P36" s="1233">
        <v>2833.2465937500001</v>
      </c>
      <c r="Q36" s="1233">
        <v>20209.935239279999</v>
      </c>
      <c r="R36" s="1233">
        <v>1073.0626999999999</v>
      </c>
      <c r="S36" s="1233">
        <v>665</v>
      </c>
      <c r="T36" s="1233">
        <v>700</v>
      </c>
      <c r="U36" s="1233">
        <v>2200</v>
      </c>
      <c r="V36" s="1233">
        <v>10600</v>
      </c>
      <c r="W36" s="1233">
        <v>2282.6250300000002</v>
      </c>
      <c r="X36" s="1233">
        <v>3200</v>
      </c>
      <c r="Y36" s="1231">
        <v>93483.12457303</v>
      </c>
      <c r="Z36" s="1232"/>
      <c r="AA36" s="1233">
        <v>600</v>
      </c>
      <c r="AB36" s="1232">
        <v>94083.12457303</v>
      </c>
    </row>
    <row r="37" spans="1:28" s="396" customFormat="1" ht="33" customHeight="1">
      <c r="A37" s="984" t="s">
        <v>43</v>
      </c>
      <c r="B37" s="969" t="s">
        <v>39</v>
      </c>
      <c r="C37" s="1243">
        <v>0</v>
      </c>
      <c r="D37" s="1243">
        <v>0</v>
      </c>
      <c r="E37" s="1243">
        <v>0</v>
      </c>
      <c r="F37" s="1243">
        <v>0</v>
      </c>
      <c r="G37" s="1244">
        <v>0</v>
      </c>
      <c r="H37" s="1244">
        <v>0</v>
      </c>
      <c r="I37" s="1244">
        <v>0</v>
      </c>
      <c r="J37" s="1244">
        <v>0</v>
      </c>
      <c r="K37" s="1244">
        <v>0</v>
      </c>
      <c r="L37" s="1243">
        <v>0</v>
      </c>
      <c r="M37" s="1244">
        <v>0</v>
      </c>
      <c r="N37" s="1244">
        <v>0</v>
      </c>
      <c r="O37" s="1244">
        <v>0</v>
      </c>
      <c r="P37" s="1244">
        <v>0</v>
      </c>
      <c r="Q37" s="1244">
        <v>0</v>
      </c>
      <c r="R37" s="1244">
        <v>0</v>
      </c>
      <c r="S37" s="1243">
        <v>0</v>
      </c>
      <c r="T37" s="1243">
        <v>0</v>
      </c>
      <c r="U37" s="1243">
        <v>0</v>
      </c>
      <c r="V37" s="1243">
        <v>0</v>
      </c>
      <c r="W37" s="1243">
        <v>0</v>
      </c>
      <c r="X37" s="1243">
        <v>0</v>
      </c>
      <c r="Y37" s="1239">
        <v>0</v>
      </c>
      <c r="Z37" s="1352">
        <v>0</v>
      </c>
      <c r="AA37" s="1243">
        <v>0</v>
      </c>
      <c r="AB37" s="1240">
        <v>0</v>
      </c>
    </row>
    <row r="38" spans="1:28" s="396" customFormat="1" ht="33" customHeight="1">
      <c r="A38" s="987" t="s">
        <v>44</v>
      </c>
      <c r="B38" s="969" t="s">
        <v>39</v>
      </c>
      <c r="C38" s="1243">
        <v>0</v>
      </c>
      <c r="D38" s="1233">
        <v>91.151725020000001</v>
      </c>
      <c r="E38" s="1243">
        <v>0</v>
      </c>
      <c r="F38" s="1243">
        <v>0</v>
      </c>
      <c r="G38" s="1243">
        <v>0</v>
      </c>
      <c r="H38" s="1244">
        <v>0</v>
      </c>
      <c r="I38" s="1244">
        <v>0</v>
      </c>
      <c r="J38" s="1244">
        <v>0</v>
      </c>
      <c r="K38" s="1244">
        <v>0</v>
      </c>
      <c r="L38" s="1243">
        <v>0</v>
      </c>
      <c r="M38" s="1244">
        <v>0</v>
      </c>
      <c r="N38" s="1244">
        <v>0</v>
      </c>
      <c r="O38" s="1244">
        <v>0</v>
      </c>
      <c r="P38" s="1244">
        <v>0</v>
      </c>
      <c r="Q38" s="1244">
        <v>0</v>
      </c>
      <c r="R38" s="1244">
        <v>0</v>
      </c>
      <c r="S38" s="1243">
        <v>0</v>
      </c>
      <c r="T38" s="1243">
        <v>0</v>
      </c>
      <c r="U38" s="1243">
        <v>0</v>
      </c>
      <c r="V38" s="1243">
        <v>0</v>
      </c>
      <c r="W38" s="1243">
        <v>0</v>
      </c>
      <c r="X38" s="1243">
        <v>0</v>
      </c>
      <c r="Y38" s="1231">
        <v>91.151725020000001</v>
      </c>
      <c r="Z38" s="1352">
        <v>2.7484634196649018E-3</v>
      </c>
      <c r="AA38" s="1243">
        <v>0</v>
      </c>
      <c r="AB38" s="1232">
        <v>91.151725020000001</v>
      </c>
    </row>
    <row r="39" spans="1:28" s="396" customFormat="1" ht="33" customHeight="1">
      <c r="A39" s="987" t="s">
        <v>45</v>
      </c>
      <c r="B39" s="969" t="s">
        <v>39</v>
      </c>
      <c r="C39" s="1243">
        <v>0</v>
      </c>
      <c r="D39" s="1243">
        <v>0</v>
      </c>
      <c r="E39" s="1243">
        <v>0</v>
      </c>
      <c r="F39" s="1243">
        <v>0</v>
      </c>
      <c r="G39" s="1233">
        <v>3360.9933461249998</v>
      </c>
      <c r="H39" s="1244">
        <v>0</v>
      </c>
      <c r="I39" s="1233">
        <v>1082.78611</v>
      </c>
      <c r="J39" s="1244">
        <v>0</v>
      </c>
      <c r="K39" s="1244">
        <v>0</v>
      </c>
      <c r="L39" s="1243">
        <v>0</v>
      </c>
      <c r="M39" s="1233">
        <v>412.25767060000004</v>
      </c>
      <c r="N39" s="1233">
        <v>2358.93831116</v>
      </c>
      <c r="O39" s="1244">
        <v>0</v>
      </c>
      <c r="P39" s="1244">
        <v>0</v>
      </c>
      <c r="Q39" s="1244">
        <v>0</v>
      </c>
      <c r="R39" s="1244">
        <v>0</v>
      </c>
      <c r="S39" s="1243">
        <v>0</v>
      </c>
      <c r="T39" s="1243">
        <v>0</v>
      </c>
      <c r="U39" s="1243">
        <v>0</v>
      </c>
      <c r="V39" s="1233">
        <v>7293.040285</v>
      </c>
      <c r="W39" s="1243">
        <v>0</v>
      </c>
      <c r="X39" s="1243">
        <v>0</v>
      </c>
      <c r="Y39" s="1231">
        <v>14508.015722885</v>
      </c>
      <c r="Z39" s="1352">
        <v>0.4374546998153197</v>
      </c>
      <c r="AA39" s="1233">
        <v>79.162824999999998</v>
      </c>
      <c r="AB39" s="1232">
        <v>14587.178547885</v>
      </c>
    </row>
    <row r="40" spans="1:28" s="396" customFormat="1" ht="33" customHeight="1">
      <c r="A40" s="987" t="s">
        <v>719</v>
      </c>
      <c r="B40" s="969"/>
      <c r="C40" s="1230">
        <v>1014.6979120999999</v>
      </c>
      <c r="D40" s="1230">
        <v>115274.72481262</v>
      </c>
      <c r="E40" s="1230">
        <v>5.8771990599999997</v>
      </c>
      <c r="F40" s="1230">
        <v>12895.947568399999</v>
      </c>
      <c r="G40" s="1230">
        <v>34260.36982582476</v>
      </c>
      <c r="H40" s="1230">
        <v>34.673607620000006</v>
      </c>
      <c r="I40" s="1230">
        <v>755.31552468000007</v>
      </c>
      <c r="J40" s="1230">
        <v>8904.515617619978</v>
      </c>
      <c r="K40" s="1230">
        <v>813.04782761400691</v>
      </c>
      <c r="L40" s="1230">
        <v>16396.442481359005</v>
      </c>
      <c r="M40" s="1230">
        <v>761.18195274900006</v>
      </c>
      <c r="N40" s="1230">
        <v>9986.4838362624996</v>
      </c>
      <c r="O40" s="1230">
        <v>10304.049552960001</v>
      </c>
      <c r="P40" s="1230">
        <v>706.33232589356146</v>
      </c>
      <c r="Q40" s="1230">
        <v>4826.1409351647599</v>
      </c>
      <c r="R40" s="1230">
        <v>0</v>
      </c>
      <c r="S40" s="1230">
        <v>17886.559701370141</v>
      </c>
      <c r="T40" s="1230">
        <v>270.06781742999999</v>
      </c>
      <c r="U40" s="1230">
        <v>4512.8384794900003</v>
      </c>
      <c r="V40" s="1230">
        <v>5950.8671920699999</v>
      </c>
      <c r="W40" s="1230">
        <v>1621.4949454199998</v>
      </c>
      <c r="X40" s="1230">
        <v>368.67368424999995</v>
      </c>
      <c r="Y40" s="1231">
        <v>247550.30279995772</v>
      </c>
      <c r="Z40" s="1352">
        <v>7.4642904632179787</v>
      </c>
      <c r="AA40" s="1230">
        <v>70.466979769788509</v>
      </c>
      <c r="AB40" s="1232">
        <v>247620.7697797275</v>
      </c>
    </row>
    <row r="41" spans="1:28" s="396" customFormat="1" ht="30" customHeight="1">
      <c r="A41" s="987" t="s">
        <v>47</v>
      </c>
      <c r="B41" s="969" t="s">
        <v>39</v>
      </c>
      <c r="C41" s="1233">
        <v>1015.3896499</v>
      </c>
      <c r="D41" s="1233">
        <v>115959.04806674999</v>
      </c>
      <c r="E41" s="1233">
        <v>5.8771990599999997</v>
      </c>
      <c r="F41" s="1233">
        <v>13594.77906171</v>
      </c>
      <c r="G41" s="1233">
        <v>34230.905062412188</v>
      </c>
      <c r="H41" s="1233">
        <v>34.673607620000006</v>
      </c>
      <c r="I41" s="1233">
        <v>755.31552468000007</v>
      </c>
      <c r="J41" s="1233">
        <v>8934.5495324199783</v>
      </c>
      <c r="K41" s="1234">
        <v>769.83396932250002</v>
      </c>
      <c r="L41" s="1233">
        <v>15823.793258067002</v>
      </c>
      <c r="M41" s="1233">
        <v>386.41747118900003</v>
      </c>
      <c r="N41" s="1233">
        <v>9986.4838362624996</v>
      </c>
      <c r="O41" s="1233">
        <v>5833.46009847</v>
      </c>
      <c r="P41" s="1233">
        <v>755.75173803967436</v>
      </c>
      <c r="Q41" s="1233">
        <v>4807.8435820569357</v>
      </c>
      <c r="R41" s="1243">
        <v>0</v>
      </c>
      <c r="S41" s="1233">
        <v>17456.424221530142</v>
      </c>
      <c r="T41" s="1233">
        <v>270.06781742999999</v>
      </c>
      <c r="U41" s="1233">
        <v>4120.8881177100002</v>
      </c>
      <c r="V41" s="1233">
        <v>7438.5839900999999</v>
      </c>
      <c r="W41" s="1233">
        <v>1621.5032187899999</v>
      </c>
      <c r="X41" s="1233">
        <v>317.44059326999997</v>
      </c>
      <c r="Y41" s="1231">
        <v>244119.02961678989</v>
      </c>
      <c r="Z41" s="1232"/>
      <c r="AA41" s="1233">
        <v>85.146774519788508</v>
      </c>
      <c r="AB41" s="1232">
        <v>244204.17639130968</v>
      </c>
    </row>
    <row r="42" spans="1:28" s="396" customFormat="1" ht="30" customHeight="1">
      <c r="A42" s="987" t="s">
        <v>48</v>
      </c>
      <c r="B42" s="969" t="s">
        <v>39</v>
      </c>
      <c r="C42" s="1243">
        <v>0</v>
      </c>
      <c r="D42" s="1233">
        <v>497.27327417000004</v>
      </c>
      <c r="E42" s="1243">
        <v>0</v>
      </c>
      <c r="F42" s="1233">
        <v>233.58102203999999</v>
      </c>
      <c r="G42" s="1233">
        <v>29.464763412575138</v>
      </c>
      <c r="H42" s="1243">
        <v>0</v>
      </c>
      <c r="I42" s="1243">
        <v>0</v>
      </c>
      <c r="J42" s="1243">
        <v>0</v>
      </c>
      <c r="K42" s="1234">
        <v>5.9019315115068496</v>
      </c>
      <c r="L42" s="1243">
        <v>0</v>
      </c>
      <c r="M42" s="1233">
        <v>374.76448156000004</v>
      </c>
      <c r="N42" s="1243">
        <v>0</v>
      </c>
      <c r="O42" s="1233">
        <v>4470.5894544900002</v>
      </c>
      <c r="P42" s="1233">
        <v>21.670356603887029</v>
      </c>
      <c r="Q42" s="1233">
        <v>18.297353107824222</v>
      </c>
      <c r="R42" s="1243">
        <v>0</v>
      </c>
      <c r="S42" s="1233">
        <v>7.66425526</v>
      </c>
      <c r="T42" s="1243">
        <v>0</v>
      </c>
      <c r="U42" s="1233">
        <v>391.95036177999998</v>
      </c>
      <c r="V42" s="1243">
        <v>0</v>
      </c>
      <c r="W42" s="1263">
        <v>-8.2733700000000004E-3</v>
      </c>
      <c r="X42" s="1233">
        <v>51.23309098</v>
      </c>
      <c r="Y42" s="1231">
        <v>6102.3820715457932</v>
      </c>
      <c r="Z42" s="1232"/>
      <c r="AA42" s="1233">
        <v>-3.6902355499999997</v>
      </c>
      <c r="AB42" s="1232">
        <v>6098.6918359957936</v>
      </c>
    </row>
    <row r="43" spans="1:28" s="396" customFormat="1" ht="30" customHeight="1">
      <c r="A43" s="987" t="s">
        <v>49</v>
      </c>
      <c r="B43" s="969" t="s">
        <v>39</v>
      </c>
      <c r="C43" s="1263">
        <v>-0.69173780000000007</v>
      </c>
      <c r="D43" s="1243">
        <v>0</v>
      </c>
      <c r="E43" s="1243">
        <v>0</v>
      </c>
      <c r="F43" s="1243">
        <v>0</v>
      </c>
      <c r="G43" s="1243">
        <v>0</v>
      </c>
      <c r="H43" s="1243">
        <v>0</v>
      </c>
      <c r="I43" s="1243">
        <v>0</v>
      </c>
      <c r="J43" s="1243">
        <v>0</v>
      </c>
      <c r="K43" s="1243">
        <v>0</v>
      </c>
      <c r="L43" s="1243">
        <v>0</v>
      </c>
      <c r="M43" s="1243">
        <v>0</v>
      </c>
      <c r="N43" s="1243">
        <v>0</v>
      </c>
      <c r="O43" s="1243">
        <v>0</v>
      </c>
      <c r="P43" s="1243">
        <v>0</v>
      </c>
      <c r="Q43" s="1243">
        <v>0</v>
      </c>
      <c r="R43" s="1243">
        <v>0</v>
      </c>
      <c r="S43" s="1243">
        <v>0</v>
      </c>
      <c r="T43" s="1243">
        <v>0</v>
      </c>
      <c r="U43" s="1243">
        <v>0</v>
      </c>
      <c r="V43" s="1243">
        <v>0</v>
      </c>
      <c r="W43" s="1243">
        <v>0</v>
      </c>
      <c r="X43" s="1243">
        <v>0</v>
      </c>
      <c r="Y43" s="1231">
        <v>-0.69173780000000007</v>
      </c>
      <c r="Z43" s="1232"/>
      <c r="AA43" s="1243">
        <v>0</v>
      </c>
      <c r="AB43" s="1232">
        <v>-0.69173780000000007</v>
      </c>
    </row>
    <row r="44" spans="1:28" s="396" customFormat="1" ht="30" customHeight="1">
      <c r="A44" s="987" t="s">
        <v>50</v>
      </c>
      <c r="B44" s="969" t="s">
        <v>39</v>
      </c>
      <c r="C44" s="1243">
        <v>0</v>
      </c>
      <c r="D44" s="1243">
        <v>0</v>
      </c>
      <c r="E44" s="1243">
        <v>0</v>
      </c>
      <c r="F44" s="1233">
        <v>41.093581030000003</v>
      </c>
      <c r="G44" s="1243">
        <v>0</v>
      </c>
      <c r="H44" s="1243">
        <v>0</v>
      </c>
      <c r="I44" s="1243">
        <v>0</v>
      </c>
      <c r="J44" s="1263">
        <v>-30.033914800000002</v>
      </c>
      <c r="K44" s="1243">
        <v>0</v>
      </c>
      <c r="L44" s="1233">
        <v>581.49318529200002</v>
      </c>
      <c r="M44" s="1243">
        <v>0</v>
      </c>
      <c r="N44" s="1243">
        <v>0</v>
      </c>
      <c r="O44" s="1243">
        <v>0</v>
      </c>
      <c r="P44" s="1243">
        <v>0</v>
      </c>
      <c r="Q44" s="1243">
        <v>0</v>
      </c>
      <c r="R44" s="1243">
        <v>0</v>
      </c>
      <c r="S44" s="1233">
        <v>422.47122458000007</v>
      </c>
      <c r="T44" s="1243">
        <v>0</v>
      </c>
      <c r="U44" s="1243">
        <v>0</v>
      </c>
      <c r="V44" s="1243">
        <v>0</v>
      </c>
      <c r="W44" s="1243">
        <v>0</v>
      </c>
      <c r="X44" s="1243">
        <v>0</v>
      </c>
      <c r="Y44" s="1231">
        <v>1015.024076102</v>
      </c>
      <c r="Z44" s="1232"/>
      <c r="AA44" s="1243">
        <v>0</v>
      </c>
      <c r="AB44" s="1232">
        <v>1015.024076102</v>
      </c>
    </row>
    <row r="45" spans="1:28" s="396" customFormat="1" ht="30" customHeight="1">
      <c r="A45" s="987" t="s">
        <v>51</v>
      </c>
      <c r="B45" s="969" t="s">
        <v>39</v>
      </c>
      <c r="C45" s="1243">
        <v>0</v>
      </c>
      <c r="D45" s="1243">
        <v>0</v>
      </c>
      <c r="E45" s="1243">
        <v>0</v>
      </c>
      <c r="F45" s="1243">
        <v>0</v>
      </c>
      <c r="G45" s="1243">
        <v>0</v>
      </c>
      <c r="H45" s="1243">
        <v>0</v>
      </c>
      <c r="I45" s="1243">
        <v>0</v>
      </c>
      <c r="J45" s="1243">
        <v>0</v>
      </c>
      <c r="K45" s="1243">
        <v>0</v>
      </c>
      <c r="L45" s="1263">
        <v>-8.8439619999999994</v>
      </c>
      <c r="M45" s="1243">
        <v>0</v>
      </c>
      <c r="N45" s="1243">
        <v>0</v>
      </c>
      <c r="O45" s="1243">
        <v>0</v>
      </c>
      <c r="P45" s="1243">
        <v>0</v>
      </c>
      <c r="Q45" s="1243">
        <v>0</v>
      </c>
      <c r="R45" s="1243">
        <v>0</v>
      </c>
      <c r="S45" s="1243">
        <v>0</v>
      </c>
      <c r="T45" s="1243">
        <v>0</v>
      </c>
      <c r="U45" s="1243">
        <v>0</v>
      </c>
      <c r="V45" s="1243">
        <v>0</v>
      </c>
      <c r="W45" s="1243">
        <v>0</v>
      </c>
      <c r="X45" s="1243">
        <v>0</v>
      </c>
      <c r="Y45" s="1231">
        <v>-8.8439619999999994</v>
      </c>
      <c r="Z45" s="1232"/>
      <c r="AA45" s="1243">
        <v>0</v>
      </c>
      <c r="AB45" s="1232">
        <v>-8.8439619999999994</v>
      </c>
    </row>
    <row r="46" spans="1:28" s="396" customFormat="1" ht="30" customHeight="1">
      <c r="A46" s="987" t="s">
        <v>52</v>
      </c>
      <c r="B46" s="969" t="s">
        <v>39</v>
      </c>
      <c r="C46" s="1243">
        <v>0</v>
      </c>
      <c r="D46" s="1243">
        <v>0</v>
      </c>
      <c r="E46" s="1243">
        <v>0</v>
      </c>
      <c r="F46" s="1233">
        <v>973.50609638000003</v>
      </c>
      <c r="G46" s="1243">
        <v>0</v>
      </c>
      <c r="H46" s="1243">
        <v>0</v>
      </c>
      <c r="I46" s="1243">
        <v>0</v>
      </c>
      <c r="J46" s="1243">
        <v>0</v>
      </c>
      <c r="K46" s="1243">
        <v>0</v>
      </c>
      <c r="L46" s="1243">
        <v>0</v>
      </c>
      <c r="M46" s="1243">
        <v>0</v>
      </c>
      <c r="N46" s="1243">
        <v>0</v>
      </c>
      <c r="O46" s="1243">
        <v>0</v>
      </c>
      <c r="P46" s="1243">
        <v>0</v>
      </c>
      <c r="Q46" s="1243">
        <v>0</v>
      </c>
      <c r="R46" s="1243">
        <v>0</v>
      </c>
      <c r="S46" s="1243">
        <v>0</v>
      </c>
      <c r="T46" s="1243">
        <v>0</v>
      </c>
      <c r="U46" s="1243">
        <v>0</v>
      </c>
      <c r="V46" s="1233">
        <v>1487.7167980300001</v>
      </c>
      <c r="W46" s="1243">
        <v>0</v>
      </c>
      <c r="X46" s="1243">
        <v>0</v>
      </c>
      <c r="Y46" s="1231">
        <v>2461.2228944100002</v>
      </c>
      <c r="Z46" s="1232"/>
      <c r="AA46" s="1233">
        <v>10.989559199999999</v>
      </c>
      <c r="AB46" s="1232">
        <v>2472.21245361</v>
      </c>
    </row>
    <row r="47" spans="1:28" s="396" customFormat="1" ht="30" customHeight="1">
      <c r="A47" s="987" t="s">
        <v>53</v>
      </c>
      <c r="B47" s="969" t="s">
        <v>39</v>
      </c>
      <c r="C47" s="1243">
        <v>0</v>
      </c>
      <c r="D47" s="1263">
        <v>-1181.5965283</v>
      </c>
      <c r="E47" s="1243">
        <v>0</v>
      </c>
      <c r="F47" s="1243">
        <v>0</v>
      </c>
      <c r="G47" s="1243">
        <v>0</v>
      </c>
      <c r="H47" s="1243">
        <v>0</v>
      </c>
      <c r="I47" s="1243">
        <v>0</v>
      </c>
      <c r="J47" s="1243">
        <v>0</v>
      </c>
      <c r="K47" s="1234">
        <v>37.31192678</v>
      </c>
      <c r="L47" s="1243">
        <v>0</v>
      </c>
      <c r="M47" s="1243">
        <v>0</v>
      </c>
      <c r="N47" s="1243">
        <v>0</v>
      </c>
      <c r="O47" s="1243">
        <v>0</v>
      </c>
      <c r="P47" s="1263">
        <v>-71.089768750000005</v>
      </c>
      <c r="Q47" s="1243">
        <v>0</v>
      </c>
      <c r="R47" s="1243">
        <v>0</v>
      </c>
      <c r="S47" s="1243">
        <v>0</v>
      </c>
      <c r="T47" s="1243">
        <v>0</v>
      </c>
      <c r="U47" s="1243">
        <v>0</v>
      </c>
      <c r="V47" s="1243">
        <v>0</v>
      </c>
      <c r="W47" s="1243">
        <v>0</v>
      </c>
      <c r="X47" s="1243">
        <v>0</v>
      </c>
      <c r="Y47" s="1231">
        <v>-1215.3743702700001</v>
      </c>
      <c r="Z47" s="1232"/>
      <c r="AA47" s="1243">
        <v>0</v>
      </c>
      <c r="AB47" s="1232">
        <v>-1215.3743702700001</v>
      </c>
    </row>
    <row r="48" spans="1:28" s="396" customFormat="1" ht="33" customHeight="1">
      <c r="A48" s="987" t="s">
        <v>54</v>
      </c>
      <c r="B48" s="976"/>
      <c r="C48" s="1267">
        <v>-256.451479145961</v>
      </c>
      <c r="D48" s="1230">
        <v>53003.941085933402</v>
      </c>
      <c r="E48" s="1267">
        <v>-821.53726986969809</v>
      </c>
      <c r="F48" s="1230">
        <v>9120.8914197754184</v>
      </c>
      <c r="G48" s="1230">
        <v>3458.2168406496621</v>
      </c>
      <c r="H48" s="1267">
        <v>-15.601937590000002</v>
      </c>
      <c r="I48" s="1230">
        <v>1820.3327369799999</v>
      </c>
      <c r="J48" s="1267">
        <v>-4281.8281405697999</v>
      </c>
      <c r="K48" s="1267">
        <v>-1284.22778250139</v>
      </c>
      <c r="L48" s="1230">
        <v>9511.575191489479</v>
      </c>
      <c r="M48" s="1267">
        <v>-3004.3480570800002</v>
      </c>
      <c r="N48" s="1230">
        <v>71674.643208688081</v>
      </c>
      <c r="O48" s="1230">
        <v>9264.1015102399997</v>
      </c>
      <c r="P48" s="1267">
        <v>-1755.4526537373647</v>
      </c>
      <c r="Q48" s="1230">
        <v>5071.6616776606106</v>
      </c>
      <c r="R48" s="1267">
        <v>-254.69883147000002</v>
      </c>
      <c r="S48" s="1230">
        <v>16105.275161174324</v>
      </c>
      <c r="T48" s="1230">
        <v>384.82055265999998</v>
      </c>
      <c r="U48" s="1230">
        <v>3498.3048236500072</v>
      </c>
      <c r="V48" s="1230">
        <v>56396.893417499799</v>
      </c>
      <c r="W48" s="1267">
        <v>-853.02044855999998</v>
      </c>
      <c r="X48" s="1267">
        <v>-1329.87331733</v>
      </c>
      <c r="Y48" s="1231">
        <v>225453.6177085466</v>
      </c>
      <c r="Z48" s="1352">
        <v>6.7980174919025957</v>
      </c>
      <c r="AA48" s="1230">
        <v>600.23410643484897</v>
      </c>
      <c r="AB48" s="1241">
        <v>226053.85181498146</v>
      </c>
    </row>
    <row r="49" spans="1:28" s="396" customFormat="1" ht="30" customHeight="1">
      <c r="A49" s="987" t="s">
        <v>55</v>
      </c>
      <c r="B49" s="969" t="s">
        <v>39</v>
      </c>
      <c r="C49" s="1243">
        <v>0</v>
      </c>
      <c r="D49" s="1243">
        <v>0</v>
      </c>
      <c r="E49" s="1243">
        <v>0</v>
      </c>
      <c r="F49" s="1233">
        <v>400</v>
      </c>
      <c r="G49" s="1233">
        <v>570.79999999999995</v>
      </c>
      <c r="H49" s="1233">
        <v>2.0550796899999999</v>
      </c>
      <c r="I49" s="1233">
        <v>105.15188822</v>
      </c>
      <c r="J49" s="1233">
        <v>142.55999180000001</v>
      </c>
      <c r="K49" s="1243">
        <v>0</v>
      </c>
      <c r="L49" s="1233">
        <v>135.5</v>
      </c>
      <c r="M49" s="1233">
        <v>1.52630449</v>
      </c>
      <c r="N49" s="1233">
        <v>384.50403148999999</v>
      </c>
      <c r="O49" s="1233">
        <v>237.74266234000001</v>
      </c>
      <c r="P49" s="1243">
        <v>0</v>
      </c>
      <c r="Q49" s="1233">
        <v>251.36147605000002</v>
      </c>
      <c r="R49" s="1233">
        <v>5.50718643</v>
      </c>
      <c r="S49" s="1233">
        <v>80</v>
      </c>
      <c r="T49" s="1233">
        <v>17.78439667</v>
      </c>
      <c r="U49" s="1233">
        <v>183.67923513</v>
      </c>
      <c r="V49" s="1233">
        <v>1060</v>
      </c>
      <c r="W49" s="1233">
        <v>74.008347670000006</v>
      </c>
      <c r="X49" s="1233">
        <v>2.68</v>
      </c>
      <c r="Y49" s="1231">
        <v>3654.8605999800002</v>
      </c>
      <c r="Z49" s="1232"/>
      <c r="AA49" s="1233">
        <v>60</v>
      </c>
      <c r="AB49" s="1232">
        <v>3714.8605999800002</v>
      </c>
    </row>
    <row r="50" spans="1:28" s="396" customFormat="1" ht="30" customHeight="1">
      <c r="A50" s="987" t="s">
        <v>56</v>
      </c>
      <c r="B50" s="969" t="s">
        <v>39</v>
      </c>
      <c r="C50" s="1263">
        <v>-256.451479145961</v>
      </c>
      <c r="D50" s="1233">
        <v>53003.941085933402</v>
      </c>
      <c r="E50" s="1263">
        <v>-821.53726986969809</v>
      </c>
      <c r="F50" s="1233">
        <v>8720.8914197754184</v>
      </c>
      <c r="G50" s="1233">
        <v>2887.4168406496619</v>
      </c>
      <c r="H50" s="1263">
        <v>-17.657017280000002</v>
      </c>
      <c r="I50" s="1233">
        <v>1715.1808487599999</v>
      </c>
      <c r="J50" s="1263">
        <v>-4424.3881323697997</v>
      </c>
      <c r="K50" s="1269">
        <v>-1284.22778250139</v>
      </c>
      <c r="L50" s="1233">
        <v>9376.075191489479</v>
      </c>
      <c r="M50" s="1263">
        <v>-3005.87436157</v>
      </c>
      <c r="N50" s="1233">
        <v>71290.139177198085</v>
      </c>
      <c r="O50" s="1233">
        <v>9026.3588478999991</v>
      </c>
      <c r="P50" s="1263">
        <v>-1755.4526537373647</v>
      </c>
      <c r="Q50" s="1233">
        <v>4820.3002016106102</v>
      </c>
      <c r="R50" s="1263">
        <v>-260.20601790000001</v>
      </c>
      <c r="S50" s="1233">
        <v>16025.275161174324</v>
      </c>
      <c r="T50" s="1233">
        <v>367.03615599</v>
      </c>
      <c r="U50" s="1233">
        <v>3314.6255885200071</v>
      </c>
      <c r="V50" s="1233">
        <v>55336.893417499799</v>
      </c>
      <c r="W50" s="1263">
        <v>-927.02879623000001</v>
      </c>
      <c r="X50" s="1263">
        <v>-1332.55331733</v>
      </c>
      <c r="Y50" s="1231">
        <v>221798.75710856658</v>
      </c>
      <c r="Z50" s="1232"/>
      <c r="AA50" s="1233">
        <v>540.23410643484897</v>
      </c>
      <c r="AB50" s="1232">
        <v>222338.99121500144</v>
      </c>
    </row>
    <row r="51" spans="1:28" s="396" customFormat="1" ht="33" customHeight="1">
      <c r="A51" s="987" t="s">
        <v>57</v>
      </c>
      <c r="B51" s="969" t="s">
        <v>39</v>
      </c>
      <c r="C51" s="1243">
        <v>0</v>
      </c>
      <c r="D51" s="1243">
        <v>0</v>
      </c>
      <c r="E51" s="1243">
        <v>0</v>
      </c>
      <c r="F51" s="1243">
        <v>0</v>
      </c>
      <c r="G51" s="1243">
        <v>0</v>
      </c>
      <c r="H51" s="1243">
        <v>0</v>
      </c>
      <c r="I51" s="1243">
        <v>0</v>
      </c>
      <c r="J51" s="1243">
        <v>0</v>
      </c>
      <c r="K51" s="1243">
        <v>0</v>
      </c>
      <c r="L51" s="1243">
        <v>0</v>
      </c>
      <c r="M51" s="1243">
        <v>0</v>
      </c>
      <c r="N51" s="1243">
        <v>0</v>
      </c>
      <c r="O51" s="1243">
        <v>0</v>
      </c>
      <c r="P51" s="1243">
        <v>0</v>
      </c>
      <c r="Q51" s="1243">
        <v>0</v>
      </c>
      <c r="R51" s="1243">
        <v>0</v>
      </c>
      <c r="S51" s="1243">
        <v>0</v>
      </c>
      <c r="T51" s="1243">
        <v>0</v>
      </c>
      <c r="U51" s="1243">
        <v>0</v>
      </c>
      <c r="V51" s="1243">
        <v>0</v>
      </c>
      <c r="W51" s="1243">
        <v>0</v>
      </c>
      <c r="X51" s="1243">
        <v>0</v>
      </c>
      <c r="Y51" s="1231">
        <v>0</v>
      </c>
      <c r="Z51" s="1352">
        <v>0</v>
      </c>
      <c r="AA51" s="1243">
        <v>0</v>
      </c>
      <c r="AB51" s="1232">
        <v>0</v>
      </c>
    </row>
    <row r="52" spans="1:28" s="396" customFormat="1" ht="42.75" customHeight="1">
      <c r="A52" s="1357" t="s">
        <v>58</v>
      </c>
      <c r="B52" s="1354"/>
      <c r="C52" s="1231">
        <v>2148.4964329540389</v>
      </c>
      <c r="D52" s="1231">
        <v>168369.81762357341</v>
      </c>
      <c r="E52" s="1231">
        <v>584.33992919030197</v>
      </c>
      <c r="F52" s="1231">
        <v>24966.838988175419</v>
      </c>
      <c r="G52" s="1231">
        <v>42787.146012599427</v>
      </c>
      <c r="H52" s="1231">
        <v>519.07167002999995</v>
      </c>
      <c r="I52" s="1231">
        <v>5526.2716716600007</v>
      </c>
      <c r="J52" s="1231">
        <v>34021.289187050177</v>
      </c>
      <c r="K52" s="1231">
        <v>2828.8200451126168</v>
      </c>
      <c r="L52" s="1231">
        <v>27263.017672848484</v>
      </c>
      <c r="M52" s="1231">
        <v>659.09156626899994</v>
      </c>
      <c r="N52" s="1231">
        <v>85020.065356110586</v>
      </c>
      <c r="O52" s="1231">
        <v>21928.151063199999</v>
      </c>
      <c r="P52" s="1231">
        <v>1784.126265906197</v>
      </c>
      <c r="Q52" s="1231">
        <v>30107.737852105369</v>
      </c>
      <c r="R52" s="1231">
        <v>818.36386852999999</v>
      </c>
      <c r="S52" s="1231">
        <v>34656.834862544463</v>
      </c>
      <c r="T52" s="1231">
        <v>1354.8883700900001</v>
      </c>
      <c r="U52" s="1231">
        <v>10211.143303140008</v>
      </c>
      <c r="V52" s="1231">
        <v>80240.800894569795</v>
      </c>
      <c r="W52" s="1231">
        <v>3051.09952686</v>
      </c>
      <c r="X52" s="1231">
        <v>2238.8003669199998</v>
      </c>
      <c r="Y52" s="1231">
        <v>581086.21252943936</v>
      </c>
      <c r="Z52" s="1352">
        <v>17.521272345184506</v>
      </c>
      <c r="AA52" s="1230">
        <v>1349.8639112046376</v>
      </c>
      <c r="AB52" s="1231">
        <v>582436.07644064398</v>
      </c>
    </row>
    <row r="53" spans="1:28" s="396" customFormat="1" ht="42.75" customHeight="1">
      <c r="A53" s="1358" t="s">
        <v>59</v>
      </c>
      <c r="B53" s="1359"/>
      <c r="C53" s="1231">
        <v>11287.916121021852</v>
      </c>
      <c r="D53" s="1231">
        <v>875246.40262876707</v>
      </c>
      <c r="E53" s="1231">
        <v>5279.7427857131297</v>
      </c>
      <c r="F53" s="1231">
        <v>183244.20002994052</v>
      </c>
      <c r="G53" s="1231">
        <v>329239.0774422792</v>
      </c>
      <c r="H53" s="1231">
        <v>736.52723078999998</v>
      </c>
      <c r="I53" s="1231">
        <v>18878.00213203</v>
      </c>
      <c r="J53" s="1231">
        <v>133100.1187207948</v>
      </c>
      <c r="K53" s="1231">
        <v>16509.983783238062</v>
      </c>
      <c r="L53" s="1231">
        <v>244487.38784032481</v>
      </c>
      <c r="M53" s="1231">
        <v>5149.2796448990011</v>
      </c>
      <c r="N53" s="1231">
        <v>471487.43849385431</v>
      </c>
      <c r="O53" s="1231">
        <v>98238.571166282665</v>
      </c>
      <c r="P53" s="1231">
        <v>9737.3596489701868</v>
      </c>
      <c r="Q53" s="1231">
        <v>110877.32995047187</v>
      </c>
      <c r="R53" s="1231">
        <v>1996.6607092700003</v>
      </c>
      <c r="S53" s="1231">
        <v>301956.25148095714</v>
      </c>
      <c r="T53" s="1231">
        <v>10654.457012360001</v>
      </c>
      <c r="U53" s="1231">
        <v>39018.424683560006</v>
      </c>
      <c r="V53" s="1231">
        <v>417877.64533977612</v>
      </c>
      <c r="W53" s="1231">
        <v>21927.182868960001</v>
      </c>
      <c r="X53" s="1231">
        <v>9531.3170784799986</v>
      </c>
      <c r="Y53" s="1231">
        <v>3316461.27679274</v>
      </c>
      <c r="Z53" s="1356">
        <v>100</v>
      </c>
      <c r="AA53" s="1230">
        <v>2317.8719694746378</v>
      </c>
      <c r="AB53" s="1231">
        <v>3318779.1487622145</v>
      </c>
    </row>
    <row r="54" spans="1:28" s="978" customFormat="1" ht="33" customHeight="1">
      <c r="A54" s="988" t="s">
        <v>60</v>
      </c>
      <c r="B54" s="977"/>
      <c r="C54" s="1233"/>
      <c r="D54" s="1233"/>
      <c r="E54" s="1233"/>
      <c r="F54" s="1233"/>
      <c r="G54" s="1233"/>
      <c r="H54" s="1233"/>
      <c r="I54" s="1233"/>
      <c r="J54" s="1233"/>
      <c r="K54" s="1242"/>
      <c r="L54" s="1233"/>
      <c r="M54" s="1233"/>
      <c r="N54" s="1233"/>
      <c r="O54" s="1233"/>
      <c r="P54" s="1233"/>
      <c r="Q54" s="1233"/>
      <c r="R54" s="1233"/>
      <c r="S54" s="1233"/>
      <c r="T54" s="1233"/>
      <c r="U54" s="1233"/>
      <c r="V54" s="1233"/>
      <c r="W54" s="1233"/>
      <c r="X54" s="1233"/>
      <c r="Y54" s="1231">
        <v>0</v>
      </c>
      <c r="Z54" s="1241"/>
      <c r="AA54" s="1233"/>
      <c r="AB54" s="1241">
        <v>0</v>
      </c>
    </row>
    <row r="55" spans="1:28" s="396" customFormat="1" ht="33" customHeight="1">
      <c r="A55" s="989" t="s">
        <v>61</v>
      </c>
      <c r="B55" s="969" t="s">
        <v>62</v>
      </c>
      <c r="C55" s="1243">
        <v>0</v>
      </c>
      <c r="D55" s="1243">
        <v>0</v>
      </c>
      <c r="E55" s="1243">
        <v>0</v>
      </c>
      <c r="F55" s="1243">
        <v>0</v>
      </c>
      <c r="G55" s="1243">
        <v>0</v>
      </c>
      <c r="H55" s="1243">
        <v>0</v>
      </c>
      <c r="I55" s="1243">
        <v>0</v>
      </c>
      <c r="J55" s="1243">
        <v>0</v>
      </c>
      <c r="K55" s="1243">
        <v>0</v>
      </c>
      <c r="L55" s="1243">
        <v>0</v>
      </c>
      <c r="M55" s="1243">
        <v>0</v>
      </c>
      <c r="N55" s="1243">
        <v>0</v>
      </c>
      <c r="O55" s="1233">
        <v>38.119999999999997</v>
      </c>
      <c r="P55" s="1243">
        <v>0</v>
      </c>
      <c r="Q55" s="1243">
        <v>0</v>
      </c>
      <c r="R55" s="1243">
        <v>0</v>
      </c>
      <c r="S55" s="1243">
        <v>0</v>
      </c>
      <c r="T55" s="1243">
        <v>0</v>
      </c>
      <c r="U55" s="1243">
        <v>0</v>
      </c>
      <c r="V55" s="1243">
        <v>0</v>
      </c>
      <c r="W55" s="1243">
        <v>0</v>
      </c>
      <c r="X55" s="1243">
        <v>0</v>
      </c>
      <c r="Y55" s="1231">
        <v>38.119999999999997</v>
      </c>
      <c r="Z55" s="1232"/>
      <c r="AA55" s="1243">
        <v>0</v>
      </c>
      <c r="AB55" s="1232">
        <v>38.119999999999997</v>
      </c>
    </row>
    <row r="56" spans="1:28" s="396" customFormat="1" ht="33" customHeight="1">
      <c r="A56" s="989" t="s">
        <v>63</v>
      </c>
      <c r="B56" s="969" t="s">
        <v>64</v>
      </c>
      <c r="C56" s="1243">
        <v>0</v>
      </c>
      <c r="D56" s="1243">
        <v>0</v>
      </c>
      <c r="E56" s="1243">
        <v>0</v>
      </c>
      <c r="F56" s="1243">
        <v>0</v>
      </c>
      <c r="G56" s="1243">
        <v>0</v>
      </c>
      <c r="H56" s="1243">
        <v>0</v>
      </c>
      <c r="I56" s="1243">
        <v>0</v>
      </c>
      <c r="J56" s="1243">
        <v>0</v>
      </c>
      <c r="K56" s="1243">
        <v>0</v>
      </c>
      <c r="L56" s="1243">
        <v>0</v>
      </c>
      <c r="M56" s="1243">
        <v>0</v>
      </c>
      <c r="N56" s="1243">
        <v>0</v>
      </c>
      <c r="O56" s="1233">
        <v>51.684220659999994</v>
      </c>
      <c r="P56" s="1243">
        <v>0</v>
      </c>
      <c r="Q56" s="1243">
        <v>0</v>
      </c>
      <c r="R56" s="1243">
        <v>0</v>
      </c>
      <c r="S56" s="1243">
        <v>0</v>
      </c>
      <c r="T56" s="1243">
        <v>0</v>
      </c>
      <c r="U56" s="1243">
        <v>0</v>
      </c>
      <c r="V56" s="1243">
        <v>0</v>
      </c>
      <c r="W56" s="1243">
        <v>0</v>
      </c>
      <c r="X56" s="1243">
        <v>0</v>
      </c>
      <c r="Y56" s="1231">
        <v>51.684220659999994</v>
      </c>
      <c r="Z56" s="1232"/>
      <c r="AA56" s="1243">
        <v>0</v>
      </c>
      <c r="AB56" s="1232">
        <v>51.684220659999994</v>
      </c>
    </row>
    <row r="57" spans="1:28" s="396" customFormat="1" ht="33" customHeight="1">
      <c r="A57" s="990" t="s">
        <v>65</v>
      </c>
      <c r="B57" s="979"/>
      <c r="C57" s="1243">
        <v>0</v>
      </c>
      <c r="D57" s="1243">
        <v>0</v>
      </c>
      <c r="E57" s="1243">
        <v>0</v>
      </c>
      <c r="F57" s="1243">
        <v>0</v>
      </c>
      <c r="G57" s="1243">
        <v>0</v>
      </c>
      <c r="H57" s="1243">
        <v>0</v>
      </c>
      <c r="I57" s="1243">
        <v>0</v>
      </c>
      <c r="J57" s="1243">
        <v>0</v>
      </c>
      <c r="K57" s="1243">
        <v>0</v>
      </c>
      <c r="L57" s="1243">
        <v>0</v>
      </c>
      <c r="M57" s="1233">
        <v>4.4837992399999997</v>
      </c>
      <c r="N57" s="1243">
        <v>0</v>
      </c>
      <c r="O57" s="1233">
        <v>353.58498423999998</v>
      </c>
      <c r="P57" s="1243">
        <v>0</v>
      </c>
      <c r="Q57" s="1243">
        <v>0</v>
      </c>
      <c r="R57" s="1243">
        <v>0</v>
      </c>
      <c r="S57" s="1243">
        <v>0</v>
      </c>
      <c r="T57" s="1243">
        <v>0</v>
      </c>
      <c r="U57" s="1243">
        <v>0</v>
      </c>
      <c r="V57" s="1243">
        <v>0</v>
      </c>
      <c r="W57" s="1233">
        <v>87.945791</v>
      </c>
      <c r="X57" s="1243">
        <v>0</v>
      </c>
      <c r="Y57" s="1231">
        <v>446.01457447999996</v>
      </c>
      <c r="Z57" s="1241"/>
      <c r="AA57" s="1243">
        <v>0</v>
      </c>
      <c r="AB57" s="1241">
        <v>446.01457447999996</v>
      </c>
    </row>
    <row r="58" spans="1:28" s="396" customFormat="1" ht="42.75" customHeight="1">
      <c r="A58" s="991" t="s">
        <v>66</v>
      </c>
      <c r="B58" s="980"/>
      <c r="C58" s="981"/>
      <c r="D58" s="980"/>
      <c r="E58" s="980"/>
      <c r="F58" s="980"/>
      <c r="G58" s="980"/>
      <c r="H58" s="980"/>
      <c r="I58" s="980"/>
      <c r="J58" s="980"/>
      <c r="K58" s="980"/>
      <c r="L58" s="980"/>
      <c r="M58" s="980"/>
      <c r="N58" s="980"/>
      <c r="O58" s="980"/>
      <c r="P58" s="980"/>
      <c r="Q58" s="980"/>
      <c r="R58" s="980"/>
      <c r="S58" s="980"/>
      <c r="T58" s="980"/>
      <c r="U58" s="980"/>
      <c r="V58" s="980"/>
      <c r="W58" s="980"/>
      <c r="X58" s="980"/>
      <c r="Y58" s="980"/>
      <c r="Z58" s="980"/>
      <c r="AA58" s="980"/>
      <c r="AB58" s="980"/>
    </row>
    <row r="59" spans="1:28" ht="30" customHeight="1">
      <c r="A59" s="430"/>
    </row>
    <row r="61" spans="1:28" ht="30" customHeight="1">
      <c r="C61" s="701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2"/>
      <c r="Z61" s="701"/>
      <c r="AA61" s="701"/>
      <c r="AB61" s="701"/>
    </row>
    <row r="62" spans="1:28" ht="30" customHeight="1">
      <c r="C62" s="700"/>
      <c r="D62" s="700"/>
      <c r="E62" s="700"/>
      <c r="F62" s="700"/>
      <c r="G62" s="700"/>
      <c r="H62" s="700"/>
      <c r="I62" s="700"/>
      <c r="J62" s="700"/>
      <c r="K62" s="700"/>
      <c r="L62" s="700"/>
      <c r="M62" s="700"/>
      <c r="N62" s="700"/>
      <c r="O62" s="700"/>
      <c r="P62" s="700"/>
      <c r="Q62" s="700"/>
      <c r="R62" s="700"/>
      <c r="S62" s="700"/>
      <c r="T62" s="700"/>
      <c r="U62" s="700"/>
      <c r="V62" s="700"/>
      <c r="W62" s="700"/>
      <c r="X62" s="700"/>
      <c r="Y62" s="703"/>
    </row>
    <row r="63" spans="1:28" ht="30" customHeight="1">
      <c r="Y63" s="392"/>
    </row>
    <row r="64" spans="1:28" ht="30" customHeight="1">
      <c r="C64" s="701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2"/>
      <c r="Z64" s="701"/>
      <c r="AA64" s="701"/>
      <c r="AB64" s="701"/>
    </row>
    <row r="65" spans="3:25" ht="30" customHeight="1">
      <c r="C65" s="700"/>
      <c r="D65" s="700"/>
      <c r="E65" s="700"/>
      <c r="F65" s="700"/>
      <c r="G65" s="700"/>
      <c r="H65" s="700"/>
      <c r="I65" s="700"/>
      <c r="J65" s="700"/>
      <c r="K65" s="700"/>
      <c r="L65" s="700"/>
      <c r="M65" s="700"/>
      <c r="N65" s="700"/>
      <c r="O65" s="700"/>
      <c r="P65" s="700"/>
      <c r="Q65" s="700"/>
      <c r="R65" s="700"/>
      <c r="S65" s="700"/>
      <c r="T65" s="700"/>
      <c r="U65" s="700"/>
      <c r="V65" s="700"/>
      <c r="W65" s="700"/>
      <c r="X65" s="700"/>
      <c r="Y65" s="703"/>
    </row>
    <row r="66" spans="3:25" ht="30" customHeight="1">
      <c r="Y66" s="700"/>
    </row>
    <row r="67" spans="3:25" ht="30" customHeight="1">
      <c r="C67" s="701"/>
      <c r="D67" s="701"/>
      <c r="E67" s="701"/>
      <c r="F67" s="702"/>
      <c r="G67" s="701"/>
      <c r="H67" s="701"/>
      <c r="I67" s="701"/>
      <c r="J67" s="701"/>
      <c r="K67" s="701"/>
      <c r="L67" s="702"/>
      <c r="M67" s="701"/>
      <c r="N67" s="701"/>
      <c r="O67" s="701"/>
      <c r="P67" s="701"/>
      <c r="Q67" s="701"/>
      <c r="R67" s="701"/>
      <c r="S67" s="701"/>
      <c r="T67" s="701"/>
      <c r="U67" s="701"/>
      <c r="V67" s="702"/>
      <c r="W67" s="701"/>
      <c r="X67" s="701"/>
      <c r="Y67" s="722"/>
    </row>
  </sheetData>
  <sheetProtection formatColumns="0" formatRows="0" sort="0" autoFilter="0"/>
  <protectedRanges>
    <protectedRange sqref="A1" name="Range1_1"/>
  </protectedRanges>
  <mergeCells count="4">
    <mergeCell ref="A5:B5"/>
    <mergeCell ref="A1:F1"/>
    <mergeCell ref="A2:F2"/>
    <mergeCell ref="Y4:AB4"/>
  </mergeCells>
  <pageMargins left="0.23622047244094491" right="0.23622047244094491" top="0.74803149606299213" bottom="0.74803149606299213" header="0.31496062992125984" footer="0.31496062992125984"/>
  <pageSetup paperSize="9" scale="39" fitToWidth="0" fitToHeight="0" orientation="landscape" cellComments="asDisplayed" r:id="rId1"/>
  <headerFooter alignWithMargins="0">
    <oddHeader>&amp;R&amp;A</oddHeader>
  </headerFooter>
  <rowBreaks count="1" manualBreakCount="1">
    <brk id="36" max="28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FF00"/>
    <pageSetUpPr fitToPage="1"/>
  </sheetPr>
  <dimension ref="A1:E83"/>
  <sheetViews>
    <sheetView zoomScale="90" zoomScaleNormal="90" workbookViewId="0">
      <selection activeCell="L47" sqref="L47"/>
    </sheetView>
  </sheetViews>
  <sheetFormatPr defaultRowHeight="25"/>
  <cols>
    <col min="1" max="1" width="7.6328125" style="73" customWidth="1"/>
    <col min="2" max="2" width="8.453125" style="73" customWidth="1"/>
    <col min="3" max="3" width="19.90625" style="73" customWidth="1"/>
    <col min="4" max="4" width="25.90625" style="73" customWidth="1"/>
    <col min="5" max="5" width="31.453125" style="73" customWidth="1"/>
    <col min="6" max="256" width="9" style="73"/>
    <col min="257" max="257" width="7.6328125" style="73" customWidth="1"/>
    <col min="258" max="258" width="8.453125" style="73" customWidth="1"/>
    <col min="259" max="260" width="19.90625" style="73" customWidth="1"/>
    <col min="261" max="261" width="37.6328125" style="73" customWidth="1"/>
    <col min="262" max="512" width="9" style="73"/>
    <col min="513" max="513" width="7.6328125" style="73" customWidth="1"/>
    <col min="514" max="514" width="8.453125" style="73" customWidth="1"/>
    <col min="515" max="516" width="19.90625" style="73" customWidth="1"/>
    <col min="517" max="517" width="37.6328125" style="73" customWidth="1"/>
    <col min="518" max="768" width="9" style="73"/>
    <col min="769" max="769" width="7.6328125" style="73" customWidth="1"/>
    <col min="770" max="770" width="8.453125" style="73" customWidth="1"/>
    <col min="771" max="772" width="19.90625" style="73" customWidth="1"/>
    <col min="773" max="773" width="37.6328125" style="73" customWidth="1"/>
    <col min="774" max="1024" width="9" style="73"/>
    <col min="1025" max="1025" width="7.6328125" style="73" customWidth="1"/>
    <col min="1026" max="1026" width="8.453125" style="73" customWidth="1"/>
    <col min="1027" max="1028" width="19.90625" style="73" customWidth="1"/>
    <col min="1029" max="1029" width="37.6328125" style="73" customWidth="1"/>
    <col min="1030" max="1280" width="9" style="73"/>
    <col min="1281" max="1281" width="7.6328125" style="73" customWidth="1"/>
    <col min="1282" max="1282" width="8.453125" style="73" customWidth="1"/>
    <col min="1283" max="1284" width="19.90625" style="73" customWidth="1"/>
    <col min="1285" max="1285" width="37.6328125" style="73" customWidth="1"/>
    <col min="1286" max="1536" width="9" style="73"/>
    <col min="1537" max="1537" width="7.6328125" style="73" customWidth="1"/>
    <col min="1538" max="1538" width="8.453125" style="73" customWidth="1"/>
    <col min="1539" max="1540" width="19.90625" style="73" customWidth="1"/>
    <col min="1541" max="1541" width="37.6328125" style="73" customWidth="1"/>
    <col min="1542" max="1792" width="9" style="73"/>
    <col min="1793" max="1793" width="7.6328125" style="73" customWidth="1"/>
    <col min="1794" max="1794" width="8.453125" style="73" customWidth="1"/>
    <col min="1795" max="1796" width="19.90625" style="73" customWidth="1"/>
    <col min="1797" max="1797" width="37.6328125" style="73" customWidth="1"/>
    <col min="1798" max="2048" width="9" style="73"/>
    <col min="2049" max="2049" width="7.6328125" style="73" customWidth="1"/>
    <col min="2050" max="2050" width="8.453125" style="73" customWidth="1"/>
    <col min="2051" max="2052" width="19.90625" style="73" customWidth="1"/>
    <col min="2053" max="2053" width="37.6328125" style="73" customWidth="1"/>
    <col min="2054" max="2304" width="9" style="73"/>
    <col min="2305" max="2305" width="7.6328125" style="73" customWidth="1"/>
    <col min="2306" max="2306" width="8.453125" style="73" customWidth="1"/>
    <col min="2307" max="2308" width="19.90625" style="73" customWidth="1"/>
    <col min="2309" max="2309" width="37.6328125" style="73" customWidth="1"/>
    <col min="2310" max="2560" width="9" style="73"/>
    <col min="2561" max="2561" width="7.6328125" style="73" customWidth="1"/>
    <col min="2562" max="2562" width="8.453125" style="73" customWidth="1"/>
    <col min="2563" max="2564" width="19.90625" style="73" customWidth="1"/>
    <col min="2565" max="2565" width="37.6328125" style="73" customWidth="1"/>
    <col min="2566" max="2816" width="9" style="73"/>
    <col min="2817" max="2817" width="7.6328125" style="73" customWidth="1"/>
    <col min="2818" max="2818" width="8.453125" style="73" customWidth="1"/>
    <col min="2819" max="2820" width="19.90625" style="73" customWidth="1"/>
    <col min="2821" max="2821" width="37.6328125" style="73" customWidth="1"/>
    <col min="2822" max="3072" width="9" style="73"/>
    <col min="3073" max="3073" width="7.6328125" style="73" customWidth="1"/>
    <col min="3074" max="3074" width="8.453125" style="73" customWidth="1"/>
    <col min="3075" max="3076" width="19.90625" style="73" customWidth="1"/>
    <col min="3077" max="3077" width="37.6328125" style="73" customWidth="1"/>
    <col min="3078" max="3328" width="9" style="73"/>
    <col min="3329" max="3329" width="7.6328125" style="73" customWidth="1"/>
    <col min="3330" max="3330" width="8.453125" style="73" customWidth="1"/>
    <col min="3331" max="3332" width="19.90625" style="73" customWidth="1"/>
    <col min="3333" max="3333" width="37.6328125" style="73" customWidth="1"/>
    <col min="3334" max="3584" width="9" style="73"/>
    <col min="3585" max="3585" width="7.6328125" style="73" customWidth="1"/>
    <col min="3586" max="3586" width="8.453125" style="73" customWidth="1"/>
    <col min="3587" max="3588" width="19.90625" style="73" customWidth="1"/>
    <col min="3589" max="3589" width="37.6328125" style="73" customWidth="1"/>
    <col min="3590" max="3840" width="9" style="73"/>
    <col min="3841" max="3841" width="7.6328125" style="73" customWidth="1"/>
    <col min="3842" max="3842" width="8.453125" style="73" customWidth="1"/>
    <col min="3843" max="3844" width="19.90625" style="73" customWidth="1"/>
    <col min="3845" max="3845" width="37.6328125" style="73" customWidth="1"/>
    <col min="3846" max="4096" width="9" style="73"/>
    <col min="4097" max="4097" width="7.6328125" style="73" customWidth="1"/>
    <col min="4098" max="4098" width="8.453125" style="73" customWidth="1"/>
    <col min="4099" max="4100" width="19.90625" style="73" customWidth="1"/>
    <col min="4101" max="4101" width="37.6328125" style="73" customWidth="1"/>
    <col min="4102" max="4352" width="9" style="73"/>
    <col min="4353" max="4353" width="7.6328125" style="73" customWidth="1"/>
    <col min="4354" max="4354" width="8.453125" style="73" customWidth="1"/>
    <col min="4355" max="4356" width="19.90625" style="73" customWidth="1"/>
    <col min="4357" max="4357" width="37.6328125" style="73" customWidth="1"/>
    <col min="4358" max="4608" width="9" style="73"/>
    <col min="4609" max="4609" width="7.6328125" style="73" customWidth="1"/>
    <col min="4610" max="4610" width="8.453125" style="73" customWidth="1"/>
    <col min="4611" max="4612" width="19.90625" style="73" customWidth="1"/>
    <col min="4613" max="4613" width="37.6328125" style="73" customWidth="1"/>
    <col min="4614" max="4864" width="9" style="73"/>
    <col min="4865" max="4865" width="7.6328125" style="73" customWidth="1"/>
    <col min="4866" max="4866" width="8.453125" style="73" customWidth="1"/>
    <col min="4867" max="4868" width="19.90625" style="73" customWidth="1"/>
    <col min="4869" max="4869" width="37.6328125" style="73" customWidth="1"/>
    <col min="4870" max="5120" width="9" style="73"/>
    <col min="5121" max="5121" width="7.6328125" style="73" customWidth="1"/>
    <col min="5122" max="5122" width="8.453125" style="73" customWidth="1"/>
    <col min="5123" max="5124" width="19.90625" style="73" customWidth="1"/>
    <col min="5125" max="5125" width="37.6328125" style="73" customWidth="1"/>
    <col min="5126" max="5376" width="9" style="73"/>
    <col min="5377" max="5377" width="7.6328125" style="73" customWidth="1"/>
    <col min="5378" max="5378" width="8.453125" style="73" customWidth="1"/>
    <col min="5379" max="5380" width="19.90625" style="73" customWidth="1"/>
    <col min="5381" max="5381" width="37.6328125" style="73" customWidth="1"/>
    <col min="5382" max="5632" width="9" style="73"/>
    <col min="5633" max="5633" width="7.6328125" style="73" customWidth="1"/>
    <col min="5634" max="5634" width="8.453125" style="73" customWidth="1"/>
    <col min="5635" max="5636" width="19.90625" style="73" customWidth="1"/>
    <col min="5637" max="5637" width="37.6328125" style="73" customWidth="1"/>
    <col min="5638" max="5888" width="9" style="73"/>
    <col min="5889" max="5889" width="7.6328125" style="73" customWidth="1"/>
    <col min="5890" max="5890" width="8.453125" style="73" customWidth="1"/>
    <col min="5891" max="5892" width="19.90625" style="73" customWidth="1"/>
    <col min="5893" max="5893" width="37.6328125" style="73" customWidth="1"/>
    <col min="5894" max="6144" width="9" style="73"/>
    <col min="6145" max="6145" width="7.6328125" style="73" customWidth="1"/>
    <col min="6146" max="6146" width="8.453125" style="73" customWidth="1"/>
    <col min="6147" max="6148" width="19.90625" style="73" customWidth="1"/>
    <col min="6149" max="6149" width="37.6328125" style="73" customWidth="1"/>
    <col min="6150" max="6400" width="9" style="73"/>
    <col min="6401" max="6401" width="7.6328125" style="73" customWidth="1"/>
    <col min="6402" max="6402" width="8.453125" style="73" customWidth="1"/>
    <col min="6403" max="6404" width="19.90625" style="73" customWidth="1"/>
    <col min="6405" max="6405" width="37.6328125" style="73" customWidth="1"/>
    <col min="6406" max="6656" width="9" style="73"/>
    <col min="6657" max="6657" width="7.6328125" style="73" customWidth="1"/>
    <col min="6658" max="6658" width="8.453125" style="73" customWidth="1"/>
    <col min="6659" max="6660" width="19.90625" style="73" customWidth="1"/>
    <col min="6661" max="6661" width="37.6328125" style="73" customWidth="1"/>
    <col min="6662" max="6912" width="9" style="73"/>
    <col min="6913" max="6913" width="7.6328125" style="73" customWidth="1"/>
    <col min="6914" max="6914" width="8.453125" style="73" customWidth="1"/>
    <col min="6915" max="6916" width="19.90625" style="73" customWidth="1"/>
    <col min="6917" max="6917" width="37.6328125" style="73" customWidth="1"/>
    <col min="6918" max="7168" width="9" style="73"/>
    <col min="7169" max="7169" width="7.6328125" style="73" customWidth="1"/>
    <col min="7170" max="7170" width="8.453125" style="73" customWidth="1"/>
    <col min="7171" max="7172" width="19.90625" style="73" customWidth="1"/>
    <col min="7173" max="7173" width="37.6328125" style="73" customWidth="1"/>
    <col min="7174" max="7424" width="9" style="73"/>
    <col min="7425" max="7425" width="7.6328125" style="73" customWidth="1"/>
    <col min="7426" max="7426" width="8.453125" style="73" customWidth="1"/>
    <col min="7427" max="7428" width="19.90625" style="73" customWidth="1"/>
    <col min="7429" max="7429" width="37.6328125" style="73" customWidth="1"/>
    <col min="7430" max="7680" width="9" style="73"/>
    <col min="7681" max="7681" width="7.6328125" style="73" customWidth="1"/>
    <col min="7682" max="7682" width="8.453125" style="73" customWidth="1"/>
    <col min="7683" max="7684" width="19.90625" style="73" customWidth="1"/>
    <col min="7685" max="7685" width="37.6328125" style="73" customWidth="1"/>
    <col min="7686" max="7936" width="9" style="73"/>
    <col min="7937" max="7937" width="7.6328125" style="73" customWidth="1"/>
    <col min="7938" max="7938" width="8.453125" style="73" customWidth="1"/>
    <col min="7939" max="7940" width="19.90625" style="73" customWidth="1"/>
    <col min="7941" max="7941" width="37.6328125" style="73" customWidth="1"/>
    <col min="7942" max="8192" width="9" style="73"/>
    <col min="8193" max="8193" width="7.6328125" style="73" customWidth="1"/>
    <col min="8194" max="8194" width="8.453125" style="73" customWidth="1"/>
    <col min="8195" max="8196" width="19.90625" style="73" customWidth="1"/>
    <col min="8197" max="8197" width="37.6328125" style="73" customWidth="1"/>
    <col min="8198" max="8448" width="9" style="73"/>
    <col min="8449" max="8449" width="7.6328125" style="73" customWidth="1"/>
    <col min="8450" max="8450" width="8.453125" style="73" customWidth="1"/>
    <col min="8451" max="8452" width="19.90625" style="73" customWidth="1"/>
    <col min="8453" max="8453" width="37.6328125" style="73" customWidth="1"/>
    <col min="8454" max="8704" width="9" style="73"/>
    <col min="8705" max="8705" width="7.6328125" style="73" customWidth="1"/>
    <col min="8706" max="8706" width="8.453125" style="73" customWidth="1"/>
    <col min="8707" max="8708" width="19.90625" style="73" customWidth="1"/>
    <col min="8709" max="8709" width="37.6328125" style="73" customWidth="1"/>
    <col min="8710" max="8960" width="9" style="73"/>
    <col min="8961" max="8961" width="7.6328125" style="73" customWidth="1"/>
    <col min="8962" max="8962" width="8.453125" style="73" customWidth="1"/>
    <col min="8963" max="8964" width="19.90625" style="73" customWidth="1"/>
    <col min="8965" max="8965" width="37.6328125" style="73" customWidth="1"/>
    <col min="8966" max="9216" width="9" style="73"/>
    <col min="9217" max="9217" width="7.6328125" style="73" customWidth="1"/>
    <col min="9218" max="9218" width="8.453125" style="73" customWidth="1"/>
    <col min="9219" max="9220" width="19.90625" style="73" customWidth="1"/>
    <col min="9221" max="9221" width="37.6328125" style="73" customWidth="1"/>
    <col min="9222" max="9472" width="9" style="73"/>
    <col min="9473" max="9473" width="7.6328125" style="73" customWidth="1"/>
    <col min="9474" max="9474" width="8.453125" style="73" customWidth="1"/>
    <col min="9475" max="9476" width="19.90625" style="73" customWidth="1"/>
    <col min="9477" max="9477" width="37.6328125" style="73" customWidth="1"/>
    <col min="9478" max="9728" width="9" style="73"/>
    <col min="9729" max="9729" width="7.6328125" style="73" customWidth="1"/>
    <col min="9730" max="9730" width="8.453125" style="73" customWidth="1"/>
    <col min="9731" max="9732" width="19.90625" style="73" customWidth="1"/>
    <col min="9733" max="9733" width="37.6328125" style="73" customWidth="1"/>
    <col min="9734" max="9984" width="9" style="73"/>
    <col min="9985" max="9985" width="7.6328125" style="73" customWidth="1"/>
    <col min="9986" max="9986" width="8.453125" style="73" customWidth="1"/>
    <col min="9987" max="9988" width="19.90625" style="73" customWidth="1"/>
    <col min="9989" max="9989" width="37.6328125" style="73" customWidth="1"/>
    <col min="9990" max="10240" width="9" style="73"/>
    <col min="10241" max="10241" width="7.6328125" style="73" customWidth="1"/>
    <col min="10242" max="10242" width="8.453125" style="73" customWidth="1"/>
    <col min="10243" max="10244" width="19.90625" style="73" customWidth="1"/>
    <col min="10245" max="10245" width="37.6328125" style="73" customWidth="1"/>
    <col min="10246" max="10496" width="9" style="73"/>
    <col min="10497" max="10497" width="7.6328125" style="73" customWidth="1"/>
    <col min="10498" max="10498" width="8.453125" style="73" customWidth="1"/>
    <col min="10499" max="10500" width="19.90625" style="73" customWidth="1"/>
    <col min="10501" max="10501" width="37.6328125" style="73" customWidth="1"/>
    <col min="10502" max="10752" width="9" style="73"/>
    <col min="10753" max="10753" width="7.6328125" style="73" customWidth="1"/>
    <col min="10754" max="10754" width="8.453125" style="73" customWidth="1"/>
    <col min="10755" max="10756" width="19.90625" style="73" customWidth="1"/>
    <col min="10757" max="10757" width="37.6328125" style="73" customWidth="1"/>
    <col min="10758" max="11008" width="9" style="73"/>
    <col min="11009" max="11009" width="7.6328125" style="73" customWidth="1"/>
    <col min="11010" max="11010" width="8.453125" style="73" customWidth="1"/>
    <col min="11011" max="11012" width="19.90625" style="73" customWidth="1"/>
    <col min="11013" max="11013" width="37.6328125" style="73" customWidth="1"/>
    <col min="11014" max="11264" width="9" style="73"/>
    <col min="11265" max="11265" width="7.6328125" style="73" customWidth="1"/>
    <col min="11266" max="11266" width="8.453125" style="73" customWidth="1"/>
    <col min="11267" max="11268" width="19.90625" style="73" customWidth="1"/>
    <col min="11269" max="11269" width="37.6328125" style="73" customWidth="1"/>
    <col min="11270" max="11520" width="9" style="73"/>
    <col min="11521" max="11521" width="7.6328125" style="73" customWidth="1"/>
    <col min="11522" max="11522" width="8.453125" style="73" customWidth="1"/>
    <col min="11523" max="11524" width="19.90625" style="73" customWidth="1"/>
    <col min="11525" max="11525" width="37.6328125" style="73" customWidth="1"/>
    <col min="11526" max="11776" width="9" style="73"/>
    <col min="11777" max="11777" width="7.6328125" style="73" customWidth="1"/>
    <col min="11778" max="11778" width="8.453125" style="73" customWidth="1"/>
    <col min="11779" max="11780" width="19.90625" style="73" customWidth="1"/>
    <col min="11781" max="11781" width="37.6328125" style="73" customWidth="1"/>
    <col min="11782" max="12032" width="9" style="73"/>
    <col min="12033" max="12033" width="7.6328125" style="73" customWidth="1"/>
    <col min="12034" max="12034" width="8.453125" style="73" customWidth="1"/>
    <col min="12035" max="12036" width="19.90625" style="73" customWidth="1"/>
    <col min="12037" max="12037" width="37.6328125" style="73" customWidth="1"/>
    <col min="12038" max="12288" width="9" style="73"/>
    <col min="12289" max="12289" width="7.6328125" style="73" customWidth="1"/>
    <col min="12290" max="12290" width="8.453125" style="73" customWidth="1"/>
    <col min="12291" max="12292" width="19.90625" style="73" customWidth="1"/>
    <col min="12293" max="12293" width="37.6328125" style="73" customWidth="1"/>
    <col min="12294" max="12544" width="9" style="73"/>
    <col min="12545" max="12545" width="7.6328125" style="73" customWidth="1"/>
    <col min="12546" max="12546" width="8.453125" style="73" customWidth="1"/>
    <col min="12547" max="12548" width="19.90625" style="73" customWidth="1"/>
    <col min="12549" max="12549" width="37.6328125" style="73" customWidth="1"/>
    <col min="12550" max="12800" width="9" style="73"/>
    <col min="12801" max="12801" width="7.6328125" style="73" customWidth="1"/>
    <col min="12802" max="12802" width="8.453125" style="73" customWidth="1"/>
    <col min="12803" max="12804" width="19.90625" style="73" customWidth="1"/>
    <col min="12805" max="12805" width="37.6328125" style="73" customWidth="1"/>
    <col min="12806" max="13056" width="9" style="73"/>
    <col min="13057" max="13057" width="7.6328125" style="73" customWidth="1"/>
    <col min="13058" max="13058" width="8.453125" style="73" customWidth="1"/>
    <col min="13059" max="13060" width="19.90625" style="73" customWidth="1"/>
    <col min="13061" max="13061" width="37.6328125" style="73" customWidth="1"/>
    <col min="13062" max="13312" width="9" style="73"/>
    <col min="13313" max="13313" width="7.6328125" style="73" customWidth="1"/>
    <col min="13314" max="13314" width="8.453125" style="73" customWidth="1"/>
    <col min="13315" max="13316" width="19.90625" style="73" customWidth="1"/>
    <col min="13317" max="13317" width="37.6328125" style="73" customWidth="1"/>
    <col min="13318" max="13568" width="9" style="73"/>
    <col min="13569" max="13569" width="7.6328125" style="73" customWidth="1"/>
    <col min="13570" max="13570" width="8.453125" style="73" customWidth="1"/>
    <col min="13571" max="13572" width="19.90625" style="73" customWidth="1"/>
    <col min="13573" max="13573" width="37.6328125" style="73" customWidth="1"/>
    <col min="13574" max="13824" width="9" style="73"/>
    <col min="13825" max="13825" width="7.6328125" style="73" customWidth="1"/>
    <col min="13826" max="13826" width="8.453125" style="73" customWidth="1"/>
    <col min="13827" max="13828" width="19.90625" style="73" customWidth="1"/>
    <col min="13829" max="13829" width="37.6328125" style="73" customWidth="1"/>
    <col min="13830" max="14080" width="9" style="73"/>
    <col min="14081" max="14081" width="7.6328125" style="73" customWidth="1"/>
    <col min="14082" max="14082" width="8.453125" style="73" customWidth="1"/>
    <col min="14083" max="14084" width="19.90625" style="73" customWidth="1"/>
    <col min="14085" max="14085" width="37.6328125" style="73" customWidth="1"/>
    <col min="14086" max="14336" width="9" style="73"/>
    <col min="14337" max="14337" width="7.6328125" style="73" customWidth="1"/>
    <col min="14338" max="14338" width="8.453125" style="73" customWidth="1"/>
    <col min="14339" max="14340" width="19.90625" style="73" customWidth="1"/>
    <col min="14341" max="14341" width="37.6328125" style="73" customWidth="1"/>
    <col min="14342" max="14592" width="9" style="73"/>
    <col min="14593" max="14593" width="7.6328125" style="73" customWidth="1"/>
    <col min="14594" max="14594" width="8.453125" style="73" customWidth="1"/>
    <col min="14595" max="14596" width="19.90625" style="73" customWidth="1"/>
    <col min="14597" max="14597" width="37.6328125" style="73" customWidth="1"/>
    <col min="14598" max="14848" width="9" style="73"/>
    <col min="14849" max="14849" width="7.6328125" style="73" customWidth="1"/>
    <col min="14850" max="14850" width="8.453125" style="73" customWidth="1"/>
    <col min="14851" max="14852" width="19.90625" style="73" customWidth="1"/>
    <col min="14853" max="14853" width="37.6328125" style="73" customWidth="1"/>
    <col min="14854" max="15104" width="9" style="73"/>
    <col min="15105" max="15105" width="7.6328125" style="73" customWidth="1"/>
    <col min="15106" max="15106" width="8.453125" style="73" customWidth="1"/>
    <col min="15107" max="15108" width="19.90625" style="73" customWidth="1"/>
    <col min="15109" max="15109" width="37.6328125" style="73" customWidth="1"/>
    <col min="15110" max="15360" width="9" style="73"/>
    <col min="15361" max="15361" width="7.6328125" style="73" customWidth="1"/>
    <col min="15362" max="15362" width="8.453125" style="73" customWidth="1"/>
    <col min="15363" max="15364" width="19.90625" style="73" customWidth="1"/>
    <col min="15365" max="15365" width="37.6328125" style="73" customWidth="1"/>
    <col min="15366" max="15616" width="9" style="73"/>
    <col min="15617" max="15617" width="7.6328125" style="73" customWidth="1"/>
    <col min="15618" max="15618" width="8.453125" style="73" customWidth="1"/>
    <col min="15619" max="15620" width="19.90625" style="73" customWidth="1"/>
    <col min="15621" max="15621" width="37.6328125" style="73" customWidth="1"/>
    <col min="15622" max="15872" width="9" style="73"/>
    <col min="15873" max="15873" width="7.6328125" style="73" customWidth="1"/>
    <col min="15874" max="15874" width="8.453125" style="73" customWidth="1"/>
    <col min="15875" max="15876" width="19.90625" style="73" customWidth="1"/>
    <col min="15877" max="15877" width="37.6328125" style="73" customWidth="1"/>
    <col min="15878" max="16128" width="9" style="73"/>
    <col min="16129" max="16129" width="7.6328125" style="73" customWidth="1"/>
    <col min="16130" max="16130" width="8.453125" style="73" customWidth="1"/>
    <col min="16131" max="16132" width="19.90625" style="73" customWidth="1"/>
    <col min="16133" max="16133" width="37.6328125" style="73" customWidth="1"/>
    <col min="16134" max="16384" width="9" style="73"/>
  </cols>
  <sheetData>
    <row r="1" spans="1:5" s="89" customFormat="1" ht="32.5">
      <c r="A1" s="189" t="s">
        <v>913</v>
      </c>
    </row>
    <row r="2" spans="1:5" s="89" customFormat="1" ht="32.5">
      <c r="A2" s="190" t="s">
        <v>914</v>
      </c>
    </row>
    <row r="3" spans="1:5">
      <c r="A3" s="607"/>
      <c r="D3" s="608"/>
      <c r="E3" s="609" t="s">
        <v>271</v>
      </c>
    </row>
    <row r="4" spans="1:5" s="255" customFormat="1" ht="33" customHeight="1">
      <c r="A4" s="1566" t="s">
        <v>660</v>
      </c>
      <c r="B4" s="1567"/>
      <c r="C4" s="1570" t="s">
        <v>661</v>
      </c>
      <c r="D4" s="1570" t="s">
        <v>669</v>
      </c>
      <c r="E4" s="1572" t="s">
        <v>662</v>
      </c>
    </row>
    <row r="5" spans="1:5" s="255" customFormat="1" ht="33" customHeight="1">
      <c r="A5" s="1568"/>
      <c r="B5" s="1569"/>
      <c r="C5" s="1571"/>
      <c r="D5" s="1571"/>
      <c r="E5" s="1573"/>
    </row>
    <row r="6" spans="1:5" ht="26.5" hidden="1">
      <c r="A6" s="628">
        <v>2527</v>
      </c>
      <c r="B6" s="629" t="s">
        <v>306</v>
      </c>
      <c r="C6" s="630">
        <v>12442543</v>
      </c>
      <c r="D6" s="630">
        <v>1310799</v>
      </c>
      <c r="E6" s="631"/>
    </row>
    <row r="7" spans="1:5" ht="26.5" hidden="1">
      <c r="A7" s="628">
        <v>2528</v>
      </c>
      <c r="B7" s="629" t="s">
        <v>307</v>
      </c>
      <c r="C7" s="630">
        <v>14550022</v>
      </c>
      <c r="D7" s="630">
        <v>1491022</v>
      </c>
      <c r="E7" s="632">
        <v>0.11693582619686974</v>
      </c>
    </row>
    <row r="8" spans="1:5" ht="26.5" hidden="1">
      <c r="A8" s="628">
        <v>2529</v>
      </c>
      <c r="B8" s="629" t="s">
        <v>308</v>
      </c>
      <c r="C8" s="633">
        <v>17024677</v>
      </c>
      <c r="D8" s="634">
        <v>1601789</v>
      </c>
      <c r="E8" s="635">
        <v>0.10688244818404352</v>
      </c>
    </row>
    <row r="9" spans="1:5" ht="26.5" hidden="1">
      <c r="A9" s="628">
        <v>2530</v>
      </c>
      <c r="B9" s="629" t="s">
        <v>309</v>
      </c>
      <c r="C9" s="633">
        <v>20169561</v>
      </c>
      <c r="D9" s="634">
        <v>1657019</v>
      </c>
      <c r="E9" s="635">
        <v>9.3255412023096118E-2</v>
      </c>
    </row>
    <row r="10" spans="1:5" ht="26.5" hidden="1">
      <c r="A10" s="628">
        <v>2531</v>
      </c>
      <c r="B10" s="629" t="s">
        <v>310</v>
      </c>
      <c r="C10" s="633">
        <v>24613240</v>
      </c>
      <c r="D10" s="634">
        <v>1986724</v>
      </c>
      <c r="E10" s="635">
        <v>9.2846080261048222E-2</v>
      </c>
    </row>
    <row r="11" spans="1:5" ht="26.5" hidden="1">
      <c r="A11" s="628">
        <v>2532</v>
      </c>
      <c r="B11" s="629" t="s">
        <v>311</v>
      </c>
      <c r="C11" s="633">
        <v>31486820</v>
      </c>
      <c r="D11" s="634">
        <v>2641713</v>
      </c>
      <c r="E11" s="635">
        <v>9.8832573330409942E-2</v>
      </c>
    </row>
    <row r="12" spans="1:5" ht="26.5" hidden="1">
      <c r="A12" s="628">
        <v>2533</v>
      </c>
      <c r="B12" s="629" t="s">
        <v>312</v>
      </c>
      <c r="C12" s="633">
        <v>39689525</v>
      </c>
      <c r="D12" s="634">
        <v>3679584</v>
      </c>
      <c r="E12" s="636">
        <v>9.2709197200016885E-2</v>
      </c>
    </row>
    <row r="13" spans="1:5" ht="26.5" hidden="1">
      <c r="A13" s="628">
        <v>2534</v>
      </c>
      <c r="B13" s="629" t="s">
        <v>313</v>
      </c>
      <c r="C13" s="637">
        <v>50088.726000000002</v>
      </c>
      <c r="D13" s="633">
        <v>4900.2910000000002</v>
      </c>
      <c r="E13" s="636">
        <v>9.783221477823173E-2</v>
      </c>
    </row>
    <row r="14" spans="1:5" ht="26.5" hidden="1">
      <c r="A14" s="628">
        <v>2535</v>
      </c>
      <c r="B14" s="629" t="s">
        <v>314</v>
      </c>
      <c r="C14" s="637">
        <v>63066.516000000003</v>
      </c>
      <c r="D14" s="633">
        <v>5631.9229999999998</v>
      </c>
      <c r="E14" s="636">
        <v>8.9301317992577858E-2</v>
      </c>
    </row>
    <row r="15" spans="1:5" ht="26.5" hidden="1">
      <c r="A15" s="628">
        <v>2536</v>
      </c>
      <c r="B15" s="629" t="s">
        <v>315</v>
      </c>
      <c r="C15" s="637">
        <v>91002.778000000006</v>
      </c>
      <c r="D15" s="633">
        <v>6529.4250000000002</v>
      </c>
      <c r="E15" s="636">
        <v>7.1749732738928026E-2</v>
      </c>
    </row>
    <row r="16" spans="1:5" ht="26.5" hidden="1">
      <c r="A16" s="628">
        <v>2537</v>
      </c>
      <c r="B16" s="629" t="s">
        <v>316</v>
      </c>
      <c r="C16" s="637">
        <v>105345.44500000001</v>
      </c>
      <c r="D16" s="633">
        <v>7328.2179999999998</v>
      </c>
      <c r="E16" s="636">
        <v>6.9563691149626822E-2</v>
      </c>
    </row>
    <row r="17" spans="1:5" ht="26.5" hidden="1">
      <c r="A17" s="628">
        <v>2538</v>
      </c>
      <c r="B17" s="629" t="s">
        <v>317</v>
      </c>
      <c r="C17" s="637">
        <v>123683.173</v>
      </c>
      <c r="D17" s="633">
        <v>8899.3279999999995</v>
      </c>
      <c r="E17" s="636">
        <v>7.1952617192316048E-2</v>
      </c>
    </row>
    <row r="18" spans="1:5" ht="26.5" hidden="1">
      <c r="A18" s="628">
        <v>2539</v>
      </c>
      <c r="B18" s="629" t="s">
        <v>318</v>
      </c>
      <c r="C18" s="637">
        <v>129274.21799999999</v>
      </c>
      <c r="D18" s="633">
        <v>10786.834999999999</v>
      </c>
      <c r="E18" s="636">
        <v>8.3441502620421965E-2</v>
      </c>
    </row>
    <row r="19" spans="1:5" ht="26.5" hidden="1">
      <c r="A19" s="628">
        <v>2540</v>
      </c>
      <c r="B19" s="629" t="s">
        <v>319</v>
      </c>
      <c r="C19" s="637">
        <v>141728.671</v>
      </c>
      <c r="D19" s="633">
        <v>11997.332</v>
      </c>
      <c r="E19" s="636">
        <v>8.4649999998941641E-2</v>
      </c>
    </row>
    <row r="20" spans="1:5" ht="26.5" hidden="1">
      <c r="A20" s="628">
        <v>2541</v>
      </c>
      <c r="B20" s="629" t="s">
        <v>320</v>
      </c>
      <c r="C20" s="637">
        <v>161491.402</v>
      </c>
      <c r="D20" s="633">
        <v>14378.21</v>
      </c>
      <c r="E20" s="636">
        <v>8.9033904108405712E-2</v>
      </c>
    </row>
    <row r="21" spans="1:5" ht="26.5" hidden="1">
      <c r="A21" s="628">
        <v>2542</v>
      </c>
      <c r="B21" s="629" t="s">
        <v>321</v>
      </c>
      <c r="C21" s="637">
        <v>192960.68089700001</v>
      </c>
      <c r="D21" s="633">
        <v>13337.735000000001</v>
      </c>
      <c r="E21" s="636">
        <v>6.9121517077976716E-2</v>
      </c>
    </row>
    <row r="22" spans="1:5" ht="26.5" hidden="1">
      <c r="A22" s="628">
        <v>2543</v>
      </c>
      <c r="B22" s="629" t="s">
        <v>322</v>
      </c>
      <c r="C22" s="638">
        <v>217942</v>
      </c>
      <c r="D22" s="639">
        <v>13910</v>
      </c>
      <c r="E22" s="640">
        <v>6.0299999999999999E-2</v>
      </c>
    </row>
    <row r="23" spans="1:5" ht="26.5" hidden="1">
      <c r="A23" s="628">
        <v>2544</v>
      </c>
      <c r="B23" s="629" t="s">
        <v>323</v>
      </c>
      <c r="C23" s="638">
        <v>260266.48219813698</v>
      </c>
      <c r="D23" s="639">
        <v>15372.533933610001</v>
      </c>
      <c r="E23" s="640">
        <v>6.652766775266597E-2</v>
      </c>
    </row>
    <row r="24" spans="1:5" ht="26.5" hidden="1">
      <c r="A24" s="628">
        <v>2546</v>
      </c>
      <c r="B24" s="629" t="s">
        <v>324</v>
      </c>
      <c r="C24" s="638">
        <v>417922.2157518653</v>
      </c>
      <c r="D24" s="639">
        <v>19021.875083670002</v>
      </c>
      <c r="E24" s="640">
        <v>6.5120480521691698E-2</v>
      </c>
    </row>
    <row r="25" spans="1:5" ht="26.5" hidden="1">
      <c r="A25" s="628">
        <v>2547</v>
      </c>
      <c r="B25" s="629" t="s">
        <v>325</v>
      </c>
      <c r="C25" s="638">
        <v>491388.38409324351</v>
      </c>
      <c r="D25" s="639">
        <v>22539.46460992</v>
      </c>
      <c r="E25" s="640">
        <v>6.22278227697547E-2</v>
      </c>
    </row>
    <row r="26" spans="1:5" ht="26.5" hidden="1">
      <c r="A26" s="628">
        <v>2548</v>
      </c>
      <c r="B26" s="629" t="s">
        <v>326</v>
      </c>
      <c r="C26" s="637">
        <v>583781.52326503699</v>
      </c>
      <c r="D26" s="633">
        <v>26983.340716460007</v>
      </c>
      <c r="E26" s="636">
        <v>5.9085400901934697E-2</v>
      </c>
    </row>
    <row r="27" spans="1:5" ht="26.5" hidden="1">
      <c r="A27" s="628">
        <v>2549</v>
      </c>
      <c r="B27" s="629" t="s">
        <v>327</v>
      </c>
      <c r="C27" s="637">
        <v>666244.52964208601</v>
      </c>
      <c r="D27" s="633">
        <v>32234.712342629999</v>
      </c>
      <c r="E27" s="636">
        <v>5.9047959887988187E-2</v>
      </c>
    </row>
    <row r="28" spans="1:5" ht="26.5" hidden="1">
      <c r="A28" s="628">
        <v>2550</v>
      </c>
      <c r="B28" s="629" t="s">
        <v>328</v>
      </c>
      <c r="C28" s="637">
        <v>775562.33376210288</v>
      </c>
      <c r="D28" s="633">
        <v>36791.368565559998</v>
      </c>
      <c r="E28" s="636">
        <v>6.0742854945023531E-2</v>
      </c>
    </row>
    <row r="29" spans="1:5" ht="26.5" hidden="1">
      <c r="A29" s="628">
        <v>2551</v>
      </c>
      <c r="B29" s="629" t="s">
        <v>329</v>
      </c>
      <c r="C29" s="637">
        <v>846105.21904266777</v>
      </c>
      <c r="D29" s="633">
        <v>43044.136761329981</v>
      </c>
      <c r="E29" s="636">
        <v>5.2167598378596039E-2</v>
      </c>
    </row>
    <row r="30" spans="1:5" ht="26.5" hidden="1">
      <c r="A30" s="628">
        <v>2552</v>
      </c>
      <c r="B30" s="641" t="s">
        <v>330</v>
      </c>
      <c r="C30" s="637">
        <v>995033.69509934064</v>
      </c>
      <c r="D30" s="633">
        <v>46460.02985911</v>
      </c>
      <c r="E30" s="636">
        <v>4.5920787178557888E-2</v>
      </c>
    </row>
    <row r="31" spans="1:5" ht="26.5" hidden="1">
      <c r="A31" s="628">
        <v>2553</v>
      </c>
      <c r="B31" s="641" t="s">
        <v>331</v>
      </c>
      <c r="C31" s="637">
        <v>1181850.5832990638</v>
      </c>
      <c r="D31" s="633">
        <v>52052.313621413996</v>
      </c>
      <c r="E31" s="636">
        <v>5.8343322165004548E-2</v>
      </c>
    </row>
    <row r="32" spans="1:5" ht="26.5">
      <c r="A32" s="628">
        <v>2554</v>
      </c>
      <c r="B32" s="629" t="s">
        <v>332</v>
      </c>
      <c r="C32" s="637">
        <v>1414064</v>
      </c>
      <c r="D32" s="633">
        <v>59034</v>
      </c>
      <c r="E32" s="1251">
        <v>5.6000000000000001E-2</v>
      </c>
    </row>
    <row r="33" spans="1:5" ht="26.5">
      <c r="A33" s="628">
        <v>2555</v>
      </c>
      <c r="B33" s="629" t="s">
        <v>333</v>
      </c>
      <c r="C33" s="637">
        <v>1628959</v>
      </c>
      <c r="D33" s="633">
        <v>65574</v>
      </c>
      <c r="E33" s="1251">
        <v>5.3999999999999999E-2</v>
      </c>
    </row>
    <row r="34" spans="1:5" ht="26.5">
      <c r="A34" s="628">
        <v>2556</v>
      </c>
      <c r="B34" s="629" t="s">
        <v>334</v>
      </c>
      <c r="C34" s="637">
        <v>1789210.1335523303</v>
      </c>
      <c r="D34" s="633">
        <v>75423.045642299985</v>
      </c>
      <c r="E34" s="1251">
        <v>5.0631167517477794E-2</v>
      </c>
    </row>
    <row r="35" spans="1:5" ht="26.5">
      <c r="A35" s="628">
        <v>2557</v>
      </c>
      <c r="B35" s="629" t="s">
        <v>335</v>
      </c>
      <c r="C35" s="637">
        <v>2150918.8384485245</v>
      </c>
      <c r="D35" s="633">
        <v>84933.643287480008</v>
      </c>
      <c r="E35" s="1251">
        <v>4.5509770732281782E-2</v>
      </c>
    </row>
    <row r="36" spans="1:5" ht="26.5">
      <c r="A36" s="628">
        <v>2558</v>
      </c>
      <c r="B36" s="629" t="s">
        <v>338</v>
      </c>
      <c r="C36" s="637">
        <v>2467453.6033803476</v>
      </c>
      <c r="D36" s="633">
        <v>91134.102752720355</v>
      </c>
      <c r="E36" s="1251">
        <v>3.9453968029401723E-2</v>
      </c>
    </row>
    <row r="37" spans="1:5" ht="26.5">
      <c r="A37" s="628">
        <v>2559</v>
      </c>
      <c r="B37" s="629" t="s">
        <v>807</v>
      </c>
      <c r="C37" s="637">
        <v>2774195.6803212622</v>
      </c>
      <c r="D37" s="633">
        <v>103423.83368269401</v>
      </c>
      <c r="E37" s="1251">
        <v>3.9462324961069099E-2</v>
      </c>
    </row>
    <row r="38" spans="1:5" ht="26.5">
      <c r="A38" s="642">
        <v>2560</v>
      </c>
      <c r="B38" s="643" t="s">
        <v>836</v>
      </c>
      <c r="C38" s="644">
        <v>3164127.233545037</v>
      </c>
      <c r="D38" s="645">
        <v>111309.11568602599</v>
      </c>
      <c r="E38" s="1252">
        <v>3.7488401119485537E-2</v>
      </c>
    </row>
    <row r="39" spans="1:5">
      <c r="A39" s="235"/>
      <c r="B39" s="612"/>
      <c r="C39" s="613"/>
      <c r="D39" s="613"/>
      <c r="E39" s="614"/>
    </row>
    <row r="40" spans="1:5" ht="24">
      <c r="A40" s="212" t="s">
        <v>269</v>
      </c>
    </row>
    <row r="41" spans="1:5" ht="24">
      <c r="A41" s="213" t="s">
        <v>270</v>
      </c>
    </row>
    <row r="42" spans="1:5" ht="24">
      <c r="A42" s="235"/>
      <c r="B42" s="235"/>
      <c r="C42" s="235"/>
      <c r="D42" s="235"/>
      <c r="E42" s="235"/>
    </row>
    <row r="43" spans="1:5" s="89" customFormat="1" ht="32.5">
      <c r="A43" s="189" t="s">
        <v>915</v>
      </c>
    </row>
    <row r="44" spans="1:5" s="89" customFormat="1" ht="32.5">
      <c r="A44" s="190" t="s">
        <v>916</v>
      </c>
    </row>
    <row r="45" spans="1:5" ht="24">
      <c r="A45" s="615"/>
      <c r="D45" s="608"/>
      <c r="E45" s="609" t="s">
        <v>271</v>
      </c>
    </row>
    <row r="46" spans="1:5" s="255" customFormat="1" ht="33" customHeight="1">
      <c r="A46" s="646" t="s">
        <v>663</v>
      </c>
      <c r="B46" s="617"/>
      <c r="C46" s="616" t="s">
        <v>664</v>
      </c>
      <c r="D46" s="617" t="s">
        <v>665</v>
      </c>
      <c r="E46" s="1574" t="s">
        <v>302</v>
      </c>
    </row>
    <row r="47" spans="1:5" s="255" customFormat="1" ht="33" customHeight="1">
      <c r="A47" s="618" t="s">
        <v>666</v>
      </c>
      <c r="B47" s="619"/>
      <c r="C47" s="574" t="s">
        <v>667</v>
      </c>
      <c r="D47" s="304" t="s">
        <v>668</v>
      </c>
      <c r="E47" s="1575"/>
    </row>
    <row r="48" spans="1:5" ht="24" hidden="1">
      <c r="A48" s="217">
        <v>2527</v>
      </c>
      <c r="B48" s="218" t="s">
        <v>306</v>
      </c>
      <c r="C48" s="620">
        <v>14799.771000000001</v>
      </c>
      <c r="D48" s="305"/>
      <c r="E48" s="621"/>
    </row>
    <row r="49" spans="1:5" ht="24" hidden="1">
      <c r="A49" s="217">
        <v>2528</v>
      </c>
      <c r="B49" s="218" t="s">
        <v>307</v>
      </c>
      <c r="C49" s="620">
        <v>17641.782999999999</v>
      </c>
      <c r="D49" s="305">
        <v>2842.0119999999988</v>
      </c>
      <c r="E49" s="306">
        <v>19.203080912535732</v>
      </c>
    </row>
    <row r="50" spans="1:5" ht="24" hidden="1">
      <c r="A50" s="217">
        <v>2529</v>
      </c>
      <c r="B50" s="218" t="s">
        <v>308</v>
      </c>
      <c r="C50" s="620">
        <v>20535.55</v>
      </c>
      <c r="D50" s="610">
        <v>2893.7669999999998</v>
      </c>
      <c r="E50" s="622">
        <v>16.402916870704054</v>
      </c>
    </row>
    <row r="51" spans="1:5" ht="24" hidden="1">
      <c r="A51" s="217">
        <v>2530</v>
      </c>
      <c r="B51" s="218" t="s">
        <v>309</v>
      </c>
      <c r="C51" s="620">
        <v>24039.019</v>
      </c>
      <c r="D51" s="610">
        <v>3503.469000000001</v>
      </c>
      <c r="E51" s="622">
        <v>17.060507266666832</v>
      </c>
    </row>
    <row r="52" spans="1:5" ht="24" hidden="1">
      <c r="A52" s="217">
        <v>2531</v>
      </c>
      <c r="B52" s="218" t="s">
        <v>310</v>
      </c>
      <c r="C52" s="620">
        <v>29257.117999999999</v>
      </c>
      <c r="D52" s="610">
        <v>5218.0989999999983</v>
      </c>
      <c r="E52" s="622">
        <v>21.7067884508931</v>
      </c>
    </row>
    <row r="53" spans="1:5" ht="24" hidden="1">
      <c r="A53" s="217">
        <v>2532</v>
      </c>
      <c r="B53" s="218" t="s">
        <v>311</v>
      </c>
      <c r="C53" s="620">
        <v>36595.99</v>
      </c>
      <c r="D53" s="610">
        <v>7338.8719999999994</v>
      </c>
      <c r="E53" s="622">
        <v>25.084056467899536</v>
      </c>
    </row>
    <row r="54" spans="1:5" ht="24" hidden="1">
      <c r="A54" s="217">
        <v>2533</v>
      </c>
      <c r="B54" s="218" t="s">
        <v>312</v>
      </c>
      <c r="C54" s="620">
        <v>46015.218000000001</v>
      </c>
      <c r="D54" s="610">
        <v>9419.2280000000028</v>
      </c>
      <c r="E54" s="622">
        <v>25.738415602365187</v>
      </c>
    </row>
    <row r="55" spans="1:5" ht="24" hidden="1">
      <c r="A55" s="217">
        <v>2534</v>
      </c>
      <c r="B55" s="218" t="s">
        <v>313</v>
      </c>
      <c r="C55" s="620">
        <v>58306.962</v>
      </c>
      <c r="D55" s="610">
        <v>12291.743999999999</v>
      </c>
      <c r="E55" s="622">
        <v>26.712345467971051</v>
      </c>
    </row>
    <row r="56" spans="1:5" ht="24" hidden="1">
      <c r="A56" s="217">
        <v>2535</v>
      </c>
      <c r="B56" s="218" t="s">
        <v>314</v>
      </c>
      <c r="C56" s="620">
        <v>73087.205000000002</v>
      </c>
      <c r="D56" s="610">
        <v>14780.243000000002</v>
      </c>
      <c r="E56" s="622">
        <v>25.349019213177328</v>
      </c>
    </row>
    <row r="57" spans="1:5" ht="24" hidden="1">
      <c r="A57" s="217">
        <v>2536</v>
      </c>
      <c r="B57" s="218" t="s">
        <v>315</v>
      </c>
      <c r="C57" s="620">
        <v>102524.13099999999</v>
      </c>
      <c r="D57" s="610">
        <v>29436.925999999992</v>
      </c>
      <c r="E57" s="622">
        <v>40.276442367716747</v>
      </c>
    </row>
    <row r="58" spans="1:5" ht="24" hidden="1">
      <c r="A58" s="217">
        <v>2537</v>
      </c>
      <c r="B58" s="218" t="s">
        <v>316</v>
      </c>
      <c r="C58" s="620">
        <v>119515.109</v>
      </c>
      <c r="D58" s="610">
        <v>16990.978000000003</v>
      </c>
      <c r="E58" s="622">
        <v>16.572662293523859</v>
      </c>
    </row>
    <row r="59" spans="1:5" ht="24" hidden="1">
      <c r="A59" s="217">
        <v>2538</v>
      </c>
      <c r="B59" s="218" t="s">
        <v>317</v>
      </c>
      <c r="C59" s="620">
        <v>138672.91800000001</v>
      </c>
      <c r="D59" s="610">
        <v>19157.809000000008</v>
      </c>
      <c r="E59" s="622">
        <v>16.029612624124375</v>
      </c>
    </row>
    <row r="60" spans="1:5" ht="24" hidden="1">
      <c r="A60" s="217">
        <v>2539</v>
      </c>
      <c r="B60" s="218" t="s">
        <v>318</v>
      </c>
      <c r="C60" s="620">
        <v>145900.16699999999</v>
      </c>
      <c r="D60" s="610">
        <v>7227.2489999999816</v>
      </c>
      <c r="E60" s="622">
        <v>5.2117234599476596</v>
      </c>
    </row>
    <row r="61" spans="1:5" ht="24" hidden="1">
      <c r="A61" s="217">
        <v>2540</v>
      </c>
      <c r="B61" s="218" t="s">
        <v>319</v>
      </c>
      <c r="C61" s="620">
        <v>162954.51199999999</v>
      </c>
      <c r="D61" s="610">
        <v>17054.345000000001</v>
      </c>
      <c r="E61" s="622">
        <v>11.689051048173235</v>
      </c>
    </row>
    <row r="62" spans="1:5" ht="24" hidden="1">
      <c r="A62" s="217">
        <v>2541</v>
      </c>
      <c r="B62" s="218" t="s">
        <v>320</v>
      </c>
      <c r="C62" s="620">
        <v>184577.323</v>
      </c>
      <c r="D62" s="610">
        <v>21622.811000000016</v>
      </c>
      <c r="E62" s="622">
        <v>13.269231231842182</v>
      </c>
    </row>
    <row r="63" spans="1:5" ht="24" hidden="1">
      <c r="A63" s="217">
        <v>2542</v>
      </c>
      <c r="B63" s="218" t="s">
        <v>321</v>
      </c>
      <c r="C63" s="620">
        <v>216520</v>
      </c>
      <c r="D63" s="623">
        <v>31942.676999999996</v>
      </c>
      <c r="E63" s="222">
        <v>17.305851271881323</v>
      </c>
    </row>
    <row r="64" spans="1:5" ht="24" hidden="1">
      <c r="A64" s="217">
        <v>2543</v>
      </c>
      <c r="B64" s="218" t="s">
        <v>322</v>
      </c>
      <c r="C64" s="620">
        <v>243052</v>
      </c>
      <c r="D64" s="623">
        <v>26532</v>
      </c>
      <c r="E64" s="222">
        <v>12.253833364123407</v>
      </c>
    </row>
    <row r="65" spans="1:5" ht="24" hidden="1">
      <c r="A65" s="217">
        <v>2544</v>
      </c>
      <c r="B65" s="218" t="s">
        <v>323</v>
      </c>
      <c r="C65" s="620">
        <v>289941.33229065995</v>
      </c>
      <c r="D65" s="623">
        <v>46889.33229065995</v>
      </c>
      <c r="E65" s="222">
        <v>19.291893212423656</v>
      </c>
    </row>
    <row r="66" spans="1:5" ht="24" hidden="1">
      <c r="A66" s="217">
        <v>2546</v>
      </c>
      <c r="B66" s="218" t="s">
        <v>324</v>
      </c>
      <c r="C66" s="620">
        <v>450354.80035233923</v>
      </c>
      <c r="D66" s="623">
        <v>160413.46806167928</v>
      </c>
      <c r="E66" s="222">
        <v>55.326181608653236</v>
      </c>
    </row>
    <row r="67" spans="1:5" ht="24" hidden="1">
      <c r="A67" s="217">
        <v>2547</v>
      </c>
      <c r="B67" s="218" t="s">
        <v>325</v>
      </c>
      <c r="C67" s="620">
        <v>526572.97124448186</v>
      </c>
      <c r="D67" s="623">
        <v>76218.170892142633</v>
      </c>
      <c r="E67" s="222">
        <v>16.924027640543112</v>
      </c>
    </row>
    <row r="68" spans="1:5" ht="24" hidden="1">
      <c r="A68" s="217">
        <v>2548</v>
      </c>
      <c r="B68" s="218" t="s">
        <v>326</v>
      </c>
      <c r="C68" s="624">
        <v>620418.42161210021</v>
      </c>
      <c r="D68" s="623">
        <v>93845.450367618352</v>
      </c>
      <c r="E68" s="222">
        <v>17.821926967847915</v>
      </c>
    </row>
    <row r="69" spans="1:5" ht="24" hidden="1">
      <c r="A69" s="217">
        <v>2549</v>
      </c>
      <c r="B69" s="218" t="s">
        <v>327</v>
      </c>
      <c r="C69" s="624">
        <v>703645.0323472739</v>
      </c>
      <c r="D69" s="623">
        <v>83226.610735173686</v>
      </c>
      <c r="E69" s="222">
        <v>13.414593738031988</v>
      </c>
    </row>
    <row r="70" spans="1:5" ht="24" hidden="1">
      <c r="A70" s="217">
        <v>2550</v>
      </c>
      <c r="B70" s="218" t="s">
        <v>328</v>
      </c>
      <c r="C70" s="624">
        <v>817296.74441854691</v>
      </c>
      <c r="D70" s="623">
        <v>113651.71207127301</v>
      </c>
      <c r="E70" s="222">
        <v>16.151853114367167</v>
      </c>
    </row>
    <row r="71" spans="1:5" ht="24" hidden="1">
      <c r="A71" s="217">
        <v>2551</v>
      </c>
      <c r="B71" s="218" t="s">
        <v>329</v>
      </c>
      <c r="C71" s="624">
        <v>893715.49252905836</v>
      </c>
      <c r="D71" s="623">
        <v>76418.748110511457</v>
      </c>
      <c r="E71" s="222">
        <v>9.3501838386592855</v>
      </c>
    </row>
    <row r="72" spans="1:5" ht="24" hidden="1">
      <c r="A72" s="217">
        <v>2552</v>
      </c>
      <c r="B72" s="366" t="s">
        <v>330</v>
      </c>
      <c r="C72" s="624">
        <v>1047378.7804124089</v>
      </c>
      <c r="D72" s="623">
        <v>153663.28788335051</v>
      </c>
      <c r="E72" s="222">
        <v>17.193758994656154</v>
      </c>
    </row>
    <row r="73" spans="1:5" ht="24" hidden="1">
      <c r="A73" s="217">
        <v>2553</v>
      </c>
      <c r="B73" s="366" t="s">
        <v>331</v>
      </c>
      <c r="C73" s="624">
        <v>1242644.9714948018</v>
      </c>
      <c r="D73" s="623">
        <v>195266.19108239294</v>
      </c>
      <c r="E73" s="222">
        <v>18.64332128301341</v>
      </c>
    </row>
    <row r="74" spans="1:5" ht="24">
      <c r="A74" s="217">
        <v>2554</v>
      </c>
      <c r="B74" s="218" t="s">
        <v>332</v>
      </c>
      <c r="C74" s="624">
        <v>1487841</v>
      </c>
      <c r="D74" s="623">
        <v>245196.02850519819</v>
      </c>
      <c r="E74" s="222">
        <v>19.731784550678793</v>
      </c>
    </row>
    <row r="75" spans="1:5" ht="24">
      <c r="A75" s="217">
        <v>2555</v>
      </c>
      <c r="B75" s="218" t="s">
        <v>333</v>
      </c>
      <c r="C75" s="624">
        <v>1714837</v>
      </c>
      <c r="D75" s="623">
        <v>226996</v>
      </c>
      <c r="E75" s="222">
        <v>15.256737783136773</v>
      </c>
    </row>
    <row r="76" spans="1:5" ht="24">
      <c r="A76" s="217">
        <v>2556</v>
      </c>
      <c r="B76" s="218" t="s">
        <v>334</v>
      </c>
      <c r="C76" s="620">
        <v>1902863.149691466</v>
      </c>
      <c r="D76" s="623">
        <v>188026.14969146601</v>
      </c>
      <c r="E76" s="222">
        <v>10.964666011490657</v>
      </c>
    </row>
    <row r="77" spans="1:5" ht="24">
      <c r="A77" s="217">
        <v>2557</v>
      </c>
      <c r="B77" s="218" t="s">
        <v>335</v>
      </c>
      <c r="C77" s="620">
        <v>2274856.7052034745</v>
      </c>
      <c r="D77" s="623">
        <v>371993.55551200849</v>
      </c>
      <c r="E77" s="222">
        <v>19.549149163581433</v>
      </c>
    </row>
    <row r="78" spans="1:5" ht="24">
      <c r="A78" s="217">
        <v>2558</v>
      </c>
      <c r="B78" s="218" t="s">
        <v>338</v>
      </c>
      <c r="C78" s="620">
        <v>2580787.9720768915</v>
      </c>
      <c r="D78" s="623">
        <v>305931.26687341696</v>
      </c>
      <c r="E78" s="222">
        <v>13.448375283314954</v>
      </c>
    </row>
    <row r="79" spans="1:5" ht="24">
      <c r="A79" s="217">
        <v>2559</v>
      </c>
      <c r="B79" s="218" t="s">
        <v>807</v>
      </c>
      <c r="C79" s="620">
        <v>2895934.4723631414</v>
      </c>
      <c r="D79" s="623">
        <v>315146.50028625003</v>
      </c>
      <c r="E79" s="222">
        <v>12.211251125470625</v>
      </c>
    </row>
    <row r="80" spans="1:5" ht="24">
      <c r="A80" s="525">
        <v>2560</v>
      </c>
      <c r="B80" s="611" t="s">
        <v>836</v>
      </c>
      <c r="C80" s="625">
        <v>3316461.2767927349</v>
      </c>
      <c r="D80" s="626">
        <v>420526.8044295935</v>
      </c>
      <c r="E80" s="627">
        <v>14.521281763894162</v>
      </c>
    </row>
    <row r="81" spans="1:5" ht="24">
      <c r="A81" s="212"/>
    </row>
    <row r="82" spans="1:5" ht="24">
      <c r="A82" s="212" t="s">
        <v>269</v>
      </c>
      <c r="B82" s="125"/>
      <c r="C82" s="125"/>
      <c r="D82" s="125"/>
      <c r="E82" s="125"/>
    </row>
    <row r="83" spans="1:5" ht="24">
      <c r="A83" s="213" t="s">
        <v>270</v>
      </c>
    </row>
  </sheetData>
  <mergeCells count="5">
    <mergeCell ref="A4:B5"/>
    <mergeCell ref="C4:C5"/>
    <mergeCell ref="D4:D5"/>
    <mergeCell ref="E4:E5"/>
    <mergeCell ref="E46:E47"/>
  </mergeCells>
  <printOptions horizontalCentered="1"/>
  <pageMargins left="0.59055118110236227" right="0.59055118110236227" top="0.59055118110236227" bottom="0" header="0.51181102362204722" footer="0.51181102362204722"/>
  <pageSetup paperSize="9" scale="9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FF00"/>
    <pageSetUpPr fitToPage="1"/>
  </sheetPr>
  <dimension ref="A1:K32"/>
  <sheetViews>
    <sheetView zoomScale="80" zoomScaleNormal="80" workbookViewId="0">
      <selection activeCell="C7" sqref="C7"/>
    </sheetView>
  </sheetViews>
  <sheetFormatPr defaultRowHeight="26.5"/>
  <cols>
    <col min="1" max="1" width="5.26953125" style="592" customWidth="1"/>
    <col min="2" max="2" width="60.6328125" style="592" customWidth="1"/>
    <col min="3" max="3" width="16.36328125" style="593" customWidth="1"/>
    <col min="4" max="4" width="11.7265625" style="593" customWidth="1"/>
    <col min="5" max="5" width="4.90625" style="655" customWidth="1"/>
    <col min="6" max="6" width="62.26953125" style="592" bestFit="1" customWidth="1"/>
    <col min="7" max="7" width="22.453125" style="592" customWidth="1"/>
    <col min="8" max="8" width="10.36328125" style="592" bestFit="1" customWidth="1"/>
    <col min="9" max="9" width="9" style="592"/>
    <col min="10" max="10" width="7.453125" style="592" customWidth="1"/>
    <col min="11" max="256" width="9" style="592"/>
    <col min="257" max="257" width="4.08984375" style="592" customWidth="1"/>
    <col min="258" max="258" width="58.453125" style="592" bestFit="1" customWidth="1"/>
    <col min="259" max="259" width="22.453125" style="592" customWidth="1"/>
    <col min="260" max="260" width="17.36328125" style="592" bestFit="1" customWidth="1"/>
    <col min="261" max="261" width="4.08984375" style="592" customWidth="1"/>
    <col min="262" max="262" width="62.26953125" style="592" bestFit="1" customWidth="1"/>
    <col min="263" max="263" width="22.453125" style="592" customWidth="1"/>
    <col min="264" max="264" width="17" style="592" bestFit="1" customWidth="1"/>
    <col min="265" max="265" width="9" style="592"/>
    <col min="266" max="266" width="7.453125" style="592" customWidth="1"/>
    <col min="267" max="512" width="9" style="592"/>
    <col min="513" max="513" width="4.08984375" style="592" customWidth="1"/>
    <col min="514" max="514" width="58.453125" style="592" bestFit="1" customWidth="1"/>
    <col min="515" max="515" width="22.453125" style="592" customWidth="1"/>
    <col min="516" max="516" width="17.36328125" style="592" bestFit="1" customWidth="1"/>
    <col min="517" max="517" width="4.08984375" style="592" customWidth="1"/>
    <col min="518" max="518" width="62.26953125" style="592" bestFit="1" customWidth="1"/>
    <col min="519" max="519" width="22.453125" style="592" customWidth="1"/>
    <col min="520" max="520" width="17" style="592" bestFit="1" customWidth="1"/>
    <col min="521" max="521" width="9" style="592"/>
    <col min="522" max="522" width="7.453125" style="592" customWidth="1"/>
    <col min="523" max="768" width="9" style="592"/>
    <col min="769" max="769" width="4.08984375" style="592" customWidth="1"/>
    <col min="770" max="770" width="58.453125" style="592" bestFit="1" customWidth="1"/>
    <col min="771" max="771" width="22.453125" style="592" customWidth="1"/>
    <col min="772" max="772" width="17.36328125" style="592" bestFit="1" customWidth="1"/>
    <col min="773" max="773" width="4.08984375" style="592" customWidth="1"/>
    <col min="774" max="774" width="62.26953125" style="592" bestFit="1" customWidth="1"/>
    <col min="775" max="775" width="22.453125" style="592" customWidth="1"/>
    <col min="776" max="776" width="17" style="592" bestFit="1" customWidth="1"/>
    <col min="777" max="777" width="9" style="592"/>
    <col min="778" max="778" width="7.453125" style="592" customWidth="1"/>
    <col min="779" max="1024" width="9" style="592"/>
    <col min="1025" max="1025" width="4.08984375" style="592" customWidth="1"/>
    <col min="1026" max="1026" width="58.453125" style="592" bestFit="1" customWidth="1"/>
    <col min="1027" max="1027" width="22.453125" style="592" customWidth="1"/>
    <col min="1028" max="1028" width="17.36328125" style="592" bestFit="1" customWidth="1"/>
    <col min="1029" max="1029" width="4.08984375" style="592" customWidth="1"/>
    <col min="1030" max="1030" width="62.26953125" style="592" bestFit="1" customWidth="1"/>
    <col min="1031" max="1031" width="22.453125" style="592" customWidth="1"/>
    <col min="1032" max="1032" width="17" style="592" bestFit="1" customWidth="1"/>
    <col min="1033" max="1033" width="9" style="592"/>
    <col min="1034" max="1034" width="7.453125" style="592" customWidth="1"/>
    <col min="1035" max="1280" width="9" style="592"/>
    <col min="1281" max="1281" width="4.08984375" style="592" customWidth="1"/>
    <col min="1282" max="1282" width="58.453125" style="592" bestFit="1" customWidth="1"/>
    <col min="1283" max="1283" width="22.453125" style="592" customWidth="1"/>
    <col min="1284" max="1284" width="17.36328125" style="592" bestFit="1" customWidth="1"/>
    <col min="1285" max="1285" width="4.08984375" style="592" customWidth="1"/>
    <col min="1286" max="1286" width="62.26953125" style="592" bestFit="1" customWidth="1"/>
    <col min="1287" max="1287" width="22.453125" style="592" customWidth="1"/>
    <col min="1288" max="1288" width="17" style="592" bestFit="1" customWidth="1"/>
    <col min="1289" max="1289" width="9" style="592"/>
    <col min="1290" max="1290" width="7.453125" style="592" customWidth="1"/>
    <col min="1291" max="1536" width="9" style="592"/>
    <col min="1537" max="1537" width="4.08984375" style="592" customWidth="1"/>
    <col min="1538" max="1538" width="58.453125" style="592" bestFit="1" customWidth="1"/>
    <col min="1539" max="1539" width="22.453125" style="592" customWidth="1"/>
    <col min="1540" max="1540" width="17.36328125" style="592" bestFit="1" customWidth="1"/>
    <col min="1541" max="1541" width="4.08984375" style="592" customWidth="1"/>
    <col min="1542" max="1542" width="62.26953125" style="592" bestFit="1" customWidth="1"/>
    <col min="1543" max="1543" width="22.453125" style="592" customWidth="1"/>
    <col min="1544" max="1544" width="17" style="592" bestFit="1" customWidth="1"/>
    <col min="1545" max="1545" width="9" style="592"/>
    <col min="1546" max="1546" width="7.453125" style="592" customWidth="1"/>
    <col min="1547" max="1792" width="9" style="592"/>
    <col min="1793" max="1793" width="4.08984375" style="592" customWidth="1"/>
    <col min="1794" max="1794" width="58.453125" style="592" bestFit="1" customWidth="1"/>
    <col min="1795" max="1795" width="22.453125" style="592" customWidth="1"/>
    <col min="1796" max="1796" width="17.36328125" style="592" bestFit="1" customWidth="1"/>
    <col min="1797" max="1797" width="4.08984375" style="592" customWidth="1"/>
    <col min="1798" max="1798" width="62.26953125" style="592" bestFit="1" customWidth="1"/>
    <col min="1799" max="1799" width="22.453125" style="592" customWidth="1"/>
    <col min="1800" max="1800" width="17" style="592" bestFit="1" customWidth="1"/>
    <col min="1801" max="1801" width="9" style="592"/>
    <col min="1802" max="1802" width="7.453125" style="592" customWidth="1"/>
    <col min="1803" max="2048" width="9" style="592"/>
    <col min="2049" max="2049" width="4.08984375" style="592" customWidth="1"/>
    <col min="2050" max="2050" width="58.453125" style="592" bestFit="1" customWidth="1"/>
    <col min="2051" max="2051" width="22.453125" style="592" customWidth="1"/>
    <col min="2052" max="2052" width="17.36328125" style="592" bestFit="1" customWidth="1"/>
    <col min="2053" max="2053" width="4.08984375" style="592" customWidth="1"/>
    <col min="2054" max="2054" width="62.26953125" style="592" bestFit="1" customWidth="1"/>
    <col min="2055" max="2055" width="22.453125" style="592" customWidth="1"/>
    <col min="2056" max="2056" width="17" style="592" bestFit="1" customWidth="1"/>
    <col min="2057" max="2057" width="9" style="592"/>
    <col min="2058" max="2058" width="7.453125" style="592" customWidth="1"/>
    <col min="2059" max="2304" width="9" style="592"/>
    <col min="2305" max="2305" width="4.08984375" style="592" customWidth="1"/>
    <col min="2306" max="2306" width="58.453125" style="592" bestFit="1" customWidth="1"/>
    <col min="2307" max="2307" width="22.453125" style="592" customWidth="1"/>
    <col min="2308" max="2308" width="17.36328125" style="592" bestFit="1" customWidth="1"/>
    <col min="2309" max="2309" width="4.08984375" style="592" customWidth="1"/>
    <col min="2310" max="2310" width="62.26953125" style="592" bestFit="1" customWidth="1"/>
    <col min="2311" max="2311" width="22.453125" style="592" customWidth="1"/>
    <col min="2312" max="2312" width="17" style="592" bestFit="1" customWidth="1"/>
    <col min="2313" max="2313" width="9" style="592"/>
    <col min="2314" max="2314" width="7.453125" style="592" customWidth="1"/>
    <col min="2315" max="2560" width="9" style="592"/>
    <col min="2561" max="2561" width="4.08984375" style="592" customWidth="1"/>
    <col min="2562" max="2562" width="58.453125" style="592" bestFit="1" customWidth="1"/>
    <col min="2563" max="2563" width="22.453125" style="592" customWidth="1"/>
    <col min="2564" max="2564" width="17.36328125" style="592" bestFit="1" customWidth="1"/>
    <col min="2565" max="2565" width="4.08984375" style="592" customWidth="1"/>
    <col min="2566" max="2566" width="62.26953125" style="592" bestFit="1" customWidth="1"/>
    <col min="2567" max="2567" width="22.453125" style="592" customWidth="1"/>
    <col min="2568" max="2568" width="17" style="592" bestFit="1" customWidth="1"/>
    <col min="2569" max="2569" width="9" style="592"/>
    <col min="2570" max="2570" width="7.453125" style="592" customWidth="1"/>
    <col min="2571" max="2816" width="9" style="592"/>
    <col min="2817" max="2817" width="4.08984375" style="592" customWidth="1"/>
    <col min="2818" max="2818" width="58.453125" style="592" bestFit="1" customWidth="1"/>
    <col min="2819" max="2819" width="22.453125" style="592" customWidth="1"/>
    <col min="2820" max="2820" width="17.36328125" style="592" bestFit="1" customWidth="1"/>
    <col min="2821" max="2821" width="4.08984375" style="592" customWidth="1"/>
    <col min="2822" max="2822" width="62.26953125" style="592" bestFit="1" customWidth="1"/>
    <col min="2823" max="2823" width="22.453125" style="592" customWidth="1"/>
    <col min="2824" max="2824" width="17" style="592" bestFit="1" customWidth="1"/>
    <col min="2825" max="2825" width="9" style="592"/>
    <col min="2826" max="2826" width="7.453125" style="592" customWidth="1"/>
    <col min="2827" max="3072" width="9" style="592"/>
    <col min="3073" max="3073" width="4.08984375" style="592" customWidth="1"/>
    <col min="3074" max="3074" width="58.453125" style="592" bestFit="1" customWidth="1"/>
    <col min="3075" max="3075" width="22.453125" style="592" customWidth="1"/>
    <col min="3076" max="3076" width="17.36328125" style="592" bestFit="1" customWidth="1"/>
    <col min="3077" max="3077" width="4.08984375" style="592" customWidth="1"/>
    <col min="3078" max="3078" width="62.26953125" style="592" bestFit="1" customWidth="1"/>
    <col min="3079" max="3079" width="22.453125" style="592" customWidth="1"/>
    <col min="3080" max="3080" width="17" style="592" bestFit="1" customWidth="1"/>
    <col min="3081" max="3081" width="9" style="592"/>
    <col min="3082" max="3082" width="7.453125" style="592" customWidth="1"/>
    <col min="3083" max="3328" width="9" style="592"/>
    <col min="3329" max="3329" width="4.08984375" style="592" customWidth="1"/>
    <col min="3330" max="3330" width="58.453125" style="592" bestFit="1" customWidth="1"/>
    <col min="3331" max="3331" width="22.453125" style="592" customWidth="1"/>
    <col min="3332" max="3332" width="17.36328125" style="592" bestFit="1" customWidth="1"/>
    <col min="3333" max="3333" width="4.08984375" style="592" customWidth="1"/>
    <col min="3334" max="3334" width="62.26953125" style="592" bestFit="1" customWidth="1"/>
    <col min="3335" max="3335" width="22.453125" style="592" customWidth="1"/>
    <col min="3336" max="3336" width="17" style="592" bestFit="1" customWidth="1"/>
    <col min="3337" max="3337" width="9" style="592"/>
    <col min="3338" max="3338" width="7.453125" style="592" customWidth="1"/>
    <col min="3339" max="3584" width="9" style="592"/>
    <col min="3585" max="3585" width="4.08984375" style="592" customWidth="1"/>
    <col min="3586" max="3586" width="58.453125" style="592" bestFit="1" customWidth="1"/>
    <col min="3587" max="3587" width="22.453125" style="592" customWidth="1"/>
    <col min="3588" max="3588" width="17.36328125" style="592" bestFit="1" customWidth="1"/>
    <col min="3589" max="3589" width="4.08984375" style="592" customWidth="1"/>
    <col min="3590" max="3590" width="62.26953125" style="592" bestFit="1" customWidth="1"/>
    <col min="3591" max="3591" width="22.453125" style="592" customWidth="1"/>
    <col min="3592" max="3592" width="17" style="592" bestFit="1" customWidth="1"/>
    <col min="3593" max="3593" width="9" style="592"/>
    <col min="3594" max="3594" width="7.453125" style="592" customWidth="1"/>
    <col min="3595" max="3840" width="9" style="592"/>
    <col min="3841" max="3841" width="4.08984375" style="592" customWidth="1"/>
    <col min="3842" max="3842" width="58.453125" style="592" bestFit="1" customWidth="1"/>
    <col min="3843" max="3843" width="22.453125" style="592" customWidth="1"/>
    <col min="3844" max="3844" width="17.36328125" style="592" bestFit="1" customWidth="1"/>
    <col min="3845" max="3845" width="4.08984375" style="592" customWidth="1"/>
    <col min="3846" max="3846" width="62.26953125" style="592" bestFit="1" customWidth="1"/>
    <col min="3847" max="3847" width="22.453125" style="592" customWidth="1"/>
    <col min="3848" max="3848" width="17" style="592" bestFit="1" customWidth="1"/>
    <col min="3849" max="3849" width="9" style="592"/>
    <col min="3850" max="3850" width="7.453125" style="592" customWidth="1"/>
    <col min="3851" max="4096" width="9" style="592"/>
    <col min="4097" max="4097" width="4.08984375" style="592" customWidth="1"/>
    <col min="4098" max="4098" width="58.453125" style="592" bestFit="1" customWidth="1"/>
    <col min="4099" max="4099" width="22.453125" style="592" customWidth="1"/>
    <col min="4100" max="4100" width="17.36328125" style="592" bestFit="1" customWidth="1"/>
    <col min="4101" max="4101" width="4.08984375" style="592" customWidth="1"/>
    <col min="4102" max="4102" width="62.26953125" style="592" bestFit="1" customWidth="1"/>
    <col min="4103" max="4103" width="22.453125" style="592" customWidth="1"/>
    <col min="4104" max="4104" width="17" style="592" bestFit="1" customWidth="1"/>
    <col min="4105" max="4105" width="9" style="592"/>
    <col min="4106" max="4106" width="7.453125" style="592" customWidth="1"/>
    <col min="4107" max="4352" width="9" style="592"/>
    <col min="4353" max="4353" width="4.08984375" style="592" customWidth="1"/>
    <col min="4354" max="4354" width="58.453125" style="592" bestFit="1" customWidth="1"/>
    <col min="4355" max="4355" width="22.453125" style="592" customWidth="1"/>
    <col min="4356" max="4356" width="17.36328125" style="592" bestFit="1" customWidth="1"/>
    <col min="4357" max="4357" width="4.08984375" style="592" customWidth="1"/>
    <col min="4358" max="4358" width="62.26953125" style="592" bestFit="1" customWidth="1"/>
    <col min="4359" max="4359" width="22.453125" style="592" customWidth="1"/>
    <col min="4360" max="4360" width="17" style="592" bestFit="1" customWidth="1"/>
    <col min="4361" max="4361" width="9" style="592"/>
    <col min="4362" max="4362" width="7.453125" style="592" customWidth="1"/>
    <col min="4363" max="4608" width="9" style="592"/>
    <col min="4609" max="4609" width="4.08984375" style="592" customWidth="1"/>
    <col min="4610" max="4610" width="58.453125" style="592" bestFit="1" customWidth="1"/>
    <col min="4611" max="4611" width="22.453125" style="592" customWidth="1"/>
    <col min="4612" max="4612" width="17.36328125" style="592" bestFit="1" customWidth="1"/>
    <col min="4613" max="4613" width="4.08984375" style="592" customWidth="1"/>
    <col min="4614" max="4614" width="62.26953125" style="592" bestFit="1" customWidth="1"/>
    <col min="4615" max="4615" width="22.453125" style="592" customWidth="1"/>
    <col min="4616" max="4616" width="17" style="592" bestFit="1" customWidth="1"/>
    <col min="4617" max="4617" width="9" style="592"/>
    <col min="4618" max="4618" width="7.453125" style="592" customWidth="1"/>
    <col min="4619" max="4864" width="9" style="592"/>
    <col min="4865" max="4865" width="4.08984375" style="592" customWidth="1"/>
    <col min="4866" max="4866" width="58.453125" style="592" bestFit="1" customWidth="1"/>
    <col min="4867" max="4867" width="22.453125" style="592" customWidth="1"/>
    <col min="4868" max="4868" width="17.36328125" style="592" bestFit="1" customWidth="1"/>
    <col min="4869" max="4869" width="4.08984375" style="592" customWidth="1"/>
    <col min="4870" max="4870" width="62.26953125" style="592" bestFit="1" customWidth="1"/>
    <col min="4871" max="4871" width="22.453125" style="592" customWidth="1"/>
    <col min="4872" max="4872" width="17" style="592" bestFit="1" customWidth="1"/>
    <col min="4873" max="4873" width="9" style="592"/>
    <col min="4874" max="4874" width="7.453125" style="592" customWidth="1"/>
    <col min="4875" max="5120" width="9" style="592"/>
    <col min="5121" max="5121" width="4.08984375" style="592" customWidth="1"/>
    <col min="5122" max="5122" width="58.453125" style="592" bestFit="1" customWidth="1"/>
    <col min="5123" max="5123" width="22.453125" style="592" customWidth="1"/>
    <col min="5124" max="5124" width="17.36328125" style="592" bestFit="1" customWidth="1"/>
    <col min="5125" max="5125" width="4.08984375" style="592" customWidth="1"/>
    <col min="5126" max="5126" width="62.26953125" style="592" bestFit="1" customWidth="1"/>
    <col min="5127" max="5127" width="22.453125" style="592" customWidth="1"/>
    <col min="5128" max="5128" width="17" style="592" bestFit="1" customWidth="1"/>
    <col min="5129" max="5129" width="9" style="592"/>
    <col min="5130" max="5130" width="7.453125" style="592" customWidth="1"/>
    <col min="5131" max="5376" width="9" style="592"/>
    <col min="5377" max="5377" width="4.08984375" style="592" customWidth="1"/>
    <col min="5378" max="5378" width="58.453125" style="592" bestFit="1" customWidth="1"/>
    <col min="5379" max="5379" width="22.453125" style="592" customWidth="1"/>
    <col min="5380" max="5380" width="17.36328125" style="592" bestFit="1" customWidth="1"/>
    <col min="5381" max="5381" width="4.08984375" style="592" customWidth="1"/>
    <col min="5382" max="5382" width="62.26953125" style="592" bestFit="1" customWidth="1"/>
    <col min="5383" max="5383" width="22.453125" style="592" customWidth="1"/>
    <col min="5384" max="5384" width="17" style="592" bestFit="1" customWidth="1"/>
    <col min="5385" max="5385" width="9" style="592"/>
    <col min="5386" max="5386" width="7.453125" style="592" customWidth="1"/>
    <col min="5387" max="5632" width="9" style="592"/>
    <col min="5633" max="5633" width="4.08984375" style="592" customWidth="1"/>
    <col min="5634" max="5634" width="58.453125" style="592" bestFit="1" customWidth="1"/>
    <col min="5635" max="5635" width="22.453125" style="592" customWidth="1"/>
    <col min="5636" max="5636" width="17.36328125" style="592" bestFit="1" customWidth="1"/>
    <col min="5637" max="5637" width="4.08984375" style="592" customWidth="1"/>
    <col min="5638" max="5638" width="62.26953125" style="592" bestFit="1" customWidth="1"/>
    <col min="5639" max="5639" width="22.453125" style="592" customWidth="1"/>
    <col min="5640" max="5640" width="17" style="592" bestFit="1" customWidth="1"/>
    <col min="5641" max="5641" width="9" style="592"/>
    <col min="5642" max="5642" width="7.453125" style="592" customWidth="1"/>
    <col min="5643" max="5888" width="9" style="592"/>
    <col min="5889" max="5889" width="4.08984375" style="592" customWidth="1"/>
    <col min="5890" max="5890" width="58.453125" style="592" bestFit="1" customWidth="1"/>
    <col min="5891" max="5891" width="22.453125" style="592" customWidth="1"/>
    <col min="5892" max="5892" width="17.36328125" style="592" bestFit="1" customWidth="1"/>
    <col min="5893" max="5893" width="4.08984375" style="592" customWidth="1"/>
    <col min="5894" max="5894" width="62.26953125" style="592" bestFit="1" customWidth="1"/>
    <col min="5895" max="5895" width="22.453125" style="592" customWidth="1"/>
    <col min="5896" max="5896" width="17" style="592" bestFit="1" customWidth="1"/>
    <col min="5897" max="5897" width="9" style="592"/>
    <col min="5898" max="5898" width="7.453125" style="592" customWidth="1"/>
    <col min="5899" max="6144" width="9" style="592"/>
    <col min="6145" max="6145" width="4.08984375" style="592" customWidth="1"/>
    <col min="6146" max="6146" width="58.453125" style="592" bestFit="1" customWidth="1"/>
    <col min="6147" max="6147" width="22.453125" style="592" customWidth="1"/>
    <col min="6148" max="6148" width="17.36328125" style="592" bestFit="1" customWidth="1"/>
    <col min="6149" max="6149" width="4.08984375" style="592" customWidth="1"/>
    <col min="6150" max="6150" width="62.26953125" style="592" bestFit="1" customWidth="1"/>
    <col min="6151" max="6151" width="22.453125" style="592" customWidth="1"/>
    <col min="6152" max="6152" width="17" style="592" bestFit="1" customWidth="1"/>
    <col min="6153" max="6153" width="9" style="592"/>
    <col min="6154" max="6154" width="7.453125" style="592" customWidth="1"/>
    <col min="6155" max="6400" width="9" style="592"/>
    <col min="6401" max="6401" width="4.08984375" style="592" customWidth="1"/>
    <col min="6402" max="6402" width="58.453125" style="592" bestFit="1" customWidth="1"/>
    <col min="6403" max="6403" width="22.453125" style="592" customWidth="1"/>
    <col min="6404" max="6404" width="17.36328125" style="592" bestFit="1" customWidth="1"/>
    <col min="6405" max="6405" width="4.08984375" style="592" customWidth="1"/>
    <col min="6406" max="6406" width="62.26953125" style="592" bestFit="1" customWidth="1"/>
    <col min="6407" max="6407" width="22.453125" style="592" customWidth="1"/>
    <col min="6408" max="6408" width="17" style="592" bestFit="1" customWidth="1"/>
    <col min="6409" max="6409" width="9" style="592"/>
    <col min="6410" max="6410" width="7.453125" style="592" customWidth="1"/>
    <col min="6411" max="6656" width="9" style="592"/>
    <col min="6657" max="6657" width="4.08984375" style="592" customWidth="1"/>
    <col min="6658" max="6658" width="58.453125" style="592" bestFit="1" customWidth="1"/>
    <col min="6659" max="6659" width="22.453125" style="592" customWidth="1"/>
    <col min="6660" max="6660" width="17.36328125" style="592" bestFit="1" customWidth="1"/>
    <col min="6661" max="6661" width="4.08984375" style="592" customWidth="1"/>
    <col min="6662" max="6662" width="62.26953125" style="592" bestFit="1" customWidth="1"/>
    <col min="6663" max="6663" width="22.453125" style="592" customWidth="1"/>
    <col min="6664" max="6664" width="17" style="592" bestFit="1" customWidth="1"/>
    <col min="6665" max="6665" width="9" style="592"/>
    <col min="6666" max="6666" width="7.453125" style="592" customWidth="1"/>
    <col min="6667" max="6912" width="9" style="592"/>
    <col min="6913" max="6913" width="4.08984375" style="592" customWidth="1"/>
    <col min="6914" max="6914" width="58.453125" style="592" bestFit="1" customWidth="1"/>
    <col min="6915" max="6915" width="22.453125" style="592" customWidth="1"/>
    <col min="6916" max="6916" width="17.36328125" style="592" bestFit="1" customWidth="1"/>
    <col min="6917" max="6917" width="4.08984375" style="592" customWidth="1"/>
    <col min="6918" max="6918" width="62.26953125" style="592" bestFit="1" customWidth="1"/>
    <col min="6919" max="6919" width="22.453125" style="592" customWidth="1"/>
    <col min="6920" max="6920" width="17" style="592" bestFit="1" customWidth="1"/>
    <col min="6921" max="6921" width="9" style="592"/>
    <col min="6922" max="6922" width="7.453125" style="592" customWidth="1"/>
    <col min="6923" max="7168" width="9" style="592"/>
    <col min="7169" max="7169" width="4.08984375" style="592" customWidth="1"/>
    <col min="7170" max="7170" width="58.453125" style="592" bestFit="1" customWidth="1"/>
    <col min="7171" max="7171" width="22.453125" style="592" customWidth="1"/>
    <col min="7172" max="7172" width="17.36328125" style="592" bestFit="1" customWidth="1"/>
    <col min="7173" max="7173" width="4.08984375" style="592" customWidth="1"/>
    <col min="7174" max="7174" width="62.26953125" style="592" bestFit="1" customWidth="1"/>
    <col min="7175" max="7175" width="22.453125" style="592" customWidth="1"/>
    <col min="7176" max="7176" width="17" style="592" bestFit="1" customWidth="1"/>
    <col min="7177" max="7177" width="9" style="592"/>
    <col min="7178" max="7178" width="7.453125" style="592" customWidth="1"/>
    <col min="7179" max="7424" width="9" style="592"/>
    <col min="7425" max="7425" width="4.08984375" style="592" customWidth="1"/>
    <col min="7426" max="7426" width="58.453125" style="592" bestFit="1" customWidth="1"/>
    <col min="7427" max="7427" width="22.453125" style="592" customWidth="1"/>
    <col min="7428" max="7428" width="17.36328125" style="592" bestFit="1" customWidth="1"/>
    <col min="7429" max="7429" width="4.08984375" style="592" customWidth="1"/>
    <col min="7430" max="7430" width="62.26953125" style="592" bestFit="1" customWidth="1"/>
    <col min="7431" max="7431" width="22.453125" style="592" customWidth="1"/>
    <col min="7432" max="7432" width="17" style="592" bestFit="1" customWidth="1"/>
    <col min="7433" max="7433" width="9" style="592"/>
    <col min="7434" max="7434" width="7.453125" style="592" customWidth="1"/>
    <col min="7435" max="7680" width="9" style="592"/>
    <col min="7681" max="7681" width="4.08984375" style="592" customWidth="1"/>
    <col min="7682" max="7682" width="58.453125" style="592" bestFit="1" customWidth="1"/>
    <col min="7683" max="7683" width="22.453125" style="592" customWidth="1"/>
    <col min="7684" max="7684" width="17.36328125" style="592" bestFit="1" customWidth="1"/>
    <col min="7685" max="7685" width="4.08984375" style="592" customWidth="1"/>
    <col min="7686" max="7686" width="62.26953125" style="592" bestFit="1" customWidth="1"/>
    <col min="7687" max="7687" width="22.453125" style="592" customWidth="1"/>
    <col min="7688" max="7688" width="17" style="592" bestFit="1" customWidth="1"/>
    <col min="7689" max="7689" width="9" style="592"/>
    <col min="7690" max="7690" width="7.453125" style="592" customWidth="1"/>
    <col min="7691" max="7936" width="9" style="592"/>
    <col min="7937" max="7937" width="4.08984375" style="592" customWidth="1"/>
    <col min="7938" max="7938" width="58.453125" style="592" bestFit="1" customWidth="1"/>
    <col min="7939" max="7939" width="22.453125" style="592" customWidth="1"/>
    <col min="7940" max="7940" width="17.36328125" style="592" bestFit="1" customWidth="1"/>
    <col min="7941" max="7941" width="4.08984375" style="592" customWidth="1"/>
    <col min="7942" max="7942" width="62.26953125" style="592" bestFit="1" customWidth="1"/>
    <col min="7943" max="7943" width="22.453125" style="592" customWidth="1"/>
    <col min="7944" max="7944" width="17" style="592" bestFit="1" customWidth="1"/>
    <col min="7945" max="7945" width="9" style="592"/>
    <col min="7946" max="7946" width="7.453125" style="592" customWidth="1"/>
    <col min="7947" max="8192" width="9" style="592"/>
    <col min="8193" max="8193" width="4.08984375" style="592" customWidth="1"/>
    <col min="8194" max="8194" width="58.453125" style="592" bestFit="1" customWidth="1"/>
    <col min="8195" max="8195" width="22.453125" style="592" customWidth="1"/>
    <col min="8196" max="8196" width="17.36328125" style="592" bestFit="1" customWidth="1"/>
    <col min="8197" max="8197" width="4.08984375" style="592" customWidth="1"/>
    <col min="8198" max="8198" width="62.26953125" style="592" bestFit="1" customWidth="1"/>
    <col min="8199" max="8199" width="22.453125" style="592" customWidth="1"/>
    <col min="8200" max="8200" width="17" style="592" bestFit="1" customWidth="1"/>
    <col min="8201" max="8201" width="9" style="592"/>
    <col min="8202" max="8202" width="7.453125" style="592" customWidth="1"/>
    <col min="8203" max="8448" width="9" style="592"/>
    <col min="8449" max="8449" width="4.08984375" style="592" customWidth="1"/>
    <col min="8450" max="8450" width="58.453125" style="592" bestFit="1" customWidth="1"/>
    <col min="8451" max="8451" width="22.453125" style="592" customWidth="1"/>
    <col min="8452" max="8452" width="17.36328125" style="592" bestFit="1" customWidth="1"/>
    <col min="8453" max="8453" width="4.08984375" style="592" customWidth="1"/>
    <col min="8454" max="8454" width="62.26953125" style="592" bestFit="1" customWidth="1"/>
    <col min="8455" max="8455" width="22.453125" style="592" customWidth="1"/>
    <col min="8456" max="8456" width="17" style="592" bestFit="1" customWidth="1"/>
    <col min="8457" max="8457" width="9" style="592"/>
    <col min="8458" max="8458" width="7.453125" style="592" customWidth="1"/>
    <col min="8459" max="8704" width="9" style="592"/>
    <col min="8705" max="8705" width="4.08984375" style="592" customWidth="1"/>
    <col min="8706" max="8706" width="58.453125" style="592" bestFit="1" customWidth="1"/>
    <col min="8707" max="8707" width="22.453125" style="592" customWidth="1"/>
    <col min="8708" max="8708" width="17.36328125" style="592" bestFit="1" customWidth="1"/>
    <col min="8709" max="8709" width="4.08984375" style="592" customWidth="1"/>
    <col min="8710" max="8710" width="62.26953125" style="592" bestFit="1" customWidth="1"/>
    <col min="8711" max="8711" width="22.453125" style="592" customWidth="1"/>
    <col min="8712" max="8712" width="17" style="592" bestFit="1" customWidth="1"/>
    <col min="8713" max="8713" width="9" style="592"/>
    <col min="8714" max="8714" width="7.453125" style="592" customWidth="1"/>
    <col min="8715" max="8960" width="9" style="592"/>
    <col min="8961" max="8961" width="4.08984375" style="592" customWidth="1"/>
    <col min="8962" max="8962" width="58.453125" style="592" bestFit="1" customWidth="1"/>
    <col min="8963" max="8963" width="22.453125" style="592" customWidth="1"/>
    <col min="8964" max="8964" width="17.36328125" style="592" bestFit="1" customWidth="1"/>
    <col min="8965" max="8965" width="4.08984375" style="592" customWidth="1"/>
    <col min="8966" max="8966" width="62.26953125" style="592" bestFit="1" customWidth="1"/>
    <col min="8967" max="8967" width="22.453125" style="592" customWidth="1"/>
    <col min="8968" max="8968" width="17" style="592" bestFit="1" customWidth="1"/>
    <col min="8969" max="8969" width="9" style="592"/>
    <col min="8970" max="8970" width="7.453125" style="592" customWidth="1"/>
    <col min="8971" max="9216" width="9" style="592"/>
    <col min="9217" max="9217" width="4.08984375" style="592" customWidth="1"/>
    <col min="9218" max="9218" width="58.453125" style="592" bestFit="1" customWidth="1"/>
    <col min="9219" max="9219" width="22.453125" style="592" customWidth="1"/>
    <col min="9220" max="9220" width="17.36328125" style="592" bestFit="1" customWidth="1"/>
    <col min="9221" max="9221" width="4.08984375" style="592" customWidth="1"/>
    <col min="9222" max="9222" width="62.26953125" style="592" bestFit="1" customWidth="1"/>
    <col min="9223" max="9223" width="22.453125" style="592" customWidth="1"/>
    <col min="9224" max="9224" width="17" style="592" bestFit="1" customWidth="1"/>
    <col min="9225" max="9225" width="9" style="592"/>
    <col min="9226" max="9226" width="7.453125" style="592" customWidth="1"/>
    <col min="9227" max="9472" width="9" style="592"/>
    <col min="9473" max="9473" width="4.08984375" style="592" customWidth="1"/>
    <col min="9474" max="9474" width="58.453125" style="592" bestFit="1" customWidth="1"/>
    <col min="9475" max="9475" width="22.453125" style="592" customWidth="1"/>
    <col min="9476" max="9476" width="17.36328125" style="592" bestFit="1" customWidth="1"/>
    <col min="9477" max="9477" width="4.08984375" style="592" customWidth="1"/>
    <col min="9478" max="9478" width="62.26953125" style="592" bestFit="1" customWidth="1"/>
    <col min="9479" max="9479" width="22.453125" style="592" customWidth="1"/>
    <col min="9480" max="9480" width="17" style="592" bestFit="1" customWidth="1"/>
    <col min="9481" max="9481" width="9" style="592"/>
    <col min="9482" max="9482" width="7.453125" style="592" customWidth="1"/>
    <col min="9483" max="9728" width="9" style="592"/>
    <col min="9729" max="9729" width="4.08984375" style="592" customWidth="1"/>
    <col min="9730" max="9730" width="58.453125" style="592" bestFit="1" customWidth="1"/>
    <col min="9731" max="9731" width="22.453125" style="592" customWidth="1"/>
    <col min="9732" max="9732" width="17.36328125" style="592" bestFit="1" customWidth="1"/>
    <col min="9733" max="9733" width="4.08984375" style="592" customWidth="1"/>
    <col min="9734" max="9734" width="62.26953125" style="592" bestFit="1" customWidth="1"/>
    <col min="9735" max="9735" width="22.453125" style="592" customWidth="1"/>
    <col min="9736" max="9736" width="17" style="592" bestFit="1" customWidth="1"/>
    <col min="9737" max="9737" width="9" style="592"/>
    <col min="9738" max="9738" width="7.453125" style="592" customWidth="1"/>
    <col min="9739" max="9984" width="9" style="592"/>
    <col min="9985" max="9985" width="4.08984375" style="592" customWidth="1"/>
    <col min="9986" max="9986" width="58.453125" style="592" bestFit="1" customWidth="1"/>
    <col min="9987" max="9987" width="22.453125" style="592" customWidth="1"/>
    <col min="9988" max="9988" width="17.36328125" style="592" bestFit="1" customWidth="1"/>
    <col min="9989" max="9989" width="4.08984375" style="592" customWidth="1"/>
    <col min="9990" max="9990" width="62.26953125" style="592" bestFit="1" customWidth="1"/>
    <col min="9991" max="9991" width="22.453125" style="592" customWidth="1"/>
    <col min="9992" max="9992" width="17" style="592" bestFit="1" customWidth="1"/>
    <col min="9993" max="9993" width="9" style="592"/>
    <col min="9994" max="9994" width="7.453125" style="592" customWidth="1"/>
    <col min="9995" max="10240" width="9" style="592"/>
    <col min="10241" max="10241" width="4.08984375" style="592" customWidth="1"/>
    <col min="10242" max="10242" width="58.453125" style="592" bestFit="1" customWidth="1"/>
    <col min="10243" max="10243" width="22.453125" style="592" customWidth="1"/>
    <col min="10244" max="10244" width="17.36328125" style="592" bestFit="1" customWidth="1"/>
    <col min="10245" max="10245" width="4.08984375" style="592" customWidth="1"/>
    <col min="10246" max="10246" width="62.26953125" style="592" bestFit="1" customWidth="1"/>
    <col min="10247" max="10247" width="22.453125" style="592" customWidth="1"/>
    <col min="10248" max="10248" width="17" style="592" bestFit="1" customWidth="1"/>
    <col min="10249" max="10249" width="9" style="592"/>
    <col min="10250" max="10250" width="7.453125" style="592" customWidth="1"/>
    <col min="10251" max="10496" width="9" style="592"/>
    <col min="10497" max="10497" width="4.08984375" style="592" customWidth="1"/>
    <col min="10498" max="10498" width="58.453125" style="592" bestFit="1" customWidth="1"/>
    <col min="10499" max="10499" width="22.453125" style="592" customWidth="1"/>
    <col min="10500" max="10500" width="17.36328125" style="592" bestFit="1" customWidth="1"/>
    <col min="10501" max="10501" width="4.08984375" style="592" customWidth="1"/>
    <col min="10502" max="10502" width="62.26953125" style="592" bestFit="1" customWidth="1"/>
    <col min="10503" max="10503" width="22.453125" style="592" customWidth="1"/>
    <col min="10504" max="10504" width="17" style="592" bestFit="1" customWidth="1"/>
    <col min="10505" max="10505" width="9" style="592"/>
    <col min="10506" max="10506" width="7.453125" style="592" customWidth="1"/>
    <col min="10507" max="10752" width="9" style="592"/>
    <col min="10753" max="10753" width="4.08984375" style="592" customWidth="1"/>
    <col min="10754" max="10754" width="58.453125" style="592" bestFit="1" customWidth="1"/>
    <col min="10755" max="10755" width="22.453125" style="592" customWidth="1"/>
    <col min="10756" max="10756" width="17.36328125" style="592" bestFit="1" customWidth="1"/>
    <col min="10757" max="10757" width="4.08984375" style="592" customWidth="1"/>
    <col min="10758" max="10758" width="62.26953125" style="592" bestFit="1" customWidth="1"/>
    <col min="10759" max="10759" width="22.453125" style="592" customWidth="1"/>
    <col min="10760" max="10760" width="17" style="592" bestFit="1" customWidth="1"/>
    <col min="10761" max="10761" width="9" style="592"/>
    <col min="10762" max="10762" width="7.453125" style="592" customWidth="1"/>
    <col min="10763" max="11008" width="9" style="592"/>
    <col min="11009" max="11009" width="4.08984375" style="592" customWidth="1"/>
    <col min="11010" max="11010" width="58.453125" style="592" bestFit="1" customWidth="1"/>
    <col min="11011" max="11011" width="22.453125" style="592" customWidth="1"/>
    <col min="11012" max="11012" width="17.36328125" style="592" bestFit="1" customWidth="1"/>
    <col min="11013" max="11013" width="4.08984375" style="592" customWidth="1"/>
    <col min="11014" max="11014" width="62.26953125" style="592" bestFit="1" customWidth="1"/>
    <col min="11015" max="11015" width="22.453125" style="592" customWidth="1"/>
    <col min="11016" max="11016" width="17" style="592" bestFit="1" customWidth="1"/>
    <col min="11017" max="11017" width="9" style="592"/>
    <col min="11018" max="11018" width="7.453125" style="592" customWidth="1"/>
    <col min="11019" max="11264" width="9" style="592"/>
    <col min="11265" max="11265" width="4.08984375" style="592" customWidth="1"/>
    <col min="11266" max="11266" width="58.453125" style="592" bestFit="1" customWidth="1"/>
    <col min="11267" max="11267" width="22.453125" style="592" customWidth="1"/>
    <col min="11268" max="11268" width="17.36328125" style="592" bestFit="1" customWidth="1"/>
    <col min="11269" max="11269" width="4.08984375" style="592" customWidth="1"/>
    <col min="11270" max="11270" width="62.26953125" style="592" bestFit="1" customWidth="1"/>
    <col min="11271" max="11271" width="22.453125" style="592" customWidth="1"/>
    <col min="11272" max="11272" width="17" style="592" bestFit="1" customWidth="1"/>
    <col min="11273" max="11273" width="9" style="592"/>
    <col min="11274" max="11274" width="7.453125" style="592" customWidth="1"/>
    <col min="11275" max="11520" width="9" style="592"/>
    <col min="11521" max="11521" width="4.08984375" style="592" customWidth="1"/>
    <col min="11522" max="11522" width="58.453125" style="592" bestFit="1" customWidth="1"/>
    <col min="11523" max="11523" width="22.453125" style="592" customWidth="1"/>
    <col min="11524" max="11524" width="17.36328125" style="592" bestFit="1" customWidth="1"/>
    <col min="11525" max="11525" width="4.08984375" style="592" customWidth="1"/>
    <col min="11526" max="11526" width="62.26953125" style="592" bestFit="1" customWidth="1"/>
    <col min="11527" max="11527" width="22.453125" style="592" customWidth="1"/>
    <col min="11528" max="11528" width="17" style="592" bestFit="1" customWidth="1"/>
    <col min="11529" max="11529" width="9" style="592"/>
    <col min="11530" max="11530" width="7.453125" style="592" customWidth="1"/>
    <col min="11531" max="11776" width="9" style="592"/>
    <col min="11777" max="11777" width="4.08984375" style="592" customWidth="1"/>
    <col min="11778" max="11778" width="58.453125" style="592" bestFit="1" customWidth="1"/>
    <col min="11779" max="11779" width="22.453125" style="592" customWidth="1"/>
    <col min="11780" max="11780" width="17.36328125" style="592" bestFit="1" customWidth="1"/>
    <col min="11781" max="11781" width="4.08984375" style="592" customWidth="1"/>
    <col min="11782" max="11782" width="62.26953125" style="592" bestFit="1" customWidth="1"/>
    <col min="11783" max="11783" width="22.453125" style="592" customWidth="1"/>
    <col min="11784" max="11784" width="17" style="592" bestFit="1" customWidth="1"/>
    <col min="11785" max="11785" width="9" style="592"/>
    <col min="11786" max="11786" width="7.453125" style="592" customWidth="1"/>
    <col min="11787" max="12032" width="9" style="592"/>
    <col min="12033" max="12033" width="4.08984375" style="592" customWidth="1"/>
    <col min="12034" max="12034" width="58.453125" style="592" bestFit="1" customWidth="1"/>
    <col min="12035" max="12035" width="22.453125" style="592" customWidth="1"/>
    <col min="12036" max="12036" width="17.36328125" style="592" bestFit="1" customWidth="1"/>
    <col min="12037" max="12037" width="4.08984375" style="592" customWidth="1"/>
    <col min="12038" max="12038" width="62.26953125" style="592" bestFit="1" customWidth="1"/>
    <col min="12039" max="12039" width="22.453125" style="592" customWidth="1"/>
    <col min="12040" max="12040" width="17" style="592" bestFit="1" customWidth="1"/>
    <col min="12041" max="12041" width="9" style="592"/>
    <col min="12042" max="12042" width="7.453125" style="592" customWidth="1"/>
    <col min="12043" max="12288" width="9" style="592"/>
    <col min="12289" max="12289" width="4.08984375" style="592" customWidth="1"/>
    <col min="12290" max="12290" width="58.453125" style="592" bestFit="1" customWidth="1"/>
    <col min="12291" max="12291" width="22.453125" style="592" customWidth="1"/>
    <col min="12292" max="12292" width="17.36328125" style="592" bestFit="1" customWidth="1"/>
    <col min="12293" max="12293" width="4.08984375" style="592" customWidth="1"/>
    <col min="12294" max="12294" width="62.26953125" style="592" bestFit="1" customWidth="1"/>
    <col min="12295" max="12295" width="22.453125" style="592" customWidth="1"/>
    <col min="12296" max="12296" width="17" style="592" bestFit="1" customWidth="1"/>
    <col min="12297" max="12297" width="9" style="592"/>
    <col min="12298" max="12298" width="7.453125" style="592" customWidth="1"/>
    <col min="12299" max="12544" width="9" style="592"/>
    <col min="12545" max="12545" width="4.08984375" style="592" customWidth="1"/>
    <col min="12546" max="12546" width="58.453125" style="592" bestFit="1" customWidth="1"/>
    <col min="12547" max="12547" width="22.453125" style="592" customWidth="1"/>
    <col min="12548" max="12548" width="17.36328125" style="592" bestFit="1" customWidth="1"/>
    <col min="12549" max="12549" width="4.08984375" style="592" customWidth="1"/>
    <col min="12550" max="12550" width="62.26953125" style="592" bestFit="1" customWidth="1"/>
    <col min="12551" max="12551" width="22.453125" style="592" customWidth="1"/>
    <col min="12552" max="12552" width="17" style="592" bestFit="1" customWidth="1"/>
    <col min="12553" max="12553" width="9" style="592"/>
    <col min="12554" max="12554" width="7.453125" style="592" customWidth="1"/>
    <col min="12555" max="12800" width="9" style="592"/>
    <col min="12801" max="12801" width="4.08984375" style="592" customWidth="1"/>
    <col min="12802" max="12802" width="58.453125" style="592" bestFit="1" customWidth="1"/>
    <col min="12803" max="12803" width="22.453125" style="592" customWidth="1"/>
    <col min="12804" max="12804" width="17.36328125" style="592" bestFit="1" customWidth="1"/>
    <col min="12805" max="12805" width="4.08984375" style="592" customWidth="1"/>
    <col min="12806" max="12806" width="62.26953125" style="592" bestFit="1" customWidth="1"/>
    <col min="12807" max="12807" width="22.453125" style="592" customWidth="1"/>
    <col min="12808" max="12808" width="17" style="592" bestFit="1" customWidth="1"/>
    <col min="12809" max="12809" width="9" style="592"/>
    <col min="12810" max="12810" width="7.453125" style="592" customWidth="1"/>
    <col min="12811" max="13056" width="9" style="592"/>
    <col min="13057" max="13057" width="4.08984375" style="592" customWidth="1"/>
    <col min="13058" max="13058" width="58.453125" style="592" bestFit="1" customWidth="1"/>
    <col min="13059" max="13059" width="22.453125" style="592" customWidth="1"/>
    <col min="13060" max="13060" width="17.36328125" style="592" bestFit="1" customWidth="1"/>
    <col min="13061" max="13061" width="4.08984375" style="592" customWidth="1"/>
    <col min="13062" max="13062" width="62.26953125" style="592" bestFit="1" customWidth="1"/>
    <col min="13063" max="13063" width="22.453125" style="592" customWidth="1"/>
    <col min="13064" max="13064" width="17" style="592" bestFit="1" customWidth="1"/>
    <col min="13065" max="13065" width="9" style="592"/>
    <col min="13066" max="13066" width="7.453125" style="592" customWidth="1"/>
    <col min="13067" max="13312" width="9" style="592"/>
    <col min="13313" max="13313" width="4.08984375" style="592" customWidth="1"/>
    <col min="13314" max="13314" width="58.453125" style="592" bestFit="1" customWidth="1"/>
    <col min="13315" max="13315" width="22.453125" style="592" customWidth="1"/>
    <col min="13316" max="13316" width="17.36328125" style="592" bestFit="1" customWidth="1"/>
    <col min="13317" max="13317" width="4.08984375" style="592" customWidth="1"/>
    <col min="13318" max="13318" width="62.26953125" style="592" bestFit="1" customWidth="1"/>
    <col min="13319" max="13319" width="22.453125" style="592" customWidth="1"/>
    <col min="13320" max="13320" width="17" style="592" bestFit="1" customWidth="1"/>
    <col min="13321" max="13321" width="9" style="592"/>
    <col min="13322" max="13322" width="7.453125" style="592" customWidth="1"/>
    <col min="13323" max="13568" width="9" style="592"/>
    <col min="13569" max="13569" width="4.08984375" style="592" customWidth="1"/>
    <col min="13570" max="13570" width="58.453125" style="592" bestFit="1" customWidth="1"/>
    <col min="13571" max="13571" width="22.453125" style="592" customWidth="1"/>
    <col min="13572" max="13572" width="17.36328125" style="592" bestFit="1" customWidth="1"/>
    <col min="13573" max="13573" width="4.08984375" style="592" customWidth="1"/>
    <col min="13574" max="13574" width="62.26953125" style="592" bestFit="1" customWidth="1"/>
    <col min="13575" max="13575" width="22.453125" style="592" customWidth="1"/>
    <col min="13576" max="13576" width="17" style="592" bestFit="1" customWidth="1"/>
    <col min="13577" max="13577" width="9" style="592"/>
    <col min="13578" max="13578" width="7.453125" style="592" customWidth="1"/>
    <col min="13579" max="13824" width="9" style="592"/>
    <col min="13825" max="13825" width="4.08984375" style="592" customWidth="1"/>
    <col min="13826" max="13826" width="58.453125" style="592" bestFit="1" customWidth="1"/>
    <col min="13827" max="13827" width="22.453125" style="592" customWidth="1"/>
    <col min="13828" max="13828" width="17.36328125" style="592" bestFit="1" customWidth="1"/>
    <col min="13829" max="13829" width="4.08984375" style="592" customWidth="1"/>
    <col min="13830" max="13830" width="62.26953125" style="592" bestFit="1" customWidth="1"/>
    <col min="13831" max="13831" width="22.453125" style="592" customWidth="1"/>
    <col min="13832" max="13832" width="17" style="592" bestFit="1" customWidth="1"/>
    <col min="13833" max="13833" width="9" style="592"/>
    <col min="13834" max="13834" width="7.453125" style="592" customWidth="1"/>
    <col min="13835" max="14080" width="9" style="592"/>
    <col min="14081" max="14081" width="4.08984375" style="592" customWidth="1"/>
    <col min="14082" max="14082" width="58.453125" style="592" bestFit="1" customWidth="1"/>
    <col min="14083" max="14083" width="22.453125" style="592" customWidth="1"/>
    <col min="14084" max="14084" width="17.36328125" style="592" bestFit="1" customWidth="1"/>
    <col min="14085" max="14085" width="4.08984375" style="592" customWidth="1"/>
    <col min="14086" max="14086" width="62.26953125" style="592" bestFit="1" customWidth="1"/>
    <col min="14087" max="14087" width="22.453125" style="592" customWidth="1"/>
    <col min="14088" max="14088" width="17" style="592" bestFit="1" customWidth="1"/>
    <col min="14089" max="14089" width="9" style="592"/>
    <col min="14090" max="14090" width="7.453125" style="592" customWidth="1"/>
    <col min="14091" max="14336" width="9" style="592"/>
    <col min="14337" max="14337" width="4.08984375" style="592" customWidth="1"/>
    <col min="14338" max="14338" width="58.453125" style="592" bestFit="1" customWidth="1"/>
    <col min="14339" max="14339" width="22.453125" style="592" customWidth="1"/>
    <col min="14340" max="14340" width="17.36328125" style="592" bestFit="1" customWidth="1"/>
    <col min="14341" max="14341" width="4.08984375" style="592" customWidth="1"/>
    <col min="14342" max="14342" width="62.26953125" style="592" bestFit="1" customWidth="1"/>
    <col min="14343" max="14343" width="22.453125" style="592" customWidth="1"/>
    <col min="14344" max="14344" width="17" style="592" bestFit="1" customWidth="1"/>
    <col min="14345" max="14345" width="9" style="592"/>
    <col min="14346" max="14346" width="7.453125" style="592" customWidth="1"/>
    <col min="14347" max="14592" width="9" style="592"/>
    <col min="14593" max="14593" width="4.08984375" style="592" customWidth="1"/>
    <col min="14594" max="14594" width="58.453125" style="592" bestFit="1" customWidth="1"/>
    <col min="14595" max="14595" width="22.453125" style="592" customWidth="1"/>
    <col min="14596" max="14596" width="17.36328125" style="592" bestFit="1" customWidth="1"/>
    <col min="14597" max="14597" width="4.08984375" style="592" customWidth="1"/>
    <col min="14598" max="14598" width="62.26953125" style="592" bestFit="1" customWidth="1"/>
    <col min="14599" max="14599" width="22.453125" style="592" customWidth="1"/>
    <col min="14600" max="14600" width="17" style="592" bestFit="1" customWidth="1"/>
    <col min="14601" max="14601" width="9" style="592"/>
    <col min="14602" max="14602" width="7.453125" style="592" customWidth="1"/>
    <col min="14603" max="14848" width="9" style="592"/>
    <col min="14849" max="14849" width="4.08984375" style="592" customWidth="1"/>
    <col min="14850" max="14850" width="58.453125" style="592" bestFit="1" customWidth="1"/>
    <col min="14851" max="14851" width="22.453125" style="592" customWidth="1"/>
    <col min="14852" max="14852" width="17.36328125" style="592" bestFit="1" customWidth="1"/>
    <col min="14853" max="14853" width="4.08984375" style="592" customWidth="1"/>
    <col min="14854" max="14854" width="62.26953125" style="592" bestFit="1" customWidth="1"/>
    <col min="14855" max="14855" width="22.453125" style="592" customWidth="1"/>
    <col min="14856" max="14856" width="17" style="592" bestFit="1" customWidth="1"/>
    <col min="14857" max="14857" width="9" style="592"/>
    <col min="14858" max="14858" width="7.453125" style="592" customWidth="1"/>
    <col min="14859" max="15104" width="9" style="592"/>
    <col min="15105" max="15105" width="4.08984375" style="592" customWidth="1"/>
    <col min="15106" max="15106" width="58.453125" style="592" bestFit="1" customWidth="1"/>
    <col min="15107" max="15107" width="22.453125" style="592" customWidth="1"/>
    <col min="15108" max="15108" width="17.36328125" style="592" bestFit="1" customWidth="1"/>
    <col min="15109" max="15109" width="4.08984375" style="592" customWidth="1"/>
    <col min="15110" max="15110" width="62.26953125" style="592" bestFit="1" customWidth="1"/>
    <col min="15111" max="15111" width="22.453125" style="592" customWidth="1"/>
    <col min="15112" max="15112" width="17" style="592" bestFit="1" customWidth="1"/>
    <col min="15113" max="15113" width="9" style="592"/>
    <col min="15114" max="15114" width="7.453125" style="592" customWidth="1"/>
    <col min="15115" max="15360" width="9" style="592"/>
    <col min="15361" max="15361" width="4.08984375" style="592" customWidth="1"/>
    <col min="15362" max="15362" width="58.453125" style="592" bestFit="1" customWidth="1"/>
    <col min="15363" max="15363" width="22.453125" style="592" customWidth="1"/>
    <col min="15364" max="15364" width="17.36328125" style="592" bestFit="1" customWidth="1"/>
    <col min="15365" max="15365" width="4.08984375" style="592" customWidth="1"/>
    <col min="15366" max="15366" width="62.26953125" style="592" bestFit="1" customWidth="1"/>
    <col min="15367" max="15367" width="22.453125" style="592" customWidth="1"/>
    <col min="15368" max="15368" width="17" style="592" bestFit="1" customWidth="1"/>
    <col min="15369" max="15369" width="9" style="592"/>
    <col min="15370" max="15370" width="7.453125" style="592" customWidth="1"/>
    <col min="15371" max="15616" width="9" style="592"/>
    <col min="15617" max="15617" width="4.08984375" style="592" customWidth="1"/>
    <col min="15618" max="15618" width="58.453125" style="592" bestFit="1" customWidth="1"/>
    <col min="15619" max="15619" width="22.453125" style="592" customWidth="1"/>
    <col min="15620" max="15620" width="17.36328125" style="592" bestFit="1" customWidth="1"/>
    <col min="15621" max="15621" width="4.08984375" style="592" customWidth="1"/>
    <col min="15622" max="15622" width="62.26953125" style="592" bestFit="1" customWidth="1"/>
    <col min="15623" max="15623" width="22.453125" style="592" customWidth="1"/>
    <col min="15624" max="15624" width="17" style="592" bestFit="1" customWidth="1"/>
    <col min="15625" max="15625" width="9" style="592"/>
    <col min="15626" max="15626" width="7.453125" style="592" customWidth="1"/>
    <col min="15627" max="15872" width="9" style="592"/>
    <col min="15873" max="15873" width="4.08984375" style="592" customWidth="1"/>
    <col min="15874" max="15874" width="58.453125" style="592" bestFit="1" customWidth="1"/>
    <col min="15875" max="15875" width="22.453125" style="592" customWidth="1"/>
    <col min="15876" max="15876" width="17.36328125" style="592" bestFit="1" customWidth="1"/>
    <col min="15877" max="15877" width="4.08984375" style="592" customWidth="1"/>
    <col min="15878" max="15878" width="62.26953125" style="592" bestFit="1" customWidth="1"/>
    <col min="15879" max="15879" width="22.453125" style="592" customWidth="1"/>
    <col min="15880" max="15880" width="17" style="592" bestFit="1" customWidth="1"/>
    <col min="15881" max="15881" width="9" style="592"/>
    <col min="15882" max="15882" width="7.453125" style="592" customWidth="1"/>
    <col min="15883" max="16128" width="9" style="592"/>
    <col min="16129" max="16129" width="4.08984375" style="592" customWidth="1"/>
    <col min="16130" max="16130" width="58.453125" style="592" bestFit="1" customWidth="1"/>
    <col min="16131" max="16131" width="22.453125" style="592" customWidth="1"/>
    <col min="16132" max="16132" width="17.36328125" style="592" bestFit="1" customWidth="1"/>
    <col min="16133" max="16133" width="4.08984375" style="592" customWidth="1"/>
    <col min="16134" max="16134" width="62.26953125" style="592" bestFit="1" customWidth="1"/>
    <col min="16135" max="16135" width="22.453125" style="592" customWidth="1"/>
    <col min="16136" max="16136" width="17" style="592" bestFit="1" customWidth="1"/>
    <col min="16137" max="16137" width="9" style="592"/>
    <col min="16138" max="16138" width="7.453125" style="592" customWidth="1"/>
    <col min="16139" max="16384" width="9" style="592"/>
  </cols>
  <sheetData>
    <row r="1" spans="1:8" s="590" customFormat="1" ht="32.5">
      <c r="A1" s="588" t="s">
        <v>918</v>
      </c>
      <c r="C1" s="591"/>
      <c r="D1" s="591"/>
      <c r="E1" s="655"/>
    </row>
    <row r="2" spans="1:8" s="590" customFormat="1" ht="32.5">
      <c r="A2" s="589" t="s">
        <v>917</v>
      </c>
      <c r="C2" s="591"/>
      <c r="D2" s="591"/>
      <c r="E2" s="655"/>
      <c r="G2" s="1576" t="s">
        <v>271</v>
      </c>
      <c r="H2" s="1576"/>
    </row>
    <row r="3" spans="1:8" ht="24" customHeight="1">
      <c r="A3" s="1577" t="s">
        <v>648</v>
      </c>
      <c r="B3" s="1578"/>
      <c r="C3" s="1581" t="s">
        <v>649</v>
      </c>
      <c r="D3" s="1581" t="s">
        <v>650</v>
      </c>
      <c r="E3" s="1577" t="s">
        <v>754</v>
      </c>
      <c r="F3" s="1578"/>
      <c r="G3" s="1581" t="s">
        <v>649</v>
      </c>
      <c r="H3" s="1581" t="s">
        <v>650</v>
      </c>
    </row>
    <row r="4" spans="1:8" ht="24" customHeight="1">
      <c r="A4" s="1579"/>
      <c r="B4" s="1580"/>
      <c r="C4" s="1582"/>
      <c r="D4" s="1582"/>
      <c r="E4" s="1579"/>
      <c r="F4" s="1580"/>
      <c r="G4" s="1582"/>
      <c r="H4" s="1582"/>
    </row>
    <row r="5" spans="1:8" ht="24" customHeight="1">
      <c r="A5" s="1579"/>
      <c r="B5" s="1580"/>
      <c r="C5" s="1583"/>
      <c r="D5" s="1583"/>
      <c r="E5" s="1579"/>
      <c r="F5" s="1580"/>
      <c r="G5" s="1583"/>
      <c r="H5" s="1583"/>
    </row>
    <row r="6" spans="1:8" ht="28">
      <c r="A6" s="669" t="s">
        <v>204</v>
      </c>
      <c r="B6" s="658" t="s">
        <v>696</v>
      </c>
      <c r="C6" s="665">
        <v>2913907.0489065354</v>
      </c>
      <c r="D6" s="673">
        <v>87.861934927354298</v>
      </c>
      <c r="E6" s="669" t="s">
        <v>204</v>
      </c>
      <c r="F6" s="680" t="s">
        <v>651</v>
      </c>
      <c r="G6" s="679">
        <v>2531867.1861154069</v>
      </c>
      <c r="H6" s="695">
        <v>76.34243173084495</v>
      </c>
    </row>
    <row r="7" spans="1:8" ht="28">
      <c r="A7" s="670" t="s">
        <v>212</v>
      </c>
      <c r="B7" s="653" t="s">
        <v>653</v>
      </c>
      <c r="C7" s="667">
        <v>148571.40774218191</v>
      </c>
      <c r="D7" s="674">
        <v>4.4798173517605964</v>
      </c>
      <c r="E7" s="670" t="s">
        <v>212</v>
      </c>
      <c r="F7" s="681" t="s">
        <v>706</v>
      </c>
      <c r="G7" s="596">
        <v>12108.146642433501</v>
      </c>
      <c r="H7" s="696">
        <v>0.3650923569396522</v>
      </c>
    </row>
    <row r="8" spans="1:8" ht="28">
      <c r="A8" s="670" t="s">
        <v>222</v>
      </c>
      <c r="B8" s="652" t="s">
        <v>654</v>
      </c>
      <c r="C8" s="667">
        <v>0</v>
      </c>
      <c r="D8" s="674">
        <v>0</v>
      </c>
      <c r="E8" s="670" t="s">
        <v>222</v>
      </c>
      <c r="F8" s="682" t="s">
        <v>652</v>
      </c>
      <c r="G8" s="596">
        <v>92637.395463811001</v>
      </c>
      <c r="H8" s="696">
        <v>2.7932602775147761</v>
      </c>
    </row>
    <row r="9" spans="1:8" ht="28">
      <c r="A9" s="670" t="s">
        <v>225</v>
      </c>
      <c r="B9" s="652" t="s">
        <v>702</v>
      </c>
      <c r="C9" s="667">
        <v>55151.974359221807</v>
      </c>
      <c r="D9" s="674">
        <v>1.6629765812480071</v>
      </c>
      <c r="E9" s="670" t="s">
        <v>225</v>
      </c>
      <c r="F9" s="683" t="s">
        <v>710</v>
      </c>
      <c r="G9" s="596">
        <v>0</v>
      </c>
      <c r="H9" s="696">
        <v>0</v>
      </c>
    </row>
    <row r="10" spans="1:8" ht="28">
      <c r="A10" s="670"/>
      <c r="B10" s="652" t="s">
        <v>655</v>
      </c>
      <c r="C10" s="598"/>
      <c r="D10" s="675"/>
      <c r="E10" s="670" t="s">
        <v>228</v>
      </c>
      <c r="F10" s="683" t="s">
        <v>709</v>
      </c>
      <c r="G10" s="596">
        <v>18520.445925090004</v>
      </c>
      <c r="H10" s="696">
        <v>0.55843998706357945</v>
      </c>
    </row>
    <row r="11" spans="1:8" ht="28">
      <c r="A11" s="670" t="s">
        <v>228</v>
      </c>
      <c r="B11" s="652" t="s">
        <v>697</v>
      </c>
      <c r="C11" s="667">
        <v>30784.248288526258</v>
      </c>
      <c r="D11" s="674">
        <v>0.92822577196791289</v>
      </c>
      <c r="E11" s="670" t="s">
        <v>233</v>
      </c>
      <c r="F11" s="683" t="s">
        <v>707</v>
      </c>
      <c r="G11" s="596">
        <v>5668.0610992991824</v>
      </c>
      <c r="H11" s="696">
        <v>0.17090689823403002</v>
      </c>
    </row>
    <row r="12" spans="1:8" ht="28">
      <c r="A12" s="670"/>
      <c r="B12" s="653" t="s">
        <v>656</v>
      </c>
      <c r="C12" s="598"/>
      <c r="D12" s="675"/>
      <c r="E12" s="671"/>
      <c r="F12" s="684" t="s">
        <v>708</v>
      </c>
      <c r="G12" s="598"/>
      <c r="H12" s="672"/>
    </row>
    <row r="13" spans="1:8" ht="52">
      <c r="A13" s="670" t="s">
        <v>233</v>
      </c>
      <c r="B13" s="653" t="s">
        <v>698</v>
      </c>
      <c r="C13" s="667">
        <v>22625.596709167163</v>
      </c>
      <c r="D13" s="674">
        <v>0.6822210428776001</v>
      </c>
      <c r="E13" s="670" t="s">
        <v>238</v>
      </c>
      <c r="F13" s="685" t="s">
        <v>721</v>
      </c>
      <c r="G13" s="596">
        <v>0</v>
      </c>
      <c r="H13" s="696">
        <v>0</v>
      </c>
    </row>
    <row r="14" spans="1:8" ht="28">
      <c r="A14" s="670" t="s">
        <v>238</v>
      </c>
      <c r="B14" s="652" t="s">
        <v>699</v>
      </c>
      <c r="C14" s="667">
        <v>4814.8264517090493</v>
      </c>
      <c r="D14" s="674">
        <v>0.14517963726581928</v>
      </c>
      <c r="E14" s="670" t="s">
        <v>247</v>
      </c>
      <c r="F14" s="685" t="s">
        <v>725</v>
      </c>
      <c r="G14" s="596">
        <v>6585.5547984917448</v>
      </c>
      <c r="H14" s="696">
        <v>0.1985717380321852</v>
      </c>
    </row>
    <row r="15" spans="1:8" ht="28">
      <c r="A15" s="670" t="s">
        <v>247</v>
      </c>
      <c r="B15" s="652" t="s">
        <v>657</v>
      </c>
      <c r="C15" s="667">
        <v>24131.82190650986</v>
      </c>
      <c r="D15" s="674">
        <v>0.7276376804208351</v>
      </c>
      <c r="E15" s="670" t="s">
        <v>252</v>
      </c>
      <c r="F15" s="685" t="s">
        <v>711</v>
      </c>
      <c r="G15" s="596">
        <v>65000.230832268688</v>
      </c>
      <c r="H15" s="696">
        <v>1.9599273263678398</v>
      </c>
    </row>
    <row r="16" spans="1:8" ht="27">
      <c r="A16" s="670" t="s">
        <v>252</v>
      </c>
      <c r="B16" s="653" t="s">
        <v>722</v>
      </c>
      <c r="C16" s="667">
        <v>0</v>
      </c>
      <c r="D16" s="674">
        <v>0</v>
      </c>
      <c r="E16" s="670" t="s">
        <v>257</v>
      </c>
      <c r="F16" s="685" t="s">
        <v>703</v>
      </c>
      <c r="G16" s="596">
        <v>2261.4420269907405</v>
      </c>
      <c r="H16" s="696">
        <v>6.8188404394026847E-2</v>
      </c>
    </row>
    <row r="17" spans="1:11" ht="27">
      <c r="A17" s="671" t="s">
        <v>257</v>
      </c>
      <c r="B17" s="659" t="s">
        <v>658</v>
      </c>
      <c r="C17" s="667">
        <v>27755.188336325718</v>
      </c>
      <c r="D17" s="674">
        <v>0.83689167518841234</v>
      </c>
      <c r="E17" s="671">
        <v>11</v>
      </c>
      <c r="F17" s="685" t="s">
        <v>701</v>
      </c>
      <c r="G17" s="596">
        <v>726.60135950999995</v>
      </c>
      <c r="H17" s="696">
        <v>2.190893542446774E-2</v>
      </c>
    </row>
    <row r="18" spans="1:11" ht="27">
      <c r="A18" s="671" t="s">
        <v>260</v>
      </c>
      <c r="B18" s="654" t="s">
        <v>704</v>
      </c>
      <c r="C18" s="667">
        <v>0</v>
      </c>
      <c r="D18" s="674">
        <v>0</v>
      </c>
      <c r="E18" s="690"/>
      <c r="F18" s="686" t="s">
        <v>720</v>
      </c>
      <c r="G18" s="687">
        <v>2735375.0642633014</v>
      </c>
      <c r="H18" s="697">
        <v>82.478727654815501</v>
      </c>
    </row>
    <row r="19" spans="1:11" ht="27">
      <c r="A19" s="671" t="s">
        <v>630</v>
      </c>
      <c r="B19" s="654" t="s">
        <v>703</v>
      </c>
      <c r="C19" s="667">
        <v>13741.828140420088</v>
      </c>
      <c r="D19" s="674">
        <v>0.41435213601255921</v>
      </c>
      <c r="E19" s="670" t="s">
        <v>630</v>
      </c>
      <c r="F19" s="688" t="s">
        <v>723</v>
      </c>
      <c r="G19" s="596">
        <v>93483.12457303</v>
      </c>
      <c r="H19" s="696">
        <v>2.8187612268289466</v>
      </c>
    </row>
    <row r="20" spans="1:11" ht="27">
      <c r="A20" s="671" t="s">
        <v>262</v>
      </c>
      <c r="B20" s="654" t="s">
        <v>700</v>
      </c>
      <c r="C20" s="667">
        <v>48524.393242041515</v>
      </c>
      <c r="D20" s="674">
        <v>1.4631376395556239</v>
      </c>
      <c r="E20" s="670" t="s">
        <v>262</v>
      </c>
      <c r="F20" s="685" t="s">
        <v>714</v>
      </c>
      <c r="G20" s="596">
        <v>0</v>
      </c>
      <c r="H20" s="696">
        <v>0</v>
      </c>
    </row>
    <row r="21" spans="1:11" ht="27">
      <c r="A21" s="671" t="s">
        <v>263</v>
      </c>
      <c r="B21" s="660" t="s">
        <v>705</v>
      </c>
      <c r="C21" s="667">
        <v>26452.942710095373</v>
      </c>
      <c r="D21" s="674">
        <v>0.79762555634834209</v>
      </c>
      <c r="E21" s="670" t="s">
        <v>263</v>
      </c>
      <c r="F21" s="685" t="s">
        <v>715</v>
      </c>
      <c r="G21" s="596">
        <v>91.151725020000001</v>
      </c>
      <c r="H21" s="696">
        <v>2.748463419664901E-3</v>
      </c>
    </row>
    <row r="22" spans="1:11" ht="27">
      <c r="A22" s="671" t="s">
        <v>266</v>
      </c>
      <c r="B22" s="660" t="s">
        <v>701</v>
      </c>
      <c r="C22" s="667">
        <v>0</v>
      </c>
      <c r="D22" s="676">
        <v>0</v>
      </c>
      <c r="E22" s="670" t="s">
        <v>266</v>
      </c>
      <c r="F22" s="685" t="s">
        <v>716</v>
      </c>
      <c r="G22" s="596">
        <v>14508.015722885</v>
      </c>
      <c r="H22" s="696">
        <v>0.43745469981531965</v>
      </c>
      <c r="J22" s="595"/>
      <c r="K22" s="594"/>
    </row>
    <row r="23" spans="1:11" ht="27">
      <c r="A23" s="650"/>
      <c r="B23" s="651"/>
      <c r="C23" s="666"/>
      <c r="D23" s="650"/>
      <c r="E23" s="670" t="s">
        <v>647</v>
      </c>
      <c r="F23" s="683" t="s">
        <v>717</v>
      </c>
      <c r="G23" s="596">
        <v>247550.30279995772</v>
      </c>
      <c r="H23" s="696">
        <v>7.4642904632179778</v>
      </c>
    </row>
    <row r="24" spans="1:11" ht="27">
      <c r="A24" s="650"/>
      <c r="B24" s="651"/>
      <c r="C24" s="666"/>
      <c r="D24" s="650"/>
      <c r="E24" s="670" t="s">
        <v>712</v>
      </c>
      <c r="F24" s="683" t="s">
        <v>724</v>
      </c>
      <c r="G24" s="596">
        <v>225453.6177085466</v>
      </c>
      <c r="H24" s="696">
        <v>6.7980174919025931</v>
      </c>
    </row>
    <row r="25" spans="1:11" ht="27">
      <c r="A25" s="650"/>
      <c r="B25" s="651"/>
      <c r="C25" s="666"/>
      <c r="D25" s="650"/>
      <c r="E25" s="670" t="s">
        <v>713</v>
      </c>
      <c r="F25" s="689" t="s">
        <v>718</v>
      </c>
      <c r="G25" s="596">
        <v>0</v>
      </c>
      <c r="H25" s="696">
        <v>0</v>
      </c>
    </row>
    <row r="26" spans="1:11" ht="27">
      <c r="A26" s="661"/>
      <c r="B26" s="662"/>
      <c r="C26" s="597"/>
      <c r="D26" s="677"/>
      <c r="E26" s="671"/>
      <c r="F26" s="686" t="s">
        <v>751</v>
      </c>
      <c r="G26" s="687">
        <v>581086.21252943936</v>
      </c>
      <c r="H26" s="697">
        <v>17.521272345184503</v>
      </c>
    </row>
    <row r="27" spans="1:11" ht="27">
      <c r="A27" s="663"/>
      <c r="B27" s="664"/>
      <c r="C27" s="668"/>
      <c r="D27" s="678"/>
      <c r="E27" s="691"/>
      <c r="F27" s="694"/>
      <c r="G27" s="668"/>
      <c r="H27" s="698"/>
    </row>
    <row r="28" spans="1:11" ht="27">
      <c r="A28" s="656" t="s">
        <v>141</v>
      </c>
      <c r="B28" s="657"/>
      <c r="C28" s="723">
        <v>3316461.2767927339</v>
      </c>
      <c r="D28" s="599">
        <v>100</v>
      </c>
      <c r="E28" s="692"/>
      <c r="F28" s="724" t="s">
        <v>752</v>
      </c>
      <c r="G28" s="699">
        <v>3316461.2767927409</v>
      </c>
      <c r="H28" s="699">
        <v>100</v>
      </c>
    </row>
    <row r="29" spans="1:11" ht="27">
      <c r="A29" s="600" t="s">
        <v>667</v>
      </c>
      <c r="B29" s="601"/>
      <c r="C29" s="602"/>
      <c r="D29" s="603"/>
      <c r="E29" s="693" t="s">
        <v>753</v>
      </c>
      <c r="F29" s="604"/>
      <c r="G29" s="605"/>
      <c r="H29" s="606"/>
    </row>
    <row r="30" spans="1:11" s="729" customFormat="1" ht="30" customHeight="1">
      <c r="A30" s="732" t="s">
        <v>269</v>
      </c>
      <c r="B30" s="733"/>
      <c r="C30" s="728"/>
      <c r="D30" s="728"/>
      <c r="E30" s="734"/>
    </row>
    <row r="31" spans="1:11" s="729" customFormat="1" ht="30" customHeight="1">
      <c r="A31" s="732" t="s">
        <v>270</v>
      </c>
      <c r="B31" s="733"/>
      <c r="C31" s="735"/>
      <c r="D31" s="735"/>
      <c r="E31" s="736"/>
      <c r="F31" s="737"/>
      <c r="G31" s="738"/>
      <c r="H31" s="739"/>
    </row>
    <row r="32" spans="1:11" s="729" customFormat="1" ht="30" customHeight="1">
      <c r="A32" s="740"/>
      <c r="B32" s="741" t="s">
        <v>659</v>
      </c>
      <c r="C32" s="728"/>
      <c r="D32" s="728"/>
      <c r="E32" s="734"/>
    </row>
  </sheetData>
  <mergeCells count="7">
    <mergeCell ref="G2:H2"/>
    <mergeCell ref="A3:B5"/>
    <mergeCell ref="C3:C5"/>
    <mergeCell ref="D3:D5"/>
    <mergeCell ref="E3:F5"/>
    <mergeCell ref="G3:G5"/>
    <mergeCell ref="H3:H5"/>
  </mergeCells>
  <printOptions horizontalCentered="1"/>
  <pageMargins left="0" right="0" top="0.39370078740157483" bottom="0" header="0.51181102362204722" footer="0.51181102362204722"/>
  <pageSetup paperSize="9" scale="62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  <pageSetUpPr fitToPage="1"/>
  </sheetPr>
  <dimension ref="A1:D56"/>
  <sheetViews>
    <sheetView showGridLines="0" topLeftCell="A25" zoomScaleSheetLayoutView="110" workbookViewId="0">
      <selection activeCell="C49" sqref="C49"/>
    </sheetView>
  </sheetViews>
  <sheetFormatPr defaultColWidth="19.36328125" defaultRowHeight="30" customHeight="1"/>
  <cols>
    <col min="1" max="1" width="81.7265625" style="432" customWidth="1"/>
    <col min="2" max="2" width="6.7265625" style="431" hidden="1" customWidth="1"/>
    <col min="3" max="3" width="30.90625" style="431" customWidth="1"/>
    <col min="4" max="4" width="22.26953125" style="431" customWidth="1"/>
    <col min="5" max="16384" width="19.36328125" style="390"/>
  </cols>
  <sheetData>
    <row r="1" spans="1:4" ht="26">
      <c r="A1" s="1561" t="s">
        <v>637</v>
      </c>
      <c r="B1" s="1561"/>
      <c r="C1" s="1561"/>
      <c r="D1" s="564"/>
    </row>
    <row r="2" spans="1:4" s="391" customFormat="1" ht="26">
      <c r="A2" s="1560" t="s">
        <v>638</v>
      </c>
      <c r="B2" s="1560"/>
      <c r="C2" s="1560"/>
      <c r="D2" s="393" t="s">
        <v>67</v>
      </c>
    </row>
    <row r="3" spans="1:4" ht="47.25" customHeight="1">
      <c r="A3" s="1584" t="s">
        <v>636</v>
      </c>
      <c r="B3" s="1584"/>
      <c r="C3" s="1584"/>
      <c r="D3" s="394" t="s">
        <v>194</v>
      </c>
    </row>
    <row r="4" spans="1:4" s="396" customFormat="1" ht="60" customHeight="1">
      <c r="A4" s="1558" t="s">
        <v>0</v>
      </c>
      <c r="B4" s="1559"/>
      <c r="C4" s="566" t="s">
        <v>190</v>
      </c>
      <c r="D4" s="566" t="s">
        <v>192</v>
      </c>
    </row>
    <row r="5" spans="1:4" s="400" customFormat="1" ht="21" customHeight="1">
      <c r="A5" s="397" t="s">
        <v>1</v>
      </c>
      <c r="B5" s="398"/>
      <c r="C5" s="399">
        <v>0</v>
      </c>
      <c r="D5" s="399">
        <v>0</v>
      </c>
    </row>
    <row r="6" spans="1:4" ht="18.75" customHeight="1">
      <c r="A6" s="401" t="s">
        <v>2</v>
      </c>
      <c r="B6" s="402"/>
      <c r="C6" s="399">
        <f>SUM(C7:C8)</f>
        <v>2532560.0149836773</v>
      </c>
      <c r="D6" s="403">
        <f>C6/$C$27*100</f>
        <v>92.552722668470068</v>
      </c>
    </row>
    <row r="7" spans="1:4" ht="18.75" customHeight="1">
      <c r="A7" s="404" t="s">
        <v>3</v>
      </c>
      <c r="B7" s="402" t="s">
        <v>4</v>
      </c>
      <c r="C7" s="405">
        <f>'T15 Liabilities'!AB8</f>
        <v>2498300.9323515939</v>
      </c>
      <c r="D7" s="406">
        <v>0</v>
      </c>
    </row>
    <row r="8" spans="1:4" ht="18.75" customHeight="1">
      <c r="A8" s="404" t="s">
        <v>5</v>
      </c>
      <c r="B8" s="402"/>
      <c r="C8" s="405">
        <f>'T15 Liabilities'!AB10+'T15 Liabilities'!AB11</f>
        <v>34259.082632083271</v>
      </c>
      <c r="D8" s="406">
        <v>0</v>
      </c>
    </row>
    <row r="9" spans="1:4" ht="21">
      <c r="A9" s="407" t="s">
        <v>8</v>
      </c>
      <c r="B9" s="408" t="s">
        <v>9</v>
      </c>
      <c r="C9" s="399">
        <f>'T15 Liabilities'!AB12</f>
        <v>12108.146642433501</v>
      </c>
      <c r="D9" s="409">
        <f t="shared" ref="D9:D12" si="0">C9/$C$27*100</f>
        <v>0.44249373424366312</v>
      </c>
    </row>
    <row r="10" spans="1:4" ht="21">
      <c r="A10" s="407" t="s">
        <v>10</v>
      </c>
      <c r="B10" s="408" t="s">
        <v>11</v>
      </c>
      <c r="C10" s="399">
        <f>'T15 Liabilities'!AB13</f>
        <v>92637.395463811001</v>
      </c>
      <c r="D10" s="409">
        <f t="shared" si="0"/>
        <v>3.3854452097344461</v>
      </c>
    </row>
    <row r="11" spans="1:4" ht="21">
      <c r="A11" s="407" t="s">
        <v>12</v>
      </c>
      <c r="B11" s="410" t="s">
        <v>13</v>
      </c>
      <c r="C11" s="399">
        <f>+'T15 Liabilities'!AB14</f>
        <v>0</v>
      </c>
      <c r="D11" s="403">
        <f t="shared" si="0"/>
        <v>0</v>
      </c>
    </row>
    <row r="12" spans="1:4" ht="25" customHeight="1">
      <c r="A12" s="407" t="s">
        <v>14</v>
      </c>
      <c r="B12" s="402"/>
      <c r="C12" s="399">
        <f>SUM(C13:C14)</f>
        <v>18520.445925090004</v>
      </c>
      <c r="D12" s="403">
        <f t="shared" si="0"/>
        <v>0.67683201395418824</v>
      </c>
    </row>
    <row r="13" spans="1:4" ht="18.75" customHeight="1">
      <c r="A13" s="407" t="s">
        <v>15</v>
      </c>
      <c r="B13" s="402" t="s">
        <v>16</v>
      </c>
      <c r="C13" s="405">
        <f>'T15 Liabilities'!AB16</f>
        <v>0</v>
      </c>
      <c r="D13" s="406">
        <v>0</v>
      </c>
    </row>
    <row r="14" spans="1:4" ht="21">
      <c r="A14" s="407" t="s">
        <v>17</v>
      </c>
      <c r="B14" s="402" t="s">
        <v>16</v>
      </c>
      <c r="C14" s="405">
        <f>'T15 Liabilities'!AB17</f>
        <v>18520.445925090004</v>
      </c>
      <c r="D14" s="406">
        <v>0</v>
      </c>
    </row>
    <row r="15" spans="1:4" ht="21">
      <c r="A15" s="407" t="s">
        <v>18</v>
      </c>
      <c r="B15" s="411"/>
      <c r="C15" s="399">
        <f>SUM(C16:C18)</f>
        <v>5850.0058062991839</v>
      </c>
      <c r="D15" s="403">
        <f t="shared" ref="D15" si="1">C15/$C$27*100</f>
        <v>0.21378919425245591</v>
      </c>
    </row>
    <row r="16" spans="1:4" ht="21">
      <c r="A16" s="407" t="s">
        <v>19</v>
      </c>
      <c r="B16" s="402" t="s">
        <v>20</v>
      </c>
      <c r="C16" s="405">
        <f>'T15 Liabilities'!AB19</f>
        <v>551.91289057000006</v>
      </c>
      <c r="D16" s="406">
        <v>0</v>
      </c>
    </row>
    <row r="17" spans="1:4" ht="21">
      <c r="A17" s="407" t="s">
        <v>21</v>
      </c>
      <c r="B17" s="402" t="s">
        <v>22</v>
      </c>
      <c r="C17" s="405">
        <f>'T15 Liabilities'!AB20</f>
        <v>5099.8157832099996</v>
      </c>
      <c r="D17" s="406">
        <v>0</v>
      </c>
    </row>
    <row r="18" spans="1:4" ht="21">
      <c r="A18" s="407" t="s">
        <v>23</v>
      </c>
      <c r="B18" s="402"/>
      <c r="C18" s="405">
        <f>'T15 Liabilities'!AB21</f>
        <v>198.27713251918402</v>
      </c>
      <c r="D18" s="406">
        <v>0</v>
      </c>
    </row>
    <row r="19" spans="1:4" ht="21">
      <c r="A19" s="401" t="s">
        <v>24</v>
      </c>
      <c r="B19" s="402"/>
      <c r="C19" s="399">
        <f>'T15 Liabilities'!AB22</f>
        <v>0</v>
      </c>
      <c r="D19" s="403">
        <f t="shared" ref="D19:D21" si="2">C19/$C$27*100</f>
        <v>0</v>
      </c>
    </row>
    <row r="20" spans="1:4" ht="21">
      <c r="A20" s="401" t="s">
        <v>25</v>
      </c>
      <c r="B20" s="402"/>
      <c r="C20" s="399">
        <f>'T15 Liabilities'!AB23</f>
        <v>6656.9947854917446</v>
      </c>
      <c r="D20" s="403">
        <f t="shared" si="2"/>
        <v>0.24328070748247987</v>
      </c>
    </row>
    <row r="21" spans="1:4" ht="21">
      <c r="A21" s="401" t="s">
        <v>26</v>
      </c>
      <c r="B21" s="402"/>
      <c r="C21" s="399">
        <f>SUM(C22:C24)</f>
        <v>65022.025328268697</v>
      </c>
      <c r="D21" s="403">
        <f t="shared" si="2"/>
        <v>2.3762380523836373</v>
      </c>
    </row>
    <row r="22" spans="1:4" ht="21">
      <c r="A22" s="401" t="s">
        <v>27</v>
      </c>
      <c r="B22" s="402" t="s">
        <v>28</v>
      </c>
      <c r="C22" s="405">
        <f>'T15 Liabilities'!AB25</f>
        <v>25919.403283705469</v>
      </c>
      <c r="D22" s="406">
        <v>0</v>
      </c>
    </row>
    <row r="23" spans="1:4" ht="21">
      <c r="A23" s="401" t="s">
        <v>29</v>
      </c>
      <c r="B23" s="402" t="s">
        <v>28</v>
      </c>
      <c r="C23" s="405">
        <f>'T15 Liabilities'!AB26</f>
        <v>7550.3362192205122</v>
      </c>
      <c r="D23" s="406">
        <v>0</v>
      </c>
    </row>
    <row r="24" spans="1:4" ht="21">
      <c r="A24" s="401" t="s">
        <v>30</v>
      </c>
      <c r="B24" s="402" t="s">
        <v>31</v>
      </c>
      <c r="C24" s="405">
        <f>'T15 Liabilities'!AB27</f>
        <v>31552.285825342718</v>
      </c>
      <c r="D24" s="406">
        <v>0</v>
      </c>
    </row>
    <row r="25" spans="1:4" ht="21">
      <c r="A25" s="407" t="s">
        <v>32</v>
      </c>
      <c r="B25" s="412" t="s">
        <v>33</v>
      </c>
      <c r="C25" s="399">
        <f>'T15 Liabilities'!AB28</f>
        <v>2261.4420269907405</v>
      </c>
      <c r="D25" s="403">
        <f t="shared" ref="D25:D26" si="3">C25/$C$27*100</f>
        <v>8.2644681869955924E-2</v>
      </c>
    </row>
    <row r="26" spans="1:4" ht="21">
      <c r="A26" s="407" t="s">
        <v>34</v>
      </c>
      <c r="B26" s="413"/>
      <c r="C26" s="399">
        <f>'T15 Liabilities'!AB29</f>
        <v>726.60135950999995</v>
      </c>
      <c r="D26" s="399">
        <f t="shared" si="3"/>
        <v>2.6553737609134511E-2</v>
      </c>
    </row>
    <row r="27" spans="1:4" ht="21">
      <c r="A27" s="414" t="s">
        <v>35</v>
      </c>
      <c r="B27" s="415"/>
      <c r="C27" s="399">
        <f>'T15 Liabilities'!AB30</f>
        <v>2736343.0723215714</v>
      </c>
      <c r="D27" s="399">
        <f>C27/$C$27*100</f>
        <v>100</v>
      </c>
    </row>
    <row r="28" spans="1:4" ht="21">
      <c r="A28" s="397" t="s">
        <v>36</v>
      </c>
      <c r="B28" s="416"/>
      <c r="C28" s="399">
        <f>'T15 Liabilities'!AB31</f>
        <v>0</v>
      </c>
      <c r="D28" s="417">
        <v>0</v>
      </c>
    </row>
    <row r="29" spans="1:4" ht="21">
      <c r="A29" s="418" t="s">
        <v>37</v>
      </c>
      <c r="B29" s="416"/>
      <c r="C29" s="399">
        <f>SUM(C30:C32)</f>
        <v>94083.12457303</v>
      </c>
      <c r="D29" s="417">
        <f>C29/$C$49*100</f>
        <v>16.153382041165166</v>
      </c>
    </row>
    <row r="30" spans="1:4" ht="21">
      <c r="A30" s="404" t="s">
        <v>38</v>
      </c>
      <c r="B30" s="402" t="s">
        <v>39</v>
      </c>
      <c r="C30" s="405">
        <f>'T15 Liabilities'!AB33</f>
        <v>94083.12457303</v>
      </c>
      <c r="D30" s="406">
        <v>0</v>
      </c>
    </row>
    <row r="31" spans="1:4" ht="21">
      <c r="A31" s="404" t="s">
        <v>40</v>
      </c>
      <c r="B31" s="402" t="s">
        <v>39</v>
      </c>
      <c r="C31" s="405">
        <f>'T15 Liabilities'!AB34</f>
        <v>0</v>
      </c>
      <c r="D31" s="406">
        <v>0</v>
      </c>
    </row>
    <row r="32" spans="1:4" ht="21">
      <c r="A32" s="404" t="s">
        <v>41</v>
      </c>
      <c r="B32" s="402" t="s">
        <v>39</v>
      </c>
      <c r="C32" s="405">
        <f>'T15 Liabilities'!AB35</f>
        <v>0</v>
      </c>
      <c r="D32" s="406">
        <v>0</v>
      </c>
    </row>
    <row r="33" spans="1:4" ht="21">
      <c r="A33" s="404" t="s">
        <v>42</v>
      </c>
      <c r="B33" s="402"/>
      <c r="C33" s="399">
        <f>'T15 Liabilities'!AB36</f>
        <v>94083.12457303</v>
      </c>
      <c r="D33" s="403">
        <f>C33/$C$49*100</f>
        <v>16.153382041165166</v>
      </c>
    </row>
    <row r="34" spans="1:4" ht="21">
      <c r="A34" s="404" t="s">
        <v>43</v>
      </c>
      <c r="B34" s="402" t="s">
        <v>39</v>
      </c>
      <c r="C34" s="399">
        <f>'T15 Liabilities'!AB37</f>
        <v>0</v>
      </c>
      <c r="D34" s="403">
        <f t="shared" ref="D34:D37" si="4">C34/$C$49*100</f>
        <v>0</v>
      </c>
    </row>
    <row r="35" spans="1:4" ht="21">
      <c r="A35" s="419" t="s">
        <v>44</v>
      </c>
      <c r="B35" s="402" t="s">
        <v>39</v>
      </c>
      <c r="C35" s="399">
        <f>'T15 Liabilities'!AB38</f>
        <v>91.151725020000001</v>
      </c>
      <c r="D35" s="403">
        <f t="shared" si="4"/>
        <v>1.5650082250577978E-2</v>
      </c>
    </row>
    <row r="36" spans="1:4" ht="21">
      <c r="A36" s="419" t="s">
        <v>45</v>
      </c>
      <c r="B36" s="402" t="s">
        <v>39</v>
      </c>
      <c r="C36" s="399">
        <f>'T15 Liabilities'!AB39</f>
        <v>14587.178547885</v>
      </c>
      <c r="D36" s="403">
        <f t="shared" si="4"/>
        <v>2.50451150571398</v>
      </c>
    </row>
    <row r="37" spans="1:4" ht="21">
      <c r="A37" s="419" t="s">
        <v>46</v>
      </c>
      <c r="B37" s="402"/>
      <c r="C37" s="399">
        <f>SUM(C38:C44)</f>
        <v>252565.19468694748</v>
      </c>
      <c r="D37" s="403">
        <f t="shared" si="4"/>
        <v>43.363590427023688</v>
      </c>
    </row>
    <row r="38" spans="1:4" ht="21">
      <c r="A38" s="419" t="s">
        <v>47</v>
      </c>
      <c r="B38" s="402" t="s">
        <v>39</v>
      </c>
      <c r="C38" s="405">
        <f>'T15 Liabilities'!AB41</f>
        <v>244204.17639130968</v>
      </c>
      <c r="D38" s="406">
        <v>0</v>
      </c>
    </row>
    <row r="39" spans="1:4" ht="21">
      <c r="A39" s="419" t="s">
        <v>48</v>
      </c>
      <c r="B39" s="402" t="s">
        <v>39</v>
      </c>
      <c r="C39" s="405">
        <f>'T15 Liabilities'!AB42</f>
        <v>6098.6918359957936</v>
      </c>
      <c r="D39" s="406">
        <v>0</v>
      </c>
    </row>
    <row r="40" spans="1:4" ht="21">
      <c r="A40" s="419" t="s">
        <v>49</v>
      </c>
      <c r="B40" s="402" t="s">
        <v>39</v>
      </c>
      <c r="C40" s="405">
        <f>'T15 Liabilities'!AB43</f>
        <v>-0.69173780000000007</v>
      </c>
      <c r="D40" s="406">
        <v>0</v>
      </c>
    </row>
    <row r="41" spans="1:4" ht="21">
      <c r="A41" s="419" t="s">
        <v>50</v>
      </c>
      <c r="B41" s="402" t="s">
        <v>39</v>
      </c>
      <c r="C41" s="405">
        <f>'T15 Liabilities'!AB44</f>
        <v>1015.024076102</v>
      </c>
      <c r="D41" s="406">
        <v>0</v>
      </c>
    </row>
    <row r="42" spans="1:4" ht="21">
      <c r="A42" s="419" t="s">
        <v>51</v>
      </c>
      <c r="B42" s="402" t="s">
        <v>39</v>
      </c>
      <c r="C42" s="405">
        <f>'T15 Liabilities'!AB45</f>
        <v>-8.8439619999999994</v>
      </c>
      <c r="D42" s="406">
        <v>0</v>
      </c>
    </row>
    <row r="43" spans="1:4" ht="21">
      <c r="A43" s="419" t="s">
        <v>52</v>
      </c>
      <c r="B43" s="402" t="s">
        <v>39</v>
      </c>
      <c r="C43" s="405">
        <f>'T15 Liabilities'!AB46</f>
        <v>2472.21245361</v>
      </c>
      <c r="D43" s="406">
        <v>0</v>
      </c>
    </row>
    <row r="44" spans="1:4" ht="21">
      <c r="A44" s="419" t="s">
        <v>53</v>
      </c>
      <c r="B44" s="402" t="s">
        <v>39</v>
      </c>
      <c r="C44" s="405">
        <f>'T15 Liabilities'!AB47</f>
        <v>-1215.3743702700001</v>
      </c>
      <c r="D44" s="406">
        <v>0</v>
      </c>
    </row>
    <row r="45" spans="1:4" ht="21">
      <c r="A45" s="419" t="s">
        <v>54</v>
      </c>
      <c r="B45" s="420"/>
      <c r="C45" s="399">
        <f>SUM(C46:C47)</f>
        <v>226053.85181498143</v>
      </c>
      <c r="D45" s="421">
        <f>C45/$C$49*100</f>
        <v>38.811787414754789</v>
      </c>
    </row>
    <row r="46" spans="1:4" ht="21">
      <c r="A46" s="419" t="s">
        <v>55</v>
      </c>
      <c r="B46" s="402" t="s">
        <v>39</v>
      </c>
      <c r="C46" s="405">
        <f>'T15 Liabilities'!AB49</f>
        <v>3714.8605999800002</v>
      </c>
      <c r="D46" s="406">
        <v>0</v>
      </c>
    </row>
    <row r="47" spans="1:4" ht="21">
      <c r="A47" s="419" t="s">
        <v>56</v>
      </c>
      <c r="B47" s="402" t="s">
        <v>39</v>
      </c>
      <c r="C47" s="405">
        <f>'T15 Liabilities'!AB50</f>
        <v>222338.99121500144</v>
      </c>
      <c r="D47" s="406">
        <v>0</v>
      </c>
    </row>
    <row r="48" spans="1:4" ht="21">
      <c r="A48" s="419" t="s">
        <v>57</v>
      </c>
      <c r="B48" s="402" t="s">
        <v>39</v>
      </c>
      <c r="C48" s="399">
        <f>'T15 Liabilities'!AB51</f>
        <v>0</v>
      </c>
      <c r="D48" s="403">
        <f t="shared" ref="D48" si="5">C48/$C$49*100</f>
        <v>0</v>
      </c>
    </row>
    <row r="49" spans="1:4" ht="21">
      <c r="A49" s="414" t="s">
        <v>58</v>
      </c>
      <c r="B49" s="415"/>
      <c r="C49" s="399">
        <f>'T15 Liabilities'!AB52</f>
        <v>582436.07644064398</v>
      </c>
      <c r="D49" s="399">
        <f>C49/$C$49*100</f>
        <v>100</v>
      </c>
    </row>
    <row r="50" spans="1:4" ht="21">
      <c r="A50" s="422" t="s">
        <v>59</v>
      </c>
      <c r="B50" s="423"/>
      <c r="C50" s="399">
        <f>'T15 Liabilities'!AB53</f>
        <v>3318779.1487622145</v>
      </c>
      <c r="D50" s="399">
        <f>C50/$C$50*100</f>
        <v>100</v>
      </c>
    </row>
    <row r="51" spans="1:4" s="426" customFormat="1" ht="21">
      <c r="A51" s="424" t="s">
        <v>60</v>
      </c>
      <c r="B51" s="425"/>
      <c r="C51" s="399"/>
      <c r="D51" s="421">
        <v>0</v>
      </c>
    </row>
    <row r="52" spans="1:4" ht="21">
      <c r="A52" s="427" t="s">
        <v>61</v>
      </c>
      <c r="B52" s="402" t="s">
        <v>62</v>
      </c>
      <c r="C52" s="399">
        <f>'T15 Liabilities'!AB55</f>
        <v>38.119999999999997</v>
      </c>
      <c r="D52" s="403">
        <v>0</v>
      </c>
    </row>
    <row r="53" spans="1:4" ht="21">
      <c r="A53" s="427" t="s">
        <v>63</v>
      </c>
      <c r="B53" s="402" t="s">
        <v>64</v>
      </c>
      <c r="C53" s="399">
        <f>'T15 Liabilities'!AB56</f>
        <v>51.684220659999994</v>
      </c>
      <c r="D53" s="403">
        <v>0</v>
      </c>
    </row>
    <row r="54" spans="1:4" ht="21">
      <c r="A54" s="428" t="s">
        <v>65</v>
      </c>
      <c r="B54" s="429"/>
      <c r="C54" s="399">
        <f>'T15 Liabilities'!AB57</f>
        <v>446.01457447999996</v>
      </c>
      <c r="D54" s="421">
        <v>0</v>
      </c>
    </row>
    <row r="55" spans="1:4" ht="21">
      <c r="A55" s="430" t="s">
        <v>66</v>
      </c>
      <c r="B55" s="430"/>
      <c r="C55" s="430"/>
      <c r="D55" s="430"/>
    </row>
    <row r="56" spans="1:4" ht="30" customHeight="1">
      <c r="A56" s="430"/>
    </row>
  </sheetData>
  <sheetProtection formatColumns="0" formatRows="0" sort="0" autoFilter="0"/>
  <protectedRanges>
    <protectedRange sqref="A1" name="Range1_1"/>
  </protectedRanges>
  <mergeCells count="4">
    <mergeCell ref="A4:B4"/>
    <mergeCell ref="A1:C1"/>
    <mergeCell ref="A2:C2"/>
    <mergeCell ref="A3:C3"/>
  </mergeCells>
  <pageMargins left="0.82677165354330717" right="0.19685039370078741" top="0.59055118110236227" bottom="0.39370078740157483" header="0.19685039370078741" footer="0.19685039370078741"/>
  <pageSetup paperSize="9" scale="61" orientation="portrait" cellComments="asDisplayed" horizontalDpi="4294967295" verticalDpi="4294967295" r:id="rId1"/>
  <headerFooter alignWithMargins="0">
    <oddHeader>&amp;R&amp;A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A83"/>
  <sheetViews>
    <sheetView showGridLines="0" topLeftCell="A40" zoomScale="90" zoomScaleNormal="90" workbookViewId="0">
      <selection activeCell="D75" sqref="D75"/>
    </sheetView>
  </sheetViews>
  <sheetFormatPr defaultRowHeight="25"/>
  <cols>
    <col min="1" max="1" width="9.36328125" style="73" customWidth="1"/>
    <col min="2" max="2" width="11.08984375" style="73" customWidth="1"/>
    <col min="3" max="3" width="40" style="73" customWidth="1"/>
    <col min="4" max="4" width="22.08984375" style="73" customWidth="1"/>
    <col min="5" max="5" width="9" style="73" bestFit="1" customWidth="1"/>
    <col min="6" max="7" width="10.36328125" style="73" bestFit="1" customWidth="1"/>
    <col min="8" max="26" width="9" style="73"/>
    <col min="27" max="27" width="14.36328125" style="73" customWidth="1"/>
    <col min="28" max="256" width="9" style="73"/>
    <col min="257" max="257" width="9.36328125" style="73" customWidth="1"/>
    <col min="258" max="258" width="11.08984375" style="73" customWidth="1"/>
    <col min="259" max="259" width="37.36328125" style="73" customWidth="1"/>
    <col min="260" max="260" width="22.08984375" style="73" customWidth="1"/>
    <col min="261" max="261" width="9" style="73" bestFit="1" customWidth="1"/>
    <col min="262" max="263" width="10.36328125" style="73" bestFit="1" customWidth="1"/>
    <col min="264" max="282" width="9" style="73"/>
    <col min="283" max="283" width="14.36328125" style="73" customWidth="1"/>
    <col min="284" max="512" width="9" style="73"/>
    <col min="513" max="513" width="9.36328125" style="73" customWidth="1"/>
    <col min="514" max="514" width="11.08984375" style="73" customWidth="1"/>
    <col min="515" max="515" width="37.36328125" style="73" customWidth="1"/>
    <col min="516" max="516" width="22.08984375" style="73" customWidth="1"/>
    <col min="517" max="517" width="9" style="73" bestFit="1" customWidth="1"/>
    <col min="518" max="519" width="10.36328125" style="73" bestFit="1" customWidth="1"/>
    <col min="520" max="538" width="9" style="73"/>
    <col min="539" max="539" width="14.36328125" style="73" customWidth="1"/>
    <col min="540" max="768" width="9" style="73"/>
    <col min="769" max="769" width="9.36328125" style="73" customWidth="1"/>
    <col min="770" max="770" width="11.08984375" style="73" customWidth="1"/>
    <col min="771" max="771" width="37.36328125" style="73" customWidth="1"/>
    <col min="772" max="772" width="22.08984375" style="73" customWidth="1"/>
    <col min="773" max="773" width="9" style="73" bestFit="1" customWidth="1"/>
    <col min="774" max="775" width="10.36328125" style="73" bestFit="1" customWidth="1"/>
    <col min="776" max="794" width="9" style="73"/>
    <col min="795" max="795" width="14.36328125" style="73" customWidth="1"/>
    <col min="796" max="1024" width="9" style="73"/>
    <col min="1025" max="1025" width="9.36328125" style="73" customWidth="1"/>
    <col min="1026" max="1026" width="11.08984375" style="73" customWidth="1"/>
    <col min="1027" max="1027" width="37.36328125" style="73" customWidth="1"/>
    <col min="1028" max="1028" width="22.08984375" style="73" customWidth="1"/>
    <col min="1029" max="1029" width="9" style="73" bestFit="1" customWidth="1"/>
    <col min="1030" max="1031" width="10.36328125" style="73" bestFit="1" customWidth="1"/>
    <col min="1032" max="1050" width="9" style="73"/>
    <col min="1051" max="1051" width="14.36328125" style="73" customWidth="1"/>
    <col min="1052" max="1280" width="9" style="73"/>
    <col min="1281" max="1281" width="9.36328125" style="73" customWidth="1"/>
    <col min="1282" max="1282" width="11.08984375" style="73" customWidth="1"/>
    <col min="1283" max="1283" width="37.36328125" style="73" customWidth="1"/>
    <col min="1284" max="1284" width="22.08984375" style="73" customWidth="1"/>
    <col min="1285" max="1285" width="9" style="73" bestFit="1" customWidth="1"/>
    <col min="1286" max="1287" width="10.36328125" style="73" bestFit="1" customWidth="1"/>
    <col min="1288" max="1306" width="9" style="73"/>
    <col min="1307" max="1307" width="14.36328125" style="73" customWidth="1"/>
    <col min="1308" max="1536" width="9" style="73"/>
    <col min="1537" max="1537" width="9.36328125" style="73" customWidth="1"/>
    <col min="1538" max="1538" width="11.08984375" style="73" customWidth="1"/>
    <col min="1539" max="1539" width="37.36328125" style="73" customWidth="1"/>
    <col min="1540" max="1540" width="22.08984375" style="73" customWidth="1"/>
    <col min="1541" max="1541" width="9" style="73" bestFit="1" customWidth="1"/>
    <col min="1542" max="1543" width="10.36328125" style="73" bestFit="1" customWidth="1"/>
    <col min="1544" max="1562" width="9" style="73"/>
    <col min="1563" max="1563" width="14.36328125" style="73" customWidth="1"/>
    <col min="1564" max="1792" width="9" style="73"/>
    <col min="1793" max="1793" width="9.36328125" style="73" customWidth="1"/>
    <col min="1794" max="1794" width="11.08984375" style="73" customWidth="1"/>
    <col min="1795" max="1795" width="37.36328125" style="73" customWidth="1"/>
    <col min="1796" max="1796" width="22.08984375" style="73" customWidth="1"/>
    <col min="1797" max="1797" width="9" style="73" bestFit="1" customWidth="1"/>
    <col min="1798" max="1799" width="10.36328125" style="73" bestFit="1" customWidth="1"/>
    <col min="1800" max="1818" width="9" style="73"/>
    <col min="1819" max="1819" width="14.36328125" style="73" customWidth="1"/>
    <col min="1820" max="2048" width="9" style="73"/>
    <col min="2049" max="2049" width="9.36328125" style="73" customWidth="1"/>
    <col min="2050" max="2050" width="11.08984375" style="73" customWidth="1"/>
    <col min="2051" max="2051" width="37.36328125" style="73" customWidth="1"/>
    <col min="2052" max="2052" width="22.08984375" style="73" customWidth="1"/>
    <col min="2053" max="2053" width="9" style="73" bestFit="1" customWidth="1"/>
    <col min="2054" max="2055" width="10.36328125" style="73" bestFit="1" customWidth="1"/>
    <col min="2056" max="2074" width="9" style="73"/>
    <col min="2075" max="2075" width="14.36328125" style="73" customWidth="1"/>
    <col min="2076" max="2304" width="9" style="73"/>
    <col min="2305" max="2305" width="9.36328125" style="73" customWidth="1"/>
    <col min="2306" max="2306" width="11.08984375" style="73" customWidth="1"/>
    <col min="2307" max="2307" width="37.36328125" style="73" customWidth="1"/>
    <col min="2308" max="2308" width="22.08984375" style="73" customWidth="1"/>
    <col min="2309" max="2309" width="9" style="73" bestFit="1" customWidth="1"/>
    <col min="2310" max="2311" width="10.36328125" style="73" bestFit="1" customWidth="1"/>
    <col min="2312" max="2330" width="9" style="73"/>
    <col min="2331" max="2331" width="14.36328125" style="73" customWidth="1"/>
    <col min="2332" max="2560" width="9" style="73"/>
    <col min="2561" max="2561" width="9.36328125" style="73" customWidth="1"/>
    <col min="2562" max="2562" width="11.08984375" style="73" customWidth="1"/>
    <col min="2563" max="2563" width="37.36328125" style="73" customWidth="1"/>
    <col min="2564" max="2564" width="22.08984375" style="73" customWidth="1"/>
    <col min="2565" max="2565" width="9" style="73" bestFit="1" customWidth="1"/>
    <col min="2566" max="2567" width="10.36328125" style="73" bestFit="1" customWidth="1"/>
    <col min="2568" max="2586" width="9" style="73"/>
    <col min="2587" max="2587" width="14.36328125" style="73" customWidth="1"/>
    <col min="2588" max="2816" width="9" style="73"/>
    <col min="2817" max="2817" width="9.36328125" style="73" customWidth="1"/>
    <col min="2818" max="2818" width="11.08984375" style="73" customWidth="1"/>
    <col min="2819" max="2819" width="37.36328125" style="73" customWidth="1"/>
    <col min="2820" max="2820" width="22.08984375" style="73" customWidth="1"/>
    <col min="2821" max="2821" width="9" style="73" bestFit="1" customWidth="1"/>
    <col min="2822" max="2823" width="10.36328125" style="73" bestFit="1" customWidth="1"/>
    <col min="2824" max="2842" width="9" style="73"/>
    <col min="2843" max="2843" width="14.36328125" style="73" customWidth="1"/>
    <col min="2844" max="3072" width="9" style="73"/>
    <col min="3073" max="3073" width="9.36328125" style="73" customWidth="1"/>
    <col min="3074" max="3074" width="11.08984375" style="73" customWidth="1"/>
    <col min="3075" max="3075" width="37.36328125" style="73" customWidth="1"/>
    <col min="3076" max="3076" width="22.08984375" style="73" customWidth="1"/>
    <col min="3077" max="3077" width="9" style="73" bestFit="1" customWidth="1"/>
    <col min="3078" max="3079" width="10.36328125" style="73" bestFit="1" customWidth="1"/>
    <col min="3080" max="3098" width="9" style="73"/>
    <col min="3099" max="3099" width="14.36328125" style="73" customWidth="1"/>
    <col min="3100" max="3328" width="9" style="73"/>
    <col min="3329" max="3329" width="9.36328125" style="73" customWidth="1"/>
    <col min="3330" max="3330" width="11.08984375" style="73" customWidth="1"/>
    <col min="3331" max="3331" width="37.36328125" style="73" customWidth="1"/>
    <col min="3332" max="3332" width="22.08984375" style="73" customWidth="1"/>
    <col min="3333" max="3333" width="9" style="73" bestFit="1" customWidth="1"/>
    <col min="3334" max="3335" width="10.36328125" style="73" bestFit="1" customWidth="1"/>
    <col min="3336" max="3354" width="9" style="73"/>
    <col min="3355" max="3355" width="14.36328125" style="73" customWidth="1"/>
    <col min="3356" max="3584" width="9" style="73"/>
    <col min="3585" max="3585" width="9.36328125" style="73" customWidth="1"/>
    <col min="3586" max="3586" width="11.08984375" style="73" customWidth="1"/>
    <col min="3587" max="3587" width="37.36328125" style="73" customWidth="1"/>
    <col min="3588" max="3588" width="22.08984375" style="73" customWidth="1"/>
    <col min="3589" max="3589" width="9" style="73" bestFit="1" customWidth="1"/>
    <col min="3590" max="3591" width="10.36328125" style="73" bestFit="1" customWidth="1"/>
    <col min="3592" max="3610" width="9" style="73"/>
    <col min="3611" max="3611" width="14.36328125" style="73" customWidth="1"/>
    <col min="3612" max="3840" width="9" style="73"/>
    <col min="3841" max="3841" width="9.36328125" style="73" customWidth="1"/>
    <col min="3842" max="3842" width="11.08984375" style="73" customWidth="1"/>
    <col min="3843" max="3843" width="37.36328125" style="73" customWidth="1"/>
    <col min="3844" max="3844" width="22.08984375" style="73" customWidth="1"/>
    <col min="3845" max="3845" width="9" style="73" bestFit="1" customWidth="1"/>
    <col min="3846" max="3847" width="10.36328125" style="73" bestFit="1" customWidth="1"/>
    <col min="3848" max="3866" width="9" style="73"/>
    <col min="3867" max="3867" width="14.36328125" style="73" customWidth="1"/>
    <col min="3868" max="4096" width="9" style="73"/>
    <col min="4097" max="4097" width="9.36328125" style="73" customWidth="1"/>
    <col min="4098" max="4098" width="11.08984375" style="73" customWidth="1"/>
    <col min="4099" max="4099" width="37.36328125" style="73" customWidth="1"/>
    <col min="4100" max="4100" width="22.08984375" style="73" customWidth="1"/>
    <col min="4101" max="4101" width="9" style="73" bestFit="1" customWidth="1"/>
    <col min="4102" max="4103" width="10.36328125" style="73" bestFit="1" customWidth="1"/>
    <col min="4104" max="4122" width="9" style="73"/>
    <col min="4123" max="4123" width="14.36328125" style="73" customWidth="1"/>
    <col min="4124" max="4352" width="9" style="73"/>
    <col min="4353" max="4353" width="9.36328125" style="73" customWidth="1"/>
    <col min="4354" max="4354" width="11.08984375" style="73" customWidth="1"/>
    <col min="4355" max="4355" width="37.36328125" style="73" customWidth="1"/>
    <col min="4356" max="4356" width="22.08984375" style="73" customWidth="1"/>
    <col min="4357" max="4357" width="9" style="73" bestFit="1" customWidth="1"/>
    <col min="4358" max="4359" width="10.36328125" style="73" bestFit="1" customWidth="1"/>
    <col min="4360" max="4378" width="9" style="73"/>
    <col min="4379" max="4379" width="14.36328125" style="73" customWidth="1"/>
    <col min="4380" max="4608" width="9" style="73"/>
    <col min="4609" max="4609" width="9.36328125" style="73" customWidth="1"/>
    <col min="4610" max="4610" width="11.08984375" style="73" customWidth="1"/>
    <col min="4611" max="4611" width="37.36328125" style="73" customWidth="1"/>
    <col min="4612" max="4612" width="22.08984375" style="73" customWidth="1"/>
    <col min="4613" max="4613" width="9" style="73" bestFit="1" customWidth="1"/>
    <col min="4614" max="4615" width="10.36328125" style="73" bestFit="1" customWidth="1"/>
    <col min="4616" max="4634" width="9" style="73"/>
    <col min="4635" max="4635" width="14.36328125" style="73" customWidth="1"/>
    <col min="4636" max="4864" width="9" style="73"/>
    <col min="4865" max="4865" width="9.36328125" style="73" customWidth="1"/>
    <col min="4866" max="4866" width="11.08984375" style="73" customWidth="1"/>
    <col min="4867" max="4867" width="37.36328125" style="73" customWidth="1"/>
    <col min="4868" max="4868" width="22.08984375" style="73" customWidth="1"/>
    <col min="4869" max="4869" width="9" style="73" bestFit="1" customWidth="1"/>
    <col min="4870" max="4871" width="10.36328125" style="73" bestFit="1" customWidth="1"/>
    <col min="4872" max="4890" width="9" style="73"/>
    <col min="4891" max="4891" width="14.36328125" style="73" customWidth="1"/>
    <col min="4892" max="5120" width="9" style="73"/>
    <col min="5121" max="5121" width="9.36328125" style="73" customWidth="1"/>
    <col min="5122" max="5122" width="11.08984375" style="73" customWidth="1"/>
    <col min="5123" max="5123" width="37.36328125" style="73" customWidth="1"/>
    <col min="5124" max="5124" width="22.08984375" style="73" customWidth="1"/>
    <col min="5125" max="5125" width="9" style="73" bestFit="1" customWidth="1"/>
    <col min="5126" max="5127" width="10.36328125" style="73" bestFit="1" customWidth="1"/>
    <col min="5128" max="5146" width="9" style="73"/>
    <col min="5147" max="5147" width="14.36328125" style="73" customWidth="1"/>
    <col min="5148" max="5376" width="9" style="73"/>
    <col min="5377" max="5377" width="9.36328125" style="73" customWidth="1"/>
    <col min="5378" max="5378" width="11.08984375" style="73" customWidth="1"/>
    <col min="5379" max="5379" width="37.36328125" style="73" customWidth="1"/>
    <col min="5380" max="5380" width="22.08984375" style="73" customWidth="1"/>
    <col min="5381" max="5381" width="9" style="73" bestFit="1" customWidth="1"/>
    <col min="5382" max="5383" width="10.36328125" style="73" bestFit="1" customWidth="1"/>
    <col min="5384" max="5402" width="9" style="73"/>
    <col min="5403" max="5403" width="14.36328125" style="73" customWidth="1"/>
    <col min="5404" max="5632" width="9" style="73"/>
    <col min="5633" max="5633" width="9.36328125" style="73" customWidth="1"/>
    <col min="5634" max="5634" width="11.08984375" style="73" customWidth="1"/>
    <col min="5635" max="5635" width="37.36328125" style="73" customWidth="1"/>
    <col min="5636" max="5636" width="22.08984375" style="73" customWidth="1"/>
    <col min="5637" max="5637" width="9" style="73" bestFit="1" customWidth="1"/>
    <col min="5638" max="5639" width="10.36328125" style="73" bestFit="1" customWidth="1"/>
    <col min="5640" max="5658" width="9" style="73"/>
    <col min="5659" max="5659" width="14.36328125" style="73" customWidth="1"/>
    <col min="5660" max="5888" width="9" style="73"/>
    <col min="5889" max="5889" width="9.36328125" style="73" customWidth="1"/>
    <col min="5890" max="5890" width="11.08984375" style="73" customWidth="1"/>
    <col min="5891" max="5891" width="37.36328125" style="73" customWidth="1"/>
    <col min="5892" max="5892" width="22.08984375" style="73" customWidth="1"/>
    <col min="5893" max="5893" width="9" style="73" bestFit="1" customWidth="1"/>
    <col min="5894" max="5895" width="10.36328125" style="73" bestFit="1" customWidth="1"/>
    <col min="5896" max="5914" width="9" style="73"/>
    <col min="5915" max="5915" width="14.36328125" style="73" customWidth="1"/>
    <col min="5916" max="6144" width="9" style="73"/>
    <col min="6145" max="6145" width="9.36328125" style="73" customWidth="1"/>
    <col min="6146" max="6146" width="11.08984375" style="73" customWidth="1"/>
    <col min="6147" max="6147" width="37.36328125" style="73" customWidth="1"/>
    <col min="6148" max="6148" width="22.08984375" style="73" customWidth="1"/>
    <col min="6149" max="6149" width="9" style="73" bestFit="1" customWidth="1"/>
    <col min="6150" max="6151" width="10.36328125" style="73" bestFit="1" customWidth="1"/>
    <col min="6152" max="6170" width="9" style="73"/>
    <col min="6171" max="6171" width="14.36328125" style="73" customWidth="1"/>
    <col min="6172" max="6400" width="9" style="73"/>
    <col min="6401" max="6401" width="9.36328125" style="73" customWidth="1"/>
    <col min="6402" max="6402" width="11.08984375" style="73" customWidth="1"/>
    <col min="6403" max="6403" width="37.36328125" style="73" customWidth="1"/>
    <col min="6404" max="6404" width="22.08984375" style="73" customWidth="1"/>
    <col min="6405" max="6405" width="9" style="73" bestFit="1" customWidth="1"/>
    <col min="6406" max="6407" width="10.36328125" style="73" bestFit="1" customWidth="1"/>
    <col min="6408" max="6426" width="9" style="73"/>
    <col min="6427" max="6427" width="14.36328125" style="73" customWidth="1"/>
    <col min="6428" max="6656" width="9" style="73"/>
    <col min="6657" max="6657" width="9.36328125" style="73" customWidth="1"/>
    <col min="6658" max="6658" width="11.08984375" style="73" customWidth="1"/>
    <col min="6659" max="6659" width="37.36328125" style="73" customWidth="1"/>
    <col min="6660" max="6660" width="22.08984375" style="73" customWidth="1"/>
    <col min="6661" max="6661" width="9" style="73" bestFit="1" customWidth="1"/>
    <col min="6662" max="6663" width="10.36328125" style="73" bestFit="1" customWidth="1"/>
    <col min="6664" max="6682" width="9" style="73"/>
    <col min="6683" max="6683" width="14.36328125" style="73" customWidth="1"/>
    <col min="6684" max="6912" width="9" style="73"/>
    <col min="6913" max="6913" width="9.36328125" style="73" customWidth="1"/>
    <col min="6914" max="6914" width="11.08984375" style="73" customWidth="1"/>
    <col min="6915" max="6915" width="37.36328125" style="73" customWidth="1"/>
    <col min="6916" max="6916" width="22.08984375" style="73" customWidth="1"/>
    <col min="6917" max="6917" width="9" style="73" bestFit="1" customWidth="1"/>
    <col min="6918" max="6919" width="10.36328125" style="73" bestFit="1" customWidth="1"/>
    <col min="6920" max="6938" width="9" style="73"/>
    <col min="6939" max="6939" width="14.36328125" style="73" customWidth="1"/>
    <col min="6940" max="7168" width="9" style="73"/>
    <col min="7169" max="7169" width="9.36328125" style="73" customWidth="1"/>
    <col min="7170" max="7170" width="11.08984375" style="73" customWidth="1"/>
    <col min="7171" max="7171" width="37.36328125" style="73" customWidth="1"/>
    <col min="7172" max="7172" width="22.08984375" style="73" customWidth="1"/>
    <col min="7173" max="7173" width="9" style="73" bestFit="1" customWidth="1"/>
    <col min="7174" max="7175" width="10.36328125" style="73" bestFit="1" customWidth="1"/>
    <col min="7176" max="7194" width="9" style="73"/>
    <col min="7195" max="7195" width="14.36328125" style="73" customWidth="1"/>
    <col min="7196" max="7424" width="9" style="73"/>
    <col min="7425" max="7425" width="9.36328125" style="73" customWidth="1"/>
    <col min="7426" max="7426" width="11.08984375" style="73" customWidth="1"/>
    <col min="7427" max="7427" width="37.36328125" style="73" customWidth="1"/>
    <col min="7428" max="7428" width="22.08984375" style="73" customWidth="1"/>
    <col min="7429" max="7429" width="9" style="73" bestFit="1" customWidth="1"/>
    <col min="7430" max="7431" width="10.36328125" style="73" bestFit="1" customWidth="1"/>
    <col min="7432" max="7450" width="9" style="73"/>
    <col min="7451" max="7451" width="14.36328125" style="73" customWidth="1"/>
    <col min="7452" max="7680" width="9" style="73"/>
    <col min="7681" max="7681" width="9.36328125" style="73" customWidth="1"/>
    <col min="7682" max="7682" width="11.08984375" style="73" customWidth="1"/>
    <col min="7683" max="7683" width="37.36328125" style="73" customWidth="1"/>
    <col min="7684" max="7684" width="22.08984375" style="73" customWidth="1"/>
    <col min="7685" max="7685" width="9" style="73" bestFit="1" customWidth="1"/>
    <col min="7686" max="7687" width="10.36328125" style="73" bestFit="1" customWidth="1"/>
    <col min="7688" max="7706" width="9" style="73"/>
    <col min="7707" max="7707" width="14.36328125" style="73" customWidth="1"/>
    <col min="7708" max="7936" width="9" style="73"/>
    <col min="7937" max="7937" width="9.36328125" style="73" customWidth="1"/>
    <col min="7938" max="7938" width="11.08984375" style="73" customWidth="1"/>
    <col min="7939" max="7939" width="37.36328125" style="73" customWidth="1"/>
    <col min="7940" max="7940" width="22.08984375" style="73" customWidth="1"/>
    <col min="7941" max="7941" width="9" style="73" bestFit="1" customWidth="1"/>
    <col min="7942" max="7943" width="10.36328125" style="73" bestFit="1" customWidth="1"/>
    <col min="7944" max="7962" width="9" style="73"/>
    <col min="7963" max="7963" width="14.36328125" style="73" customWidth="1"/>
    <col min="7964" max="8192" width="9" style="73"/>
    <col min="8193" max="8193" width="9.36328125" style="73" customWidth="1"/>
    <col min="8194" max="8194" width="11.08984375" style="73" customWidth="1"/>
    <col min="8195" max="8195" width="37.36328125" style="73" customWidth="1"/>
    <col min="8196" max="8196" width="22.08984375" style="73" customWidth="1"/>
    <col min="8197" max="8197" width="9" style="73" bestFit="1" customWidth="1"/>
    <col min="8198" max="8199" width="10.36328125" style="73" bestFit="1" customWidth="1"/>
    <col min="8200" max="8218" width="9" style="73"/>
    <col min="8219" max="8219" width="14.36328125" style="73" customWidth="1"/>
    <col min="8220" max="8448" width="9" style="73"/>
    <col min="8449" max="8449" width="9.36328125" style="73" customWidth="1"/>
    <col min="8450" max="8450" width="11.08984375" style="73" customWidth="1"/>
    <col min="8451" max="8451" width="37.36328125" style="73" customWidth="1"/>
    <col min="8452" max="8452" width="22.08984375" style="73" customWidth="1"/>
    <col min="8453" max="8453" width="9" style="73" bestFit="1" customWidth="1"/>
    <col min="8454" max="8455" width="10.36328125" style="73" bestFit="1" customWidth="1"/>
    <col min="8456" max="8474" width="9" style="73"/>
    <col min="8475" max="8475" width="14.36328125" style="73" customWidth="1"/>
    <col min="8476" max="8704" width="9" style="73"/>
    <col min="8705" max="8705" width="9.36328125" style="73" customWidth="1"/>
    <col min="8706" max="8706" width="11.08984375" style="73" customWidth="1"/>
    <col min="8707" max="8707" width="37.36328125" style="73" customWidth="1"/>
    <col min="8708" max="8708" width="22.08984375" style="73" customWidth="1"/>
    <col min="8709" max="8709" width="9" style="73" bestFit="1" customWidth="1"/>
    <col min="8710" max="8711" width="10.36328125" style="73" bestFit="1" customWidth="1"/>
    <col min="8712" max="8730" width="9" style="73"/>
    <col min="8731" max="8731" width="14.36328125" style="73" customWidth="1"/>
    <col min="8732" max="8960" width="9" style="73"/>
    <col min="8961" max="8961" width="9.36328125" style="73" customWidth="1"/>
    <col min="8962" max="8962" width="11.08984375" style="73" customWidth="1"/>
    <col min="8963" max="8963" width="37.36328125" style="73" customWidth="1"/>
    <col min="8964" max="8964" width="22.08984375" style="73" customWidth="1"/>
    <col min="8965" max="8965" width="9" style="73" bestFit="1" customWidth="1"/>
    <col min="8966" max="8967" width="10.36328125" style="73" bestFit="1" customWidth="1"/>
    <col min="8968" max="8986" width="9" style="73"/>
    <col min="8987" max="8987" width="14.36328125" style="73" customWidth="1"/>
    <col min="8988" max="9216" width="9" style="73"/>
    <col min="9217" max="9217" width="9.36328125" style="73" customWidth="1"/>
    <col min="9218" max="9218" width="11.08984375" style="73" customWidth="1"/>
    <col min="9219" max="9219" width="37.36328125" style="73" customWidth="1"/>
    <col min="9220" max="9220" width="22.08984375" style="73" customWidth="1"/>
    <col min="9221" max="9221" width="9" style="73" bestFit="1" customWidth="1"/>
    <col min="9222" max="9223" width="10.36328125" style="73" bestFit="1" customWidth="1"/>
    <col min="9224" max="9242" width="9" style="73"/>
    <col min="9243" max="9243" width="14.36328125" style="73" customWidth="1"/>
    <col min="9244" max="9472" width="9" style="73"/>
    <col min="9473" max="9473" width="9.36328125" style="73" customWidth="1"/>
    <col min="9474" max="9474" width="11.08984375" style="73" customWidth="1"/>
    <col min="9475" max="9475" width="37.36328125" style="73" customWidth="1"/>
    <col min="9476" max="9476" width="22.08984375" style="73" customWidth="1"/>
    <col min="9477" max="9477" width="9" style="73" bestFit="1" customWidth="1"/>
    <col min="9478" max="9479" width="10.36328125" style="73" bestFit="1" customWidth="1"/>
    <col min="9480" max="9498" width="9" style="73"/>
    <col min="9499" max="9499" width="14.36328125" style="73" customWidth="1"/>
    <col min="9500" max="9728" width="9" style="73"/>
    <col min="9729" max="9729" width="9.36328125" style="73" customWidth="1"/>
    <col min="9730" max="9730" width="11.08984375" style="73" customWidth="1"/>
    <col min="9731" max="9731" width="37.36328125" style="73" customWidth="1"/>
    <col min="9732" max="9732" width="22.08984375" style="73" customWidth="1"/>
    <col min="9733" max="9733" width="9" style="73" bestFit="1" customWidth="1"/>
    <col min="9734" max="9735" width="10.36328125" style="73" bestFit="1" customWidth="1"/>
    <col min="9736" max="9754" width="9" style="73"/>
    <col min="9755" max="9755" width="14.36328125" style="73" customWidth="1"/>
    <col min="9756" max="9984" width="9" style="73"/>
    <col min="9985" max="9985" width="9.36328125" style="73" customWidth="1"/>
    <col min="9986" max="9986" width="11.08984375" style="73" customWidth="1"/>
    <col min="9987" max="9987" width="37.36328125" style="73" customWidth="1"/>
    <col min="9988" max="9988" width="22.08984375" style="73" customWidth="1"/>
    <col min="9989" max="9989" width="9" style="73" bestFit="1" customWidth="1"/>
    <col min="9990" max="9991" width="10.36328125" style="73" bestFit="1" customWidth="1"/>
    <col min="9992" max="10010" width="9" style="73"/>
    <col min="10011" max="10011" width="14.36328125" style="73" customWidth="1"/>
    <col min="10012" max="10240" width="9" style="73"/>
    <col min="10241" max="10241" width="9.36328125" style="73" customWidth="1"/>
    <col min="10242" max="10242" width="11.08984375" style="73" customWidth="1"/>
    <col min="10243" max="10243" width="37.36328125" style="73" customWidth="1"/>
    <col min="10244" max="10244" width="22.08984375" style="73" customWidth="1"/>
    <col min="10245" max="10245" width="9" style="73" bestFit="1" customWidth="1"/>
    <col min="10246" max="10247" width="10.36328125" style="73" bestFit="1" customWidth="1"/>
    <col min="10248" max="10266" width="9" style="73"/>
    <col min="10267" max="10267" width="14.36328125" style="73" customWidth="1"/>
    <col min="10268" max="10496" width="9" style="73"/>
    <col min="10497" max="10497" width="9.36328125" style="73" customWidth="1"/>
    <col min="10498" max="10498" width="11.08984375" style="73" customWidth="1"/>
    <col min="10499" max="10499" width="37.36328125" style="73" customWidth="1"/>
    <col min="10500" max="10500" width="22.08984375" style="73" customWidth="1"/>
    <col min="10501" max="10501" width="9" style="73" bestFit="1" customWidth="1"/>
    <col min="10502" max="10503" width="10.36328125" style="73" bestFit="1" customWidth="1"/>
    <col min="10504" max="10522" width="9" style="73"/>
    <col min="10523" max="10523" width="14.36328125" style="73" customWidth="1"/>
    <col min="10524" max="10752" width="9" style="73"/>
    <col min="10753" max="10753" width="9.36328125" style="73" customWidth="1"/>
    <col min="10754" max="10754" width="11.08984375" style="73" customWidth="1"/>
    <col min="10755" max="10755" width="37.36328125" style="73" customWidth="1"/>
    <col min="10756" max="10756" width="22.08984375" style="73" customWidth="1"/>
    <col min="10757" max="10757" width="9" style="73" bestFit="1" customWidth="1"/>
    <col min="10758" max="10759" width="10.36328125" style="73" bestFit="1" customWidth="1"/>
    <col min="10760" max="10778" width="9" style="73"/>
    <col min="10779" max="10779" width="14.36328125" style="73" customWidth="1"/>
    <col min="10780" max="11008" width="9" style="73"/>
    <col min="11009" max="11009" width="9.36328125" style="73" customWidth="1"/>
    <col min="11010" max="11010" width="11.08984375" style="73" customWidth="1"/>
    <col min="11011" max="11011" width="37.36328125" style="73" customWidth="1"/>
    <col min="11012" max="11012" width="22.08984375" style="73" customWidth="1"/>
    <col min="11013" max="11013" width="9" style="73" bestFit="1" customWidth="1"/>
    <col min="11014" max="11015" width="10.36328125" style="73" bestFit="1" customWidth="1"/>
    <col min="11016" max="11034" width="9" style="73"/>
    <col min="11035" max="11035" width="14.36328125" style="73" customWidth="1"/>
    <col min="11036" max="11264" width="9" style="73"/>
    <col min="11265" max="11265" width="9.36328125" style="73" customWidth="1"/>
    <col min="11266" max="11266" width="11.08984375" style="73" customWidth="1"/>
    <col min="11267" max="11267" width="37.36328125" style="73" customWidth="1"/>
    <col min="11268" max="11268" width="22.08984375" style="73" customWidth="1"/>
    <col min="11269" max="11269" width="9" style="73" bestFit="1" customWidth="1"/>
    <col min="11270" max="11271" width="10.36328125" style="73" bestFit="1" customWidth="1"/>
    <col min="11272" max="11290" width="9" style="73"/>
    <col min="11291" max="11291" width="14.36328125" style="73" customWidth="1"/>
    <col min="11292" max="11520" width="9" style="73"/>
    <col min="11521" max="11521" width="9.36328125" style="73" customWidth="1"/>
    <col min="11522" max="11522" width="11.08984375" style="73" customWidth="1"/>
    <col min="11523" max="11523" width="37.36328125" style="73" customWidth="1"/>
    <col min="11524" max="11524" width="22.08984375" style="73" customWidth="1"/>
    <col min="11525" max="11525" width="9" style="73" bestFit="1" customWidth="1"/>
    <col min="11526" max="11527" width="10.36328125" style="73" bestFit="1" customWidth="1"/>
    <col min="11528" max="11546" width="9" style="73"/>
    <col min="11547" max="11547" width="14.36328125" style="73" customWidth="1"/>
    <col min="11548" max="11776" width="9" style="73"/>
    <col min="11777" max="11777" width="9.36328125" style="73" customWidth="1"/>
    <col min="11778" max="11778" width="11.08984375" style="73" customWidth="1"/>
    <col min="11779" max="11779" width="37.36328125" style="73" customWidth="1"/>
    <col min="11780" max="11780" width="22.08984375" style="73" customWidth="1"/>
    <col min="11781" max="11781" width="9" style="73" bestFit="1" customWidth="1"/>
    <col min="11782" max="11783" width="10.36328125" style="73" bestFit="1" customWidth="1"/>
    <col min="11784" max="11802" width="9" style="73"/>
    <col min="11803" max="11803" width="14.36328125" style="73" customWidth="1"/>
    <col min="11804" max="12032" width="9" style="73"/>
    <col min="12033" max="12033" width="9.36328125" style="73" customWidth="1"/>
    <col min="12034" max="12034" width="11.08984375" style="73" customWidth="1"/>
    <col min="12035" max="12035" width="37.36328125" style="73" customWidth="1"/>
    <col min="12036" max="12036" width="22.08984375" style="73" customWidth="1"/>
    <col min="12037" max="12037" width="9" style="73" bestFit="1" customWidth="1"/>
    <col min="12038" max="12039" width="10.36328125" style="73" bestFit="1" customWidth="1"/>
    <col min="12040" max="12058" width="9" style="73"/>
    <col min="12059" max="12059" width="14.36328125" style="73" customWidth="1"/>
    <col min="12060" max="12288" width="9" style="73"/>
    <col min="12289" max="12289" width="9.36328125" style="73" customWidth="1"/>
    <col min="12290" max="12290" width="11.08984375" style="73" customWidth="1"/>
    <col min="12291" max="12291" width="37.36328125" style="73" customWidth="1"/>
    <col min="12292" max="12292" width="22.08984375" style="73" customWidth="1"/>
    <col min="12293" max="12293" width="9" style="73" bestFit="1" customWidth="1"/>
    <col min="12294" max="12295" width="10.36328125" style="73" bestFit="1" customWidth="1"/>
    <col min="12296" max="12314" width="9" style="73"/>
    <col min="12315" max="12315" width="14.36328125" style="73" customWidth="1"/>
    <col min="12316" max="12544" width="9" style="73"/>
    <col min="12545" max="12545" width="9.36328125" style="73" customWidth="1"/>
    <col min="12546" max="12546" width="11.08984375" style="73" customWidth="1"/>
    <col min="12547" max="12547" width="37.36328125" style="73" customWidth="1"/>
    <col min="12548" max="12548" width="22.08984375" style="73" customWidth="1"/>
    <col min="12549" max="12549" width="9" style="73" bestFit="1" customWidth="1"/>
    <col min="12550" max="12551" width="10.36328125" style="73" bestFit="1" customWidth="1"/>
    <col min="12552" max="12570" width="9" style="73"/>
    <col min="12571" max="12571" width="14.36328125" style="73" customWidth="1"/>
    <col min="12572" max="12800" width="9" style="73"/>
    <col min="12801" max="12801" width="9.36328125" style="73" customWidth="1"/>
    <col min="12802" max="12802" width="11.08984375" style="73" customWidth="1"/>
    <col min="12803" max="12803" width="37.36328125" style="73" customWidth="1"/>
    <col min="12804" max="12804" width="22.08984375" style="73" customWidth="1"/>
    <col min="12805" max="12805" width="9" style="73" bestFit="1" customWidth="1"/>
    <col min="12806" max="12807" width="10.36328125" style="73" bestFit="1" customWidth="1"/>
    <col min="12808" max="12826" width="9" style="73"/>
    <col min="12827" max="12827" width="14.36328125" style="73" customWidth="1"/>
    <col min="12828" max="13056" width="9" style="73"/>
    <col min="13057" max="13057" width="9.36328125" style="73" customWidth="1"/>
    <col min="13058" max="13058" width="11.08984375" style="73" customWidth="1"/>
    <col min="13059" max="13059" width="37.36328125" style="73" customWidth="1"/>
    <col min="13060" max="13060" width="22.08984375" style="73" customWidth="1"/>
    <col min="13061" max="13061" width="9" style="73" bestFit="1" customWidth="1"/>
    <col min="13062" max="13063" width="10.36328125" style="73" bestFit="1" customWidth="1"/>
    <col min="13064" max="13082" width="9" style="73"/>
    <col min="13083" max="13083" width="14.36328125" style="73" customWidth="1"/>
    <col min="13084" max="13312" width="9" style="73"/>
    <col min="13313" max="13313" width="9.36328125" style="73" customWidth="1"/>
    <col min="13314" max="13314" width="11.08984375" style="73" customWidth="1"/>
    <col min="13315" max="13315" width="37.36328125" style="73" customWidth="1"/>
    <col min="13316" max="13316" width="22.08984375" style="73" customWidth="1"/>
    <col min="13317" max="13317" width="9" style="73" bestFit="1" customWidth="1"/>
    <col min="13318" max="13319" width="10.36328125" style="73" bestFit="1" customWidth="1"/>
    <col min="13320" max="13338" width="9" style="73"/>
    <col min="13339" max="13339" width="14.36328125" style="73" customWidth="1"/>
    <col min="13340" max="13568" width="9" style="73"/>
    <col min="13569" max="13569" width="9.36328125" style="73" customWidth="1"/>
    <col min="13570" max="13570" width="11.08984375" style="73" customWidth="1"/>
    <col min="13571" max="13571" width="37.36328125" style="73" customWidth="1"/>
    <col min="13572" max="13572" width="22.08984375" style="73" customWidth="1"/>
    <col min="13573" max="13573" width="9" style="73" bestFit="1" customWidth="1"/>
    <col min="13574" max="13575" width="10.36328125" style="73" bestFit="1" customWidth="1"/>
    <col min="13576" max="13594" width="9" style="73"/>
    <col min="13595" max="13595" width="14.36328125" style="73" customWidth="1"/>
    <col min="13596" max="13824" width="9" style="73"/>
    <col min="13825" max="13825" width="9.36328125" style="73" customWidth="1"/>
    <col min="13826" max="13826" width="11.08984375" style="73" customWidth="1"/>
    <col min="13827" max="13827" width="37.36328125" style="73" customWidth="1"/>
    <col min="13828" max="13828" width="22.08984375" style="73" customWidth="1"/>
    <col min="13829" max="13829" width="9" style="73" bestFit="1" customWidth="1"/>
    <col min="13830" max="13831" width="10.36328125" style="73" bestFit="1" customWidth="1"/>
    <col min="13832" max="13850" width="9" style="73"/>
    <col min="13851" max="13851" width="14.36328125" style="73" customWidth="1"/>
    <col min="13852" max="14080" width="9" style="73"/>
    <col min="14081" max="14081" width="9.36328125" style="73" customWidth="1"/>
    <col min="14082" max="14082" width="11.08984375" style="73" customWidth="1"/>
    <col min="14083" max="14083" width="37.36328125" style="73" customWidth="1"/>
    <col min="14084" max="14084" width="22.08984375" style="73" customWidth="1"/>
    <col min="14085" max="14085" width="9" style="73" bestFit="1" customWidth="1"/>
    <col min="14086" max="14087" width="10.36328125" style="73" bestFit="1" customWidth="1"/>
    <col min="14088" max="14106" width="9" style="73"/>
    <col min="14107" max="14107" width="14.36328125" style="73" customWidth="1"/>
    <col min="14108" max="14336" width="9" style="73"/>
    <col min="14337" max="14337" width="9.36328125" style="73" customWidth="1"/>
    <col min="14338" max="14338" width="11.08984375" style="73" customWidth="1"/>
    <col min="14339" max="14339" width="37.36328125" style="73" customWidth="1"/>
    <col min="14340" max="14340" width="22.08984375" style="73" customWidth="1"/>
    <col min="14341" max="14341" width="9" style="73" bestFit="1" customWidth="1"/>
    <col min="14342" max="14343" width="10.36328125" style="73" bestFit="1" customWidth="1"/>
    <col min="14344" max="14362" width="9" style="73"/>
    <col min="14363" max="14363" width="14.36328125" style="73" customWidth="1"/>
    <col min="14364" max="14592" width="9" style="73"/>
    <col min="14593" max="14593" width="9.36328125" style="73" customWidth="1"/>
    <col min="14594" max="14594" width="11.08984375" style="73" customWidth="1"/>
    <col min="14595" max="14595" width="37.36328125" style="73" customWidth="1"/>
    <col min="14596" max="14596" width="22.08984375" style="73" customWidth="1"/>
    <col min="14597" max="14597" width="9" style="73" bestFit="1" customWidth="1"/>
    <col min="14598" max="14599" width="10.36328125" style="73" bestFit="1" customWidth="1"/>
    <col min="14600" max="14618" width="9" style="73"/>
    <col min="14619" max="14619" width="14.36328125" style="73" customWidth="1"/>
    <col min="14620" max="14848" width="9" style="73"/>
    <col min="14849" max="14849" width="9.36328125" style="73" customWidth="1"/>
    <col min="14850" max="14850" width="11.08984375" style="73" customWidth="1"/>
    <col min="14851" max="14851" width="37.36328125" style="73" customWidth="1"/>
    <col min="14852" max="14852" width="22.08984375" style="73" customWidth="1"/>
    <col min="14853" max="14853" width="9" style="73" bestFit="1" customWidth="1"/>
    <col min="14854" max="14855" width="10.36328125" style="73" bestFit="1" customWidth="1"/>
    <col min="14856" max="14874" width="9" style="73"/>
    <col min="14875" max="14875" width="14.36328125" style="73" customWidth="1"/>
    <col min="14876" max="15104" width="9" style="73"/>
    <col min="15105" max="15105" width="9.36328125" style="73" customWidth="1"/>
    <col min="15106" max="15106" width="11.08984375" style="73" customWidth="1"/>
    <col min="15107" max="15107" width="37.36328125" style="73" customWidth="1"/>
    <col min="15108" max="15108" width="22.08984375" style="73" customWidth="1"/>
    <col min="15109" max="15109" width="9" style="73" bestFit="1" customWidth="1"/>
    <col min="15110" max="15111" width="10.36328125" style="73" bestFit="1" customWidth="1"/>
    <col min="15112" max="15130" width="9" style="73"/>
    <col min="15131" max="15131" width="14.36328125" style="73" customWidth="1"/>
    <col min="15132" max="15360" width="9" style="73"/>
    <col min="15361" max="15361" width="9.36328125" style="73" customWidth="1"/>
    <col min="15362" max="15362" width="11.08984375" style="73" customWidth="1"/>
    <col min="15363" max="15363" width="37.36328125" style="73" customWidth="1"/>
    <col min="15364" max="15364" width="22.08984375" style="73" customWidth="1"/>
    <col min="15365" max="15365" width="9" style="73" bestFit="1" customWidth="1"/>
    <col min="15366" max="15367" width="10.36328125" style="73" bestFit="1" customWidth="1"/>
    <col min="15368" max="15386" width="9" style="73"/>
    <col min="15387" max="15387" width="14.36328125" style="73" customWidth="1"/>
    <col min="15388" max="15616" width="9" style="73"/>
    <col min="15617" max="15617" width="9.36328125" style="73" customWidth="1"/>
    <col min="15618" max="15618" width="11.08984375" style="73" customWidth="1"/>
    <col min="15619" max="15619" width="37.36328125" style="73" customWidth="1"/>
    <col min="15620" max="15620" width="22.08984375" style="73" customWidth="1"/>
    <col min="15621" max="15621" width="9" style="73" bestFit="1" customWidth="1"/>
    <col min="15622" max="15623" width="10.36328125" style="73" bestFit="1" customWidth="1"/>
    <col min="15624" max="15642" width="9" style="73"/>
    <col min="15643" max="15643" width="14.36328125" style="73" customWidth="1"/>
    <col min="15644" max="15872" width="9" style="73"/>
    <col min="15873" max="15873" width="9.36328125" style="73" customWidth="1"/>
    <col min="15874" max="15874" width="11.08984375" style="73" customWidth="1"/>
    <col min="15875" max="15875" width="37.36328125" style="73" customWidth="1"/>
    <col min="15876" max="15876" width="22.08984375" style="73" customWidth="1"/>
    <col min="15877" max="15877" width="9" style="73" bestFit="1" customWidth="1"/>
    <col min="15878" max="15879" width="10.36328125" style="73" bestFit="1" customWidth="1"/>
    <col min="15880" max="15898" width="9" style="73"/>
    <col min="15899" max="15899" width="14.36328125" style="73" customWidth="1"/>
    <col min="15900" max="16128" width="9" style="73"/>
    <col min="16129" max="16129" width="9.36328125" style="73" customWidth="1"/>
    <col min="16130" max="16130" width="11.08984375" style="73" customWidth="1"/>
    <col min="16131" max="16131" width="37.36328125" style="73" customWidth="1"/>
    <col min="16132" max="16132" width="22.08984375" style="73" customWidth="1"/>
    <col min="16133" max="16133" width="9" style="73" bestFit="1" customWidth="1"/>
    <col min="16134" max="16135" width="10.36328125" style="73" bestFit="1" customWidth="1"/>
    <col min="16136" max="16154" width="9" style="73"/>
    <col min="16155" max="16155" width="14.36328125" style="73" customWidth="1"/>
    <col min="16156" max="16384" width="9" style="73"/>
  </cols>
  <sheetData>
    <row r="1" spans="1:27" s="31" customFormat="1" ht="30" customHeight="1">
      <c r="A1" s="1593" t="s">
        <v>919</v>
      </c>
      <c r="B1" s="1593"/>
      <c r="C1" s="1593"/>
      <c r="D1" s="1593"/>
    </row>
    <row r="2" spans="1:27" s="31" customFormat="1" ht="30" customHeight="1">
      <c r="A2" s="1593" t="s">
        <v>920</v>
      </c>
      <c r="B2" s="1593"/>
      <c r="C2" s="1593"/>
      <c r="D2" s="1593"/>
    </row>
    <row r="3" spans="1:27" ht="83.25" customHeight="1">
      <c r="A3" s="1595" t="s">
        <v>505</v>
      </c>
      <c r="B3" s="1596"/>
      <c r="C3" s="1572" t="s">
        <v>506</v>
      </c>
      <c r="D3" s="1572" t="s">
        <v>415</v>
      </c>
    </row>
    <row r="4" spans="1:27" ht="30" customHeight="1">
      <c r="A4" s="1597"/>
      <c r="B4" s="1598"/>
      <c r="C4" s="1573"/>
      <c r="D4" s="1573"/>
    </row>
    <row r="5" spans="1:27" hidden="1">
      <c r="A5" s="217">
        <v>2527</v>
      </c>
      <c r="B5" s="218" t="s">
        <v>306</v>
      </c>
      <c r="C5" s="219">
        <v>19496</v>
      </c>
      <c r="D5" s="220"/>
    </row>
    <row r="6" spans="1:27" hidden="1">
      <c r="A6" s="217">
        <v>2528</v>
      </c>
      <c r="B6" s="218" t="s">
        <v>307</v>
      </c>
      <c r="C6" s="219">
        <v>20718</v>
      </c>
      <c r="D6" s="220">
        <v>6.2679524004924083</v>
      </c>
    </row>
    <row r="7" spans="1:27" hidden="1">
      <c r="A7" s="217">
        <v>2529</v>
      </c>
      <c r="B7" s="218" t="s">
        <v>308</v>
      </c>
      <c r="C7" s="221">
        <v>22376</v>
      </c>
      <c r="D7" s="222">
        <v>8.0027029636065254</v>
      </c>
    </row>
    <row r="8" spans="1:27" hidden="1">
      <c r="A8" s="217">
        <v>2530</v>
      </c>
      <c r="B8" s="218" t="s">
        <v>309</v>
      </c>
      <c r="C8" s="221">
        <v>26165</v>
      </c>
      <c r="D8" s="222">
        <v>16.933321415802645</v>
      </c>
    </row>
    <row r="9" spans="1:27" hidden="1">
      <c r="A9" s="217">
        <v>2531</v>
      </c>
      <c r="B9" s="218" t="s">
        <v>310</v>
      </c>
      <c r="C9" s="221">
        <v>35595</v>
      </c>
      <c r="D9" s="222">
        <v>36.040512134530864</v>
      </c>
      <c r="AA9" s="73">
        <v>8.9075240000000004</v>
      </c>
    </row>
    <row r="10" spans="1:27" hidden="1">
      <c r="A10" s="217">
        <v>2532</v>
      </c>
      <c r="B10" s="218" t="s">
        <v>311</v>
      </c>
      <c r="C10" s="221">
        <v>44155</v>
      </c>
      <c r="D10" s="222">
        <v>24.048321393454138</v>
      </c>
      <c r="AA10" s="73">
        <v>-8.9075240000000004</v>
      </c>
    </row>
    <row r="11" spans="1:27" hidden="1">
      <c r="A11" s="217">
        <v>2533</v>
      </c>
      <c r="B11" s="218" t="s">
        <v>312</v>
      </c>
      <c r="C11" s="221">
        <v>61098</v>
      </c>
      <c r="D11" s="222">
        <v>38.371645340278562</v>
      </c>
    </row>
    <row r="12" spans="1:27" hidden="1">
      <c r="A12" s="217">
        <v>2534</v>
      </c>
      <c r="B12" s="218" t="s">
        <v>313</v>
      </c>
      <c r="C12" s="221">
        <v>72856</v>
      </c>
      <c r="D12" s="222">
        <v>19.244492454744837</v>
      </c>
    </row>
    <row r="13" spans="1:27" hidden="1">
      <c r="A13" s="217">
        <v>2535</v>
      </c>
      <c r="B13" s="218" t="s">
        <v>314</v>
      </c>
      <c r="C13" s="221">
        <v>87759</v>
      </c>
      <c r="D13" s="222">
        <v>20.4554189085319</v>
      </c>
    </row>
    <row r="14" spans="1:27" hidden="1">
      <c r="A14" s="217">
        <v>2536</v>
      </c>
      <c r="B14" s="218" t="s">
        <v>315</v>
      </c>
      <c r="C14" s="221">
        <v>104179</v>
      </c>
      <c r="D14" s="222">
        <v>18.710331703870828</v>
      </c>
    </row>
    <row r="15" spans="1:27" hidden="1">
      <c r="A15" s="217">
        <v>2537</v>
      </c>
      <c r="B15" s="218" t="s">
        <v>316</v>
      </c>
      <c r="C15" s="221">
        <v>111048</v>
      </c>
      <c r="D15" s="222">
        <v>6.5934593344148054</v>
      </c>
    </row>
    <row r="16" spans="1:27" hidden="1">
      <c r="A16" s="217">
        <v>2538</v>
      </c>
      <c r="B16" s="218" t="s">
        <v>317</v>
      </c>
      <c r="C16" s="221">
        <v>119610</v>
      </c>
      <c r="D16" s="222">
        <v>7.7101793818889126</v>
      </c>
    </row>
    <row r="17" spans="1:4" hidden="1">
      <c r="A17" s="217">
        <v>2539</v>
      </c>
      <c r="B17" s="218" t="s">
        <v>318</v>
      </c>
      <c r="C17" s="221">
        <v>129602</v>
      </c>
      <c r="D17" s="222">
        <v>8.3538165705208591</v>
      </c>
    </row>
    <row r="18" spans="1:4" hidden="1">
      <c r="A18" s="217">
        <v>2540</v>
      </c>
      <c r="B18" s="218" t="s">
        <v>319</v>
      </c>
      <c r="C18" s="221">
        <v>151896</v>
      </c>
      <c r="D18" s="222">
        <v>17.201895032484067</v>
      </c>
    </row>
    <row r="19" spans="1:4" hidden="1">
      <c r="A19" s="217">
        <v>2541</v>
      </c>
      <c r="B19" s="218" t="s">
        <v>320</v>
      </c>
      <c r="C19" s="221">
        <v>184437</v>
      </c>
      <c r="D19" s="222">
        <v>21.423210617791121</v>
      </c>
    </row>
    <row r="20" spans="1:4" hidden="1">
      <c r="A20" s="217">
        <v>2542</v>
      </c>
      <c r="B20" s="218" t="s">
        <v>321</v>
      </c>
      <c r="C20" s="221">
        <v>217548</v>
      </c>
      <c r="D20" s="222">
        <v>17.952471575659981</v>
      </c>
    </row>
    <row r="21" spans="1:4" hidden="1">
      <c r="A21" s="217">
        <v>2543</v>
      </c>
      <c r="B21" s="218" t="s">
        <v>322</v>
      </c>
      <c r="C21" s="221">
        <v>279896</v>
      </c>
      <c r="D21" s="222">
        <v>28.659422288414511</v>
      </c>
    </row>
    <row r="22" spans="1:4" hidden="1">
      <c r="A22" s="217">
        <v>2544</v>
      </c>
      <c r="B22" s="218" t="s">
        <v>323</v>
      </c>
      <c r="C22" s="221">
        <v>329079</v>
      </c>
      <c r="D22" s="222">
        <v>17.571883842570099</v>
      </c>
    </row>
    <row r="23" spans="1:4" hidden="1">
      <c r="A23" s="217">
        <v>2546</v>
      </c>
      <c r="B23" s="218" t="s">
        <v>324</v>
      </c>
      <c r="C23" s="221">
        <v>438237</v>
      </c>
      <c r="D23" s="222">
        <v>33.170758389322927</v>
      </c>
    </row>
    <row r="24" spans="1:4" hidden="1">
      <c r="A24" s="217">
        <v>2547</v>
      </c>
      <c r="B24" s="218" t="s">
        <v>325</v>
      </c>
      <c r="C24" s="221">
        <v>229160</v>
      </c>
      <c r="D24" s="222">
        <v>-47.708659926021767</v>
      </c>
    </row>
    <row r="25" spans="1:4" hidden="1">
      <c r="A25" s="217">
        <v>2548</v>
      </c>
      <c r="B25" s="218" t="s">
        <v>326</v>
      </c>
      <c r="C25" s="221">
        <v>266763</v>
      </c>
      <c r="D25" s="222">
        <v>16.409059172630478</v>
      </c>
    </row>
    <row r="26" spans="1:4" hidden="1">
      <c r="A26" s="217">
        <v>2549</v>
      </c>
      <c r="B26" s="218" t="s">
        <v>327</v>
      </c>
      <c r="C26" s="221">
        <v>293192</v>
      </c>
      <c r="D26" s="222">
        <v>9.9072959893238561</v>
      </c>
    </row>
    <row r="27" spans="1:4" hidden="1">
      <c r="A27" s="217">
        <v>2550</v>
      </c>
      <c r="B27" s="218" t="s">
        <v>328</v>
      </c>
      <c r="C27" s="221">
        <v>324858</v>
      </c>
      <c r="D27" s="222">
        <v>10.800431116810827</v>
      </c>
    </row>
    <row r="28" spans="1:4" hidden="1">
      <c r="A28" s="217">
        <v>2551</v>
      </c>
      <c r="B28" s="218" t="s">
        <v>329</v>
      </c>
      <c r="C28" s="221">
        <v>333468</v>
      </c>
      <c r="D28" s="222">
        <v>2.6503887852538646</v>
      </c>
    </row>
    <row r="29" spans="1:4" ht="26.5" hidden="1">
      <c r="A29" s="223">
        <v>2552</v>
      </c>
      <c r="B29" s="224" t="s">
        <v>330</v>
      </c>
      <c r="C29" s="225">
        <v>289983</v>
      </c>
      <c r="D29" s="387">
        <v>-13.040231746374465</v>
      </c>
    </row>
    <row r="30" spans="1:4" ht="26.5" hidden="1">
      <c r="A30" s="226">
        <v>2553</v>
      </c>
      <c r="B30" s="227" t="s">
        <v>331</v>
      </c>
      <c r="C30" s="228">
        <v>259766</v>
      </c>
      <c r="D30" s="388">
        <v>-10.420266015594018</v>
      </c>
    </row>
    <row r="31" spans="1:4" ht="26.5">
      <c r="A31" s="226">
        <v>2554</v>
      </c>
      <c r="B31" s="229" t="s">
        <v>332</v>
      </c>
      <c r="C31" s="228">
        <v>269022</v>
      </c>
      <c r="D31" s="388">
        <v>3.5632068861975776</v>
      </c>
    </row>
    <row r="32" spans="1:4" ht="26.5">
      <c r="A32" s="226">
        <v>2555</v>
      </c>
      <c r="B32" s="229" t="s">
        <v>333</v>
      </c>
      <c r="C32" s="228">
        <v>279556</v>
      </c>
      <c r="D32" s="388">
        <v>3.915664889860309</v>
      </c>
    </row>
    <row r="33" spans="1:8" ht="28.5">
      <c r="A33" s="226">
        <v>2556</v>
      </c>
      <c r="B33" s="229" t="s">
        <v>334</v>
      </c>
      <c r="C33" s="228">
        <v>272817</v>
      </c>
      <c r="D33" s="1312">
        <v>-2.4106082502253572</v>
      </c>
      <c r="E33" s="230"/>
    </row>
    <row r="34" spans="1:8" ht="26.5">
      <c r="A34" s="226">
        <v>2557</v>
      </c>
      <c r="B34" s="229" t="s">
        <v>335</v>
      </c>
      <c r="C34" s="228">
        <v>275548</v>
      </c>
      <c r="D34" s="388">
        <v>1.0010373253866145</v>
      </c>
      <c r="E34" s="230"/>
    </row>
    <row r="35" spans="1:8" ht="28.5">
      <c r="A35" s="226">
        <v>2558</v>
      </c>
      <c r="B35" s="229" t="s">
        <v>338</v>
      </c>
      <c r="C35" s="228">
        <v>275209</v>
      </c>
      <c r="D35" s="1312">
        <v>-0.12302756688489845</v>
      </c>
      <c r="E35" s="230"/>
    </row>
    <row r="36" spans="1:8" ht="28.5">
      <c r="A36" s="226">
        <v>2559</v>
      </c>
      <c r="B36" s="229" t="s">
        <v>807</v>
      </c>
      <c r="C36" s="228">
        <v>274703</v>
      </c>
      <c r="D36" s="1312">
        <v>-0.18386026619768975</v>
      </c>
      <c r="E36" s="230"/>
    </row>
    <row r="37" spans="1:8" ht="28.5">
      <c r="A37" s="231">
        <v>2560</v>
      </c>
      <c r="B37" s="232" t="s">
        <v>836</v>
      </c>
      <c r="C37" s="1313">
        <v>274575</v>
      </c>
      <c r="D37" s="1314">
        <v>-4.6595777985679078E-2</v>
      </c>
      <c r="E37" s="230"/>
    </row>
    <row r="38" spans="1:8">
      <c r="A38" s="233" t="s">
        <v>507</v>
      </c>
      <c r="D38" s="234"/>
    </row>
    <row r="39" spans="1:8">
      <c r="A39" s="233" t="s">
        <v>508</v>
      </c>
      <c r="F39" s="230"/>
      <c r="G39" s="230"/>
    </row>
    <row r="40" spans="1:8">
      <c r="A40" s="233"/>
      <c r="F40" s="230"/>
      <c r="G40" s="230"/>
    </row>
    <row r="41" spans="1:8">
      <c r="A41" s="235"/>
      <c r="B41" s="235"/>
      <c r="C41" s="235"/>
    </row>
    <row r="42" spans="1:8" s="236" customFormat="1" ht="30" customHeight="1">
      <c r="A42" s="1593" t="s">
        <v>921</v>
      </c>
      <c r="B42" s="1593"/>
      <c r="C42" s="1593"/>
      <c r="D42" s="1593"/>
    </row>
    <row r="43" spans="1:8" s="236" customFormat="1" ht="30" customHeight="1">
      <c r="A43" s="1594" t="s">
        <v>922</v>
      </c>
      <c r="B43" s="1594"/>
      <c r="C43" s="1594"/>
      <c r="D43" s="1594"/>
    </row>
    <row r="44" spans="1:8" ht="30" customHeight="1">
      <c r="A44" s="1585" t="s">
        <v>505</v>
      </c>
      <c r="B44" s="1586"/>
      <c r="C44" s="1589" t="s">
        <v>509</v>
      </c>
      <c r="D44" s="1591" t="s">
        <v>415</v>
      </c>
      <c r="H44" s="73" t="s">
        <v>195</v>
      </c>
    </row>
    <row r="45" spans="1:8" ht="30" customHeight="1">
      <c r="A45" s="1587"/>
      <c r="B45" s="1588"/>
      <c r="C45" s="1590"/>
      <c r="D45" s="1592"/>
    </row>
    <row r="46" spans="1:8" hidden="1">
      <c r="A46" s="217">
        <v>2527</v>
      </c>
      <c r="B46" s="218" t="s">
        <v>306</v>
      </c>
      <c r="C46" s="219">
        <v>725</v>
      </c>
      <c r="D46" s="220"/>
    </row>
    <row r="47" spans="1:8" hidden="1">
      <c r="A47" s="217">
        <v>2528</v>
      </c>
      <c r="B47" s="218" t="s">
        <v>307</v>
      </c>
      <c r="C47" s="219">
        <v>877</v>
      </c>
      <c r="D47" s="220">
        <v>20.96551724137931</v>
      </c>
    </row>
    <row r="48" spans="1:8" hidden="1">
      <c r="A48" s="217">
        <v>2529</v>
      </c>
      <c r="B48" s="218" t="s">
        <v>308</v>
      </c>
      <c r="C48" s="221">
        <v>1183</v>
      </c>
      <c r="D48" s="237">
        <v>34.89167616875713</v>
      </c>
    </row>
    <row r="49" spans="1:27" hidden="1">
      <c r="A49" s="217">
        <v>2530</v>
      </c>
      <c r="B49" s="218" t="s">
        <v>309</v>
      </c>
      <c r="C49" s="221">
        <v>1292</v>
      </c>
      <c r="D49" s="237">
        <v>9.2138630600169069</v>
      </c>
    </row>
    <row r="50" spans="1:27" hidden="1">
      <c r="A50" s="217">
        <v>2531</v>
      </c>
      <c r="B50" s="218" t="s">
        <v>310</v>
      </c>
      <c r="C50" s="221">
        <v>1241</v>
      </c>
      <c r="D50" s="237">
        <v>-3.9473684210526314</v>
      </c>
    </row>
    <row r="51" spans="1:27" hidden="1">
      <c r="A51" s="217">
        <v>2532</v>
      </c>
      <c r="B51" s="218" t="s">
        <v>311</v>
      </c>
      <c r="C51" s="221">
        <v>1290</v>
      </c>
      <c r="D51" s="237">
        <v>3.9484286865431102</v>
      </c>
    </row>
    <row r="52" spans="1:27" hidden="1">
      <c r="A52" s="217">
        <v>2533</v>
      </c>
      <c r="B52" s="218" t="s">
        <v>312</v>
      </c>
      <c r="C52" s="221">
        <v>1363</v>
      </c>
      <c r="D52" s="237">
        <v>5.6589147286821708</v>
      </c>
    </row>
    <row r="53" spans="1:27" hidden="1">
      <c r="A53" s="217">
        <v>2534</v>
      </c>
      <c r="B53" s="218" t="s">
        <v>313</v>
      </c>
      <c r="C53" s="221">
        <v>1411</v>
      </c>
      <c r="D53" s="237">
        <v>3.5216434336023479</v>
      </c>
    </row>
    <row r="54" spans="1:27" hidden="1">
      <c r="A54" s="217">
        <v>2535</v>
      </c>
      <c r="B54" s="218" t="s">
        <v>314</v>
      </c>
      <c r="C54" s="221">
        <v>1539</v>
      </c>
      <c r="D54" s="237">
        <v>9.0715804394046771</v>
      </c>
    </row>
    <row r="55" spans="1:27" hidden="1">
      <c r="A55" s="217">
        <v>2536</v>
      </c>
      <c r="B55" s="218" t="s">
        <v>315</v>
      </c>
      <c r="C55" s="221">
        <v>1582</v>
      </c>
      <c r="D55" s="237">
        <v>2.7940220922677064</v>
      </c>
    </row>
    <row r="56" spans="1:27" hidden="1">
      <c r="A56" s="217">
        <v>2537</v>
      </c>
      <c r="B56" s="218" t="s">
        <v>316</v>
      </c>
      <c r="C56" s="221">
        <v>1599</v>
      </c>
      <c r="D56" s="237">
        <v>1.0745891276864727</v>
      </c>
    </row>
    <row r="57" spans="1:27" hidden="1">
      <c r="A57" s="217">
        <v>2538</v>
      </c>
      <c r="B57" s="218" t="s">
        <v>317</v>
      </c>
      <c r="C57" s="221">
        <v>1713</v>
      </c>
      <c r="D57" s="237">
        <v>7.1294559099437151</v>
      </c>
    </row>
    <row r="58" spans="1:27" hidden="1">
      <c r="A58" s="217">
        <v>2539</v>
      </c>
      <c r="B58" s="218" t="s">
        <v>318</v>
      </c>
      <c r="C58" s="221">
        <v>1788</v>
      </c>
      <c r="D58" s="237">
        <v>4.3782837127845884</v>
      </c>
    </row>
    <row r="59" spans="1:27" hidden="1">
      <c r="A59" s="217">
        <v>2540</v>
      </c>
      <c r="B59" s="218" t="s">
        <v>319</v>
      </c>
      <c r="C59" s="221">
        <v>1818</v>
      </c>
      <c r="D59" s="237">
        <v>1.6778523489932886</v>
      </c>
    </row>
    <row r="60" spans="1:27" hidden="1">
      <c r="A60" s="217">
        <v>2541</v>
      </c>
      <c r="B60" s="218" t="s">
        <v>320</v>
      </c>
      <c r="C60" s="221">
        <v>1908</v>
      </c>
      <c r="D60" s="237">
        <v>4.9504950495049505</v>
      </c>
    </row>
    <row r="61" spans="1:27" hidden="1">
      <c r="A61" s="217">
        <v>2542</v>
      </c>
      <c r="B61" s="218" t="s">
        <v>321</v>
      </c>
      <c r="C61" s="221">
        <v>2009</v>
      </c>
      <c r="D61" s="237">
        <v>5.2935010482180296</v>
      </c>
    </row>
    <row r="62" spans="1:27" hidden="1">
      <c r="A62" s="217">
        <v>2543</v>
      </c>
      <c r="B62" s="218" t="s">
        <v>322</v>
      </c>
      <c r="C62" s="221">
        <v>1005</v>
      </c>
      <c r="D62" s="237">
        <v>-49.975111996017922</v>
      </c>
    </row>
    <row r="63" spans="1:27" hidden="1">
      <c r="A63" s="217">
        <v>2544</v>
      </c>
      <c r="B63" s="218" t="s">
        <v>323</v>
      </c>
      <c r="C63" s="221">
        <v>1302</v>
      </c>
      <c r="D63" s="237">
        <v>29.552238805970148</v>
      </c>
      <c r="Z63" s="73">
        <v>0</v>
      </c>
      <c r="AA63" s="73">
        <v>0</v>
      </c>
    </row>
    <row r="64" spans="1:27" hidden="1">
      <c r="A64" s="217">
        <v>2546</v>
      </c>
      <c r="B64" s="218" t="s">
        <v>324</v>
      </c>
      <c r="C64" s="221">
        <v>3026</v>
      </c>
      <c r="D64" s="237">
        <v>132.41167434715823</v>
      </c>
    </row>
    <row r="65" spans="1:5" hidden="1">
      <c r="A65" s="217">
        <v>2547</v>
      </c>
      <c r="B65" s="218" t="s">
        <v>325</v>
      </c>
      <c r="C65" s="221">
        <v>5574</v>
      </c>
      <c r="D65" s="237">
        <v>84.203569068076675</v>
      </c>
    </row>
    <row r="66" spans="1:5" hidden="1">
      <c r="A66" s="217">
        <v>2548</v>
      </c>
      <c r="B66" s="218" t="s">
        <v>326</v>
      </c>
      <c r="C66" s="221">
        <v>9379</v>
      </c>
      <c r="D66" s="237">
        <v>68.263365626121271</v>
      </c>
    </row>
    <row r="67" spans="1:5" hidden="1">
      <c r="A67" s="217">
        <v>2549</v>
      </c>
      <c r="B67" s="218" t="s">
        <v>327</v>
      </c>
      <c r="C67" s="221">
        <v>12579</v>
      </c>
      <c r="D67" s="237">
        <v>34.118775988911395</v>
      </c>
    </row>
    <row r="68" spans="1:5" hidden="1">
      <c r="A68" s="217">
        <v>2550</v>
      </c>
      <c r="B68" s="218" t="s">
        <v>328</v>
      </c>
      <c r="C68" s="221">
        <v>16527</v>
      </c>
      <c r="D68" s="237">
        <v>31.385642737896493</v>
      </c>
    </row>
    <row r="69" spans="1:5" hidden="1">
      <c r="A69" s="217">
        <v>2551</v>
      </c>
      <c r="B69" s="218" t="s">
        <v>329</v>
      </c>
      <c r="C69" s="221">
        <v>22670</v>
      </c>
      <c r="D69" s="237">
        <v>37.169480244448479</v>
      </c>
      <c r="E69" s="230"/>
    </row>
    <row r="70" spans="1:5" ht="26.5" hidden="1">
      <c r="A70" s="223">
        <v>2552</v>
      </c>
      <c r="B70" s="224" t="s">
        <v>330</v>
      </c>
      <c r="C70" s="225">
        <v>37844</v>
      </c>
      <c r="D70" s="387">
        <v>66.934274371415967</v>
      </c>
      <c r="E70" s="230"/>
    </row>
    <row r="71" spans="1:5" ht="26.5" hidden="1">
      <c r="A71" s="226">
        <v>2553</v>
      </c>
      <c r="B71" s="227" t="s">
        <v>331</v>
      </c>
      <c r="C71" s="228">
        <v>49603</v>
      </c>
      <c r="D71" s="388">
        <v>31.072296797378712</v>
      </c>
      <c r="E71" s="230"/>
    </row>
    <row r="72" spans="1:5" ht="26.5">
      <c r="A72" s="226">
        <v>2554</v>
      </c>
      <c r="B72" s="229" t="s">
        <v>332</v>
      </c>
      <c r="C72" s="228">
        <v>59773</v>
      </c>
      <c r="D72" s="388">
        <v>20.502792169828439</v>
      </c>
      <c r="E72" s="230"/>
    </row>
    <row r="73" spans="1:5" ht="26.5">
      <c r="A73" s="226">
        <v>2555</v>
      </c>
      <c r="B73" s="229" t="s">
        <v>333</v>
      </c>
      <c r="C73" s="228">
        <v>69228</v>
      </c>
      <c r="D73" s="388">
        <v>15.818178776370603</v>
      </c>
      <c r="E73" s="230"/>
    </row>
    <row r="74" spans="1:5" ht="26.5">
      <c r="A74" s="226">
        <v>2556</v>
      </c>
      <c r="B74" s="229" t="s">
        <v>334</v>
      </c>
      <c r="C74" s="228">
        <v>73349</v>
      </c>
      <c r="D74" s="388">
        <v>5.952793667302247</v>
      </c>
      <c r="E74" s="230"/>
    </row>
    <row r="75" spans="1:5" ht="26.5">
      <c r="A75" s="226">
        <v>2557</v>
      </c>
      <c r="B75" s="229" t="s">
        <v>335</v>
      </c>
      <c r="C75" s="228">
        <v>85053</v>
      </c>
      <c r="D75" s="388">
        <v>15.956591091903094</v>
      </c>
      <c r="E75" s="230"/>
    </row>
    <row r="76" spans="1:5" ht="26.5">
      <c r="A76" s="226">
        <v>2558</v>
      </c>
      <c r="B76" s="229" t="s">
        <v>338</v>
      </c>
      <c r="C76" s="228">
        <v>93119</v>
      </c>
      <c r="D76" s="388">
        <v>9.4834985244494607</v>
      </c>
      <c r="E76" s="230"/>
    </row>
    <row r="77" spans="1:5" ht="26.5">
      <c r="A77" s="226">
        <v>2559</v>
      </c>
      <c r="B77" s="229" t="s">
        <v>807</v>
      </c>
      <c r="C77" s="228">
        <v>103533</v>
      </c>
      <c r="D77" s="388">
        <v>11.183539342132111</v>
      </c>
      <c r="E77" s="230"/>
    </row>
    <row r="78" spans="1:5" ht="26.5">
      <c r="A78" s="231">
        <v>2560</v>
      </c>
      <c r="B78" s="232" t="s">
        <v>836</v>
      </c>
      <c r="C78" s="1313">
        <v>112622</v>
      </c>
      <c r="D78" s="389">
        <v>8.7788434605391519</v>
      </c>
      <c r="E78" s="230"/>
    </row>
    <row r="79" spans="1:5" ht="24">
      <c r="A79" s="233" t="s">
        <v>507</v>
      </c>
      <c r="D79" s="234"/>
    </row>
    <row r="80" spans="1:5" ht="24">
      <c r="A80" s="233" t="s">
        <v>508</v>
      </c>
      <c r="D80" s="234"/>
    </row>
    <row r="81" spans="1:5" ht="24">
      <c r="D81" s="230"/>
      <c r="E81" s="230"/>
    </row>
    <row r="83" spans="1:5" ht="24">
      <c r="A83" s="238"/>
      <c r="B83" s="125"/>
      <c r="C83" s="125"/>
      <c r="D83" s="239"/>
    </row>
  </sheetData>
  <mergeCells count="10">
    <mergeCell ref="A1:D1"/>
    <mergeCell ref="A2:D2"/>
    <mergeCell ref="A3:B4"/>
    <mergeCell ref="C3:C4"/>
    <mergeCell ref="D3:D4"/>
    <mergeCell ref="A44:B45"/>
    <mergeCell ref="C44:C45"/>
    <mergeCell ref="D44:D45"/>
    <mergeCell ref="A42:D42"/>
    <mergeCell ref="A43:D43"/>
  </mergeCells>
  <printOptions horizontalCentered="1" gridLinesSet="0"/>
  <pageMargins left="0.78740157480314965" right="0" top="0.59055118110236227" bottom="0" header="0.51181102362204722" footer="0.51181102362204722"/>
  <pageSetup paperSize="9" scale="88" orientation="portrait" horizontalDpi="200" verticalDpi="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W57"/>
  <sheetViews>
    <sheetView topLeftCell="A7" zoomScaleNormal="100" workbookViewId="0">
      <selection activeCell="D20" sqref="D20"/>
    </sheetView>
  </sheetViews>
  <sheetFormatPr defaultColWidth="10" defaultRowHeight="20"/>
  <cols>
    <col min="1" max="1" width="5.90625" style="725" customWidth="1"/>
    <col min="2" max="2" width="7.453125" style="725" customWidth="1"/>
    <col min="3" max="3" width="41.36328125" style="725" customWidth="1"/>
    <col min="4" max="4" width="33.7265625" style="725" customWidth="1"/>
    <col min="5" max="5" width="15" style="725" customWidth="1"/>
    <col min="6" max="21" width="10" style="725"/>
    <col min="22" max="23" width="1.6328125" style="725" bestFit="1" customWidth="1"/>
    <col min="24" max="255" width="10" style="725"/>
    <col min="256" max="256" width="7.08984375" style="725" customWidth="1"/>
    <col min="257" max="257" width="8.26953125" style="725" customWidth="1"/>
    <col min="258" max="258" width="35.26953125" style="725" customWidth="1"/>
    <col min="259" max="259" width="1.6328125" style="725" customWidth="1"/>
    <col min="260" max="260" width="40.36328125" style="725" customWidth="1"/>
    <col min="261" max="261" width="15" style="725" customWidth="1"/>
    <col min="262" max="277" width="10" style="725"/>
    <col min="278" max="279" width="1.6328125" style="725" bestFit="1" customWidth="1"/>
    <col min="280" max="511" width="10" style="725"/>
    <col min="512" max="512" width="7.08984375" style="725" customWidth="1"/>
    <col min="513" max="513" width="8.26953125" style="725" customWidth="1"/>
    <col min="514" max="514" width="35.26953125" style="725" customWidth="1"/>
    <col min="515" max="515" width="1.6328125" style="725" customWidth="1"/>
    <col min="516" max="516" width="40.36328125" style="725" customWidth="1"/>
    <col min="517" max="517" width="15" style="725" customWidth="1"/>
    <col min="518" max="533" width="10" style="725"/>
    <col min="534" max="535" width="1.6328125" style="725" bestFit="1" customWidth="1"/>
    <col min="536" max="767" width="10" style="725"/>
    <col min="768" max="768" width="7.08984375" style="725" customWidth="1"/>
    <col min="769" max="769" width="8.26953125" style="725" customWidth="1"/>
    <col min="770" max="770" width="35.26953125" style="725" customWidth="1"/>
    <col min="771" max="771" width="1.6328125" style="725" customWidth="1"/>
    <col min="772" max="772" width="40.36328125" style="725" customWidth="1"/>
    <col min="773" max="773" width="15" style="725" customWidth="1"/>
    <col min="774" max="789" width="10" style="725"/>
    <col min="790" max="791" width="1.6328125" style="725" bestFit="1" customWidth="1"/>
    <col min="792" max="1023" width="10" style="725"/>
    <col min="1024" max="1024" width="7.08984375" style="725" customWidth="1"/>
    <col min="1025" max="1025" width="8.26953125" style="725" customWidth="1"/>
    <col min="1026" max="1026" width="35.26953125" style="725" customWidth="1"/>
    <col min="1027" max="1027" width="1.6328125" style="725" customWidth="1"/>
    <col min="1028" max="1028" width="40.36328125" style="725" customWidth="1"/>
    <col min="1029" max="1029" width="15" style="725" customWidth="1"/>
    <col min="1030" max="1045" width="10" style="725"/>
    <col min="1046" max="1047" width="1.6328125" style="725" bestFit="1" customWidth="1"/>
    <col min="1048" max="1279" width="10" style="725"/>
    <col min="1280" max="1280" width="7.08984375" style="725" customWidth="1"/>
    <col min="1281" max="1281" width="8.26953125" style="725" customWidth="1"/>
    <col min="1282" max="1282" width="35.26953125" style="725" customWidth="1"/>
    <col min="1283" max="1283" width="1.6328125" style="725" customWidth="1"/>
    <col min="1284" max="1284" width="40.36328125" style="725" customWidth="1"/>
    <col min="1285" max="1285" width="15" style="725" customWidth="1"/>
    <col min="1286" max="1301" width="10" style="725"/>
    <col min="1302" max="1303" width="1.6328125" style="725" bestFit="1" customWidth="1"/>
    <col min="1304" max="1535" width="10" style="725"/>
    <col min="1536" max="1536" width="7.08984375" style="725" customWidth="1"/>
    <col min="1537" max="1537" width="8.26953125" style="725" customWidth="1"/>
    <col min="1538" max="1538" width="35.26953125" style="725" customWidth="1"/>
    <col min="1539" max="1539" width="1.6328125" style="725" customWidth="1"/>
    <col min="1540" max="1540" width="40.36328125" style="725" customWidth="1"/>
    <col min="1541" max="1541" width="15" style="725" customWidth="1"/>
    <col min="1542" max="1557" width="10" style="725"/>
    <col min="1558" max="1559" width="1.6328125" style="725" bestFit="1" customWidth="1"/>
    <col min="1560" max="1791" width="10" style="725"/>
    <col min="1792" max="1792" width="7.08984375" style="725" customWidth="1"/>
    <col min="1793" max="1793" width="8.26953125" style="725" customWidth="1"/>
    <col min="1794" max="1794" width="35.26953125" style="725" customWidth="1"/>
    <col min="1795" max="1795" width="1.6328125" style="725" customWidth="1"/>
    <col min="1796" max="1796" width="40.36328125" style="725" customWidth="1"/>
    <col min="1797" max="1797" width="15" style="725" customWidth="1"/>
    <col min="1798" max="1813" width="10" style="725"/>
    <col min="1814" max="1815" width="1.6328125" style="725" bestFit="1" customWidth="1"/>
    <col min="1816" max="2047" width="10" style="725"/>
    <col min="2048" max="2048" width="7.08984375" style="725" customWidth="1"/>
    <col min="2049" max="2049" width="8.26953125" style="725" customWidth="1"/>
    <col min="2050" max="2050" width="35.26953125" style="725" customWidth="1"/>
    <col min="2051" max="2051" width="1.6328125" style="725" customWidth="1"/>
    <col min="2052" max="2052" width="40.36328125" style="725" customWidth="1"/>
    <col min="2053" max="2053" width="15" style="725" customWidth="1"/>
    <col min="2054" max="2069" width="10" style="725"/>
    <col min="2070" max="2071" width="1.6328125" style="725" bestFit="1" customWidth="1"/>
    <col min="2072" max="2303" width="10" style="725"/>
    <col min="2304" max="2304" width="7.08984375" style="725" customWidth="1"/>
    <col min="2305" max="2305" width="8.26953125" style="725" customWidth="1"/>
    <col min="2306" max="2306" width="35.26953125" style="725" customWidth="1"/>
    <col min="2307" max="2307" width="1.6328125" style="725" customWidth="1"/>
    <col min="2308" max="2308" width="40.36328125" style="725" customWidth="1"/>
    <col min="2309" max="2309" width="15" style="725" customWidth="1"/>
    <col min="2310" max="2325" width="10" style="725"/>
    <col min="2326" max="2327" width="1.6328125" style="725" bestFit="1" customWidth="1"/>
    <col min="2328" max="2559" width="10" style="725"/>
    <col min="2560" max="2560" width="7.08984375" style="725" customWidth="1"/>
    <col min="2561" max="2561" width="8.26953125" style="725" customWidth="1"/>
    <col min="2562" max="2562" width="35.26953125" style="725" customWidth="1"/>
    <col min="2563" max="2563" width="1.6328125" style="725" customWidth="1"/>
    <col min="2564" max="2564" width="40.36328125" style="725" customWidth="1"/>
    <col min="2565" max="2565" width="15" style="725" customWidth="1"/>
    <col min="2566" max="2581" width="10" style="725"/>
    <col min="2582" max="2583" width="1.6328125" style="725" bestFit="1" customWidth="1"/>
    <col min="2584" max="2815" width="10" style="725"/>
    <col min="2816" max="2816" width="7.08984375" style="725" customWidth="1"/>
    <col min="2817" max="2817" width="8.26953125" style="725" customWidth="1"/>
    <col min="2818" max="2818" width="35.26953125" style="725" customWidth="1"/>
    <col min="2819" max="2819" width="1.6328125" style="725" customWidth="1"/>
    <col min="2820" max="2820" width="40.36328125" style="725" customWidth="1"/>
    <col min="2821" max="2821" width="15" style="725" customWidth="1"/>
    <col min="2822" max="2837" width="10" style="725"/>
    <col min="2838" max="2839" width="1.6328125" style="725" bestFit="1" customWidth="1"/>
    <col min="2840" max="3071" width="10" style="725"/>
    <col min="3072" max="3072" width="7.08984375" style="725" customWidth="1"/>
    <col min="3073" max="3073" width="8.26953125" style="725" customWidth="1"/>
    <col min="3074" max="3074" width="35.26953125" style="725" customWidth="1"/>
    <col min="3075" max="3075" width="1.6328125" style="725" customWidth="1"/>
    <col min="3076" max="3076" width="40.36328125" style="725" customWidth="1"/>
    <col min="3077" max="3077" width="15" style="725" customWidth="1"/>
    <col min="3078" max="3093" width="10" style="725"/>
    <col min="3094" max="3095" width="1.6328125" style="725" bestFit="1" customWidth="1"/>
    <col min="3096" max="3327" width="10" style="725"/>
    <col min="3328" max="3328" width="7.08984375" style="725" customWidth="1"/>
    <col min="3329" max="3329" width="8.26953125" style="725" customWidth="1"/>
    <col min="3330" max="3330" width="35.26953125" style="725" customWidth="1"/>
    <col min="3331" max="3331" width="1.6328125" style="725" customWidth="1"/>
    <col min="3332" max="3332" width="40.36328125" style="725" customWidth="1"/>
    <col min="3333" max="3333" width="15" style="725" customWidth="1"/>
    <col min="3334" max="3349" width="10" style="725"/>
    <col min="3350" max="3351" width="1.6328125" style="725" bestFit="1" customWidth="1"/>
    <col min="3352" max="3583" width="10" style="725"/>
    <col min="3584" max="3584" width="7.08984375" style="725" customWidth="1"/>
    <col min="3585" max="3585" width="8.26953125" style="725" customWidth="1"/>
    <col min="3586" max="3586" width="35.26953125" style="725" customWidth="1"/>
    <col min="3587" max="3587" width="1.6328125" style="725" customWidth="1"/>
    <col min="3588" max="3588" width="40.36328125" style="725" customWidth="1"/>
    <col min="3589" max="3589" width="15" style="725" customWidth="1"/>
    <col min="3590" max="3605" width="10" style="725"/>
    <col min="3606" max="3607" width="1.6328125" style="725" bestFit="1" customWidth="1"/>
    <col min="3608" max="3839" width="10" style="725"/>
    <col min="3840" max="3840" width="7.08984375" style="725" customWidth="1"/>
    <col min="3841" max="3841" width="8.26953125" style="725" customWidth="1"/>
    <col min="3842" max="3842" width="35.26953125" style="725" customWidth="1"/>
    <col min="3843" max="3843" width="1.6328125" style="725" customWidth="1"/>
    <col min="3844" max="3844" width="40.36328125" style="725" customWidth="1"/>
    <col min="3845" max="3845" width="15" style="725" customWidth="1"/>
    <col min="3846" max="3861" width="10" style="725"/>
    <col min="3862" max="3863" width="1.6328125" style="725" bestFit="1" customWidth="1"/>
    <col min="3864" max="4095" width="10" style="725"/>
    <col min="4096" max="4096" width="7.08984375" style="725" customWidth="1"/>
    <col min="4097" max="4097" width="8.26953125" style="725" customWidth="1"/>
    <col min="4098" max="4098" width="35.26953125" style="725" customWidth="1"/>
    <col min="4099" max="4099" width="1.6328125" style="725" customWidth="1"/>
    <col min="4100" max="4100" width="40.36328125" style="725" customWidth="1"/>
    <col min="4101" max="4101" width="15" style="725" customWidth="1"/>
    <col min="4102" max="4117" width="10" style="725"/>
    <col min="4118" max="4119" width="1.6328125" style="725" bestFit="1" customWidth="1"/>
    <col min="4120" max="4351" width="10" style="725"/>
    <col min="4352" max="4352" width="7.08984375" style="725" customWidth="1"/>
    <col min="4353" max="4353" width="8.26953125" style="725" customWidth="1"/>
    <col min="4354" max="4354" width="35.26953125" style="725" customWidth="1"/>
    <col min="4355" max="4355" width="1.6328125" style="725" customWidth="1"/>
    <col min="4356" max="4356" width="40.36328125" style="725" customWidth="1"/>
    <col min="4357" max="4357" width="15" style="725" customWidth="1"/>
    <col min="4358" max="4373" width="10" style="725"/>
    <col min="4374" max="4375" width="1.6328125" style="725" bestFit="1" customWidth="1"/>
    <col min="4376" max="4607" width="10" style="725"/>
    <col min="4608" max="4608" width="7.08984375" style="725" customWidth="1"/>
    <col min="4609" max="4609" width="8.26953125" style="725" customWidth="1"/>
    <col min="4610" max="4610" width="35.26953125" style="725" customWidth="1"/>
    <col min="4611" max="4611" width="1.6328125" style="725" customWidth="1"/>
    <col min="4612" max="4612" width="40.36328125" style="725" customWidth="1"/>
    <col min="4613" max="4613" width="15" style="725" customWidth="1"/>
    <col min="4614" max="4629" width="10" style="725"/>
    <col min="4630" max="4631" width="1.6328125" style="725" bestFit="1" customWidth="1"/>
    <col min="4632" max="4863" width="10" style="725"/>
    <col min="4864" max="4864" width="7.08984375" style="725" customWidth="1"/>
    <col min="4865" max="4865" width="8.26953125" style="725" customWidth="1"/>
    <col min="4866" max="4866" width="35.26953125" style="725" customWidth="1"/>
    <col min="4867" max="4867" width="1.6328125" style="725" customWidth="1"/>
    <col min="4868" max="4868" width="40.36328125" style="725" customWidth="1"/>
    <col min="4869" max="4869" width="15" style="725" customWidth="1"/>
    <col min="4870" max="4885" width="10" style="725"/>
    <col min="4886" max="4887" width="1.6328125" style="725" bestFit="1" customWidth="1"/>
    <col min="4888" max="5119" width="10" style="725"/>
    <col min="5120" max="5120" width="7.08984375" style="725" customWidth="1"/>
    <col min="5121" max="5121" width="8.26953125" style="725" customWidth="1"/>
    <col min="5122" max="5122" width="35.26953125" style="725" customWidth="1"/>
    <col min="5123" max="5123" width="1.6328125" style="725" customWidth="1"/>
    <col min="5124" max="5124" width="40.36328125" style="725" customWidth="1"/>
    <col min="5125" max="5125" width="15" style="725" customWidth="1"/>
    <col min="5126" max="5141" width="10" style="725"/>
    <col min="5142" max="5143" width="1.6328125" style="725" bestFit="1" customWidth="1"/>
    <col min="5144" max="5375" width="10" style="725"/>
    <col min="5376" max="5376" width="7.08984375" style="725" customWidth="1"/>
    <col min="5377" max="5377" width="8.26953125" style="725" customWidth="1"/>
    <col min="5378" max="5378" width="35.26953125" style="725" customWidth="1"/>
    <col min="5379" max="5379" width="1.6328125" style="725" customWidth="1"/>
    <col min="5380" max="5380" width="40.36328125" style="725" customWidth="1"/>
    <col min="5381" max="5381" width="15" style="725" customWidth="1"/>
    <col min="5382" max="5397" width="10" style="725"/>
    <col min="5398" max="5399" width="1.6328125" style="725" bestFit="1" customWidth="1"/>
    <col min="5400" max="5631" width="10" style="725"/>
    <col min="5632" max="5632" width="7.08984375" style="725" customWidth="1"/>
    <col min="5633" max="5633" width="8.26953125" style="725" customWidth="1"/>
    <col min="5634" max="5634" width="35.26953125" style="725" customWidth="1"/>
    <col min="5635" max="5635" width="1.6328125" style="725" customWidth="1"/>
    <col min="5636" max="5636" width="40.36328125" style="725" customWidth="1"/>
    <col min="5637" max="5637" width="15" style="725" customWidth="1"/>
    <col min="5638" max="5653" width="10" style="725"/>
    <col min="5654" max="5655" width="1.6328125" style="725" bestFit="1" customWidth="1"/>
    <col min="5656" max="5887" width="10" style="725"/>
    <col min="5888" max="5888" width="7.08984375" style="725" customWidth="1"/>
    <col min="5889" max="5889" width="8.26953125" style="725" customWidth="1"/>
    <col min="5890" max="5890" width="35.26953125" style="725" customWidth="1"/>
    <col min="5891" max="5891" width="1.6328125" style="725" customWidth="1"/>
    <col min="5892" max="5892" width="40.36328125" style="725" customWidth="1"/>
    <col min="5893" max="5893" width="15" style="725" customWidth="1"/>
    <col min="5894" max="5909" width="10" style="725"/>
    <col min="5910" max="5911" width="1.6328125" style="725" bestFit="1" customWidth="1"/>
    <col min="5912" max="6143" width="10" style="725"/>
    <col min="6144" max="6144" width="7.08984375" style="725" customWidth="1"/>
    <col min="6145" max="6145" width="8.26953125" style="725" customWidth="1"/>
    <col min="6146" max="6146" width="35.26953125" style="725" customWidth="1"/>
    <col min="6147" max="6147" width="1.6328125" style="725" customWidth="1"/>
    <col min="6148" max="6148" width="40.36328125" style="725" customWidth="1"/>
    <col min="6149" max="6149" width="15" style="725" customWidth="1"/>
    <col min="6150" max="6165" width="10" style="725"/>
    <col min="6166" max="6167" width="1.6328125" style="725" bestFit="1" customWidth="1"/>
    <col min="6168" max="6399" width="10" style="725"/>
    <col min="6400" max="6400" width="7.08984375" style="725" customWidth="1"/>
    <col min="6401" max="6401" width="8.26953125" style="725" customWidth="1"/>
    <col min="6402" max="6402" width="35.26953125" style="725" customWidth="1"/>
    <col min="6403" max="6403" width="1.6328125" style="725" customWidth="1"/>
    <col min="6404" max="6404" width="40.36328125" style="725" customWidth="1"/>
    <col min="6405" max="6405" width="15" style="725" customWidth="1"/>
    <col min="6406" max="6421" width="10" style="725"/>
    <col min="6422" max="6423" width="1.6328125" style="725" bestFit="1" customWidth="1"/>
    <col min="6424" max="6655" width="10" style="725"/>
    <col min="6656" max="6656" width="7.08984375" style="725" customWidth="1"/>
    <col min="6657" max="6657" width="8.26953125" style="725" customWidth="1"/>
    <col min="6658" max="6658" width="35.26953125" style="725" customWidth="1"/>
    <col min="6659" max="6659" width="1.6328125" style="725" customWidth="1"/>
    <col min="6660" max="6660" width="40.36328125" style="725" customWidth="1"/>
    <col min="6661" max="6661" width="15" style="725" customWidth="1"/>
    <col min="6662" max="6677" width="10" style="725"/>
    <col min="6678" max="6679" width="1.6328125" style="725" bestFit="1" customWidth="1"/>
    <col min="6680" max="6911" width="10" style="725"/>
    <col min="6912" max="6912" width="7.08984375" style="725" customWidth="1"/>
    <col min="6913" max="6913" width="8.26953125" style="725" customWidth="1"/>
    <col min="6914" max="6914" width="35.26953125" style="725" customWidth="1"/>
    <col min="6915" max="6915" width="1.6328125" style="725" customWidth="1"/>
    <col min="6916" max="6916" width="40.36328125" style="725" customWidth="1"/>
    <col min="6917" max="6917" width="15" style="725" customWidth="1"/>
    <col min="6918" max="6933" width="10" style="725"/>
    <col min="6934" max="6935" width="1.6328125" style="725" bestFit="1" customWidth="1"/>
    <col min="6936" max="7167" width="10" style="725"/>
    <col min="7168" max="7168" width="7.08984375" style="725" customWidth="1"/>
    <col min="7169" max="7169" width="8.26953125" style="725" customWidth="1"/>
    <col min="7170" max="7170" width="35.26953125" style="725" customWidth="1"/>
    <col min="7171" max="7171" width="1.6328125" style="725" customWidth="1"/>
    <col min="7172" max="7172" width="40.36328125" style="725" customWidth="1"/>
    <col min="7173" max="7173" width="15" style="725" customWidth="1"/>
    <col min="7174" max="7189" width="10" style="725"/>
    <col min="7190" max="7191" width="1.6328125" style="725" bestFit="1" customWidth="1"/>
    <col min="7192" max="7423" width="10" style="725"/>
    <col min="7424" max="7424" width="7.08984375" style="725" customWidth="1"/>
    <col min="7425" max="7425" width="8.26953125" style="725" customWidth="1"/>
    <col min="7426" max="7426" width="35.26953125" style="725" customWidth="1"/>
    <col min="7427" max="7427" width="1.6328125" style="725" customWidth="1"/>
    <col min="7428" max="7428" width="40.36328125" style="725" customWidth="1"/>
    <col min="7429" max="7429" width="15" style="725" customWidth="1"/>
    <col min="7430" max="7445" width="10" style="725"/>
    <col min="7446" max="7447" width="1.6328125" style="725" bestFit="1" customWidth="1"/>
    <col min="7448" max="7679" width="10" style="725"/>
    <col min="7680" max="7680" width="7.08984375" style="725" customWidth="1"/>
    <col min="7681" max="7681" width="8.26953125" style="725" customWidth="1"/>
    <col min="7682" max="7682" width="35.26953125" style="725" customWidth="1"/>
    <col min="7683" max="7683" width="1.6328125" style="725" customWidth="1"/>
    <col min="7684" max="7684" width="40.36328125" style="725" customWidth="1"/>
    <col min="7685" max="7685" width="15" style="725" customWidth="1"/>
    <col min="7686" max="7701" width="10" style="725"/>
    <col min="7702" max="7703" width="1.6328125" style="725" bestFit="1" customWidth="1"/>
    <col min="7704" max="7935" width="10" style="725"/>
    <col min="7936" max="7936" width="7.08984375" style="725" customWidth="1"/>
    <col min="7937" max="7937" width="8.26953125" style="725" customWidth="1"/>
    <col min="7938" max="7938" width="35.26953125" style="725" customWidth="1"/>
    <col min="7939" max="7939" width="1.6328125" style="725" customWidth="1"/>
    <col min="7940" max="7940" width="40.36328125" style="725" customWidth="1"/>
    <col min="7941" max="7941" width="15" style="725" customWidth="1"/>
    <col min="7942" max="7957" width="10" style="725"/>
    <col min="7958" max="7959" width="1.6328125" style="725" bestFit="1" customWidth="1"/>
    <col min="7960" max="8191" width="10" style="725"/>
    <col min="8192" max="8192" width="7.08984375" style="725" customWidth="1"/>
    <col min="8193" max="8193" width="8.26953125" style="725" customWidth="1"/>
    <col min="8194" max="8194" width="35.26953125" style="725" customWidth="1"/>
    <col min="8195" max="8195" width="1.6328125" style="725" customWidth="1"/>
    <col min="8196" max="8196" width="40.36328125" style="725" customWidth="1"/>
    <col min="8197" max="8197" width="15" style="725" customWidth="1"/>
    <col min="8198" max="8213" width="10" style="725"/>
    <col min="8214" max="8215" width="1.6328125" style="725" bestFit="1" customWidth="1"/>
    <col min="8216" max="8447" width="10" style="725"/>
    <col min="8448" max="8448" width="7.08984375" style="725" customWidth="1"/>
    <col min="8449" max="8449" width="8.26953125" style="725" customWidth="1"/>
    <col min="8450" max="8450" width="35.26953125" style="725" customWidth="1"/>
    <col min="8451" max="8451" width="1.6328125" style="725" customWidth="1"/>
    <col min="8452" max="8452" width="40.36328125" style="725" customWidth="1"/>
    <col min="8453" max="8453" width="15" style="725" customWidth="1"/>
    <col min="8454" max="8469" width="10" style="725"/>
    <col min="8470" max="8471" width="1.6328125" style="725" bestFit="1" customWidth="1"/>
    <col min="8472" max="8703" width="10" style="725"/>
    <col min="8704" max="8704" width="7.08984375" style="725" customWidth="1"/>
    <col min="8705" max="8705" width="8.26953125" style="725" customWidth="1"/>
    <col min="8706" max="8706" width="35.26953125" style="725" customWidth="1"/>
    <col min="8707" max="8707" width="1.6328125" style="725" customWidth="1"/>
    <col min="8708" max="8708" width="40.36328125" style="725" customWidth="1"/>
    <col min="8709" max="8709" width="15" style="725" customWidth="1"/>
    <col min="8710" max="8725" width="10" style="725"/>
    <col min="8726" max="8727" width="1.6328125" style="725" bestFit="1" customWidth="1"/>
    <col min="8728" max="8959" width="10" style="725"/>
    <col min="8960" max="8960" width="7.08984375" style="725" customWidth="1"/>
    <col min="8961" max="8961" width="8.26953125" style="725" customWidth="1"/>
    <col min="8962" max="8962" width="35.26953125" style="725" customWidth="1"/>
    <col min="8963" max="8963" width="1.6328125" style="725" customWidth="1"/>
    <col min="8964" max="8964" width="40.36328125" style="725" customWidth="1"/>
    <col min="8965" max="8965" width="15" style="725" customWidth="1"/>
    <col min="8966" max="8981" width="10" style="725"/>
    <col min="8982" max="8983" width="1.6328125" style="725" bestFit="1" customWidth="1"/>
    <col min="8984" max="9215" width="10" style="725"/>
    <col min="9216" max="9216" width="7.08984375" style="725" customWidth="1"/>
    <col min="9217" max="9217" width="8.26953125" style="725" customWidth="1"/>
    <col min="9218" max="9218" width="35.26953125" style="725" customWidth="1"/>
    <col min="9219" max="9219" width="1.6328125" style="725" customWidth="1"/>
    <col min="9220" max="9220" width="40.36328125" style="725" customWidth="1"/>
    <col min="9221" max="9221" width="15" style="725" customWidth="1"/>
    <col min="9222" max="9237" width="10" style="725"/>
    <col min="9238" max="9239" width="1.6328125" style="725" bestFit="1" customWidth="1"/>
    <col min="9240" max="9471" width="10" style="725"/>
    <col min="9472" max="9472" width="7.08984375" style="725" customWidth="1"/>
    <col min="9473" max="9473" width="8.26953125" style="725" customWidth="1"/>
    <col min="9474" max="9474" width="35.26953125" style="725" customWidth="1"/>
    <col min="9475" max="9475" width="1.6328125" style="725" customWidth="1"/>
    <col min="9476" max="9476" width="40.36328125" style="725" customWidth="1"/>
    <col min="9477" max="9477" width="15" style="725" customWidth="1"/>
    <col min="9478" max="9493" width="10" style="725"/>
    <col min="9494" max="9495" width="1.6328125" style="725" bestFit="1" customWidth="1"/>
    <col min="9496" max="9727" width="10" style="725"/>
    <col min="9728" max="9728" width="7.08984375" style="725" customWidth="1"/>
    <col min="9729" max="9729" width="8.26953125" style="725" customWidth="1"/>
    <col min="9730" max="9730" width="35.26953125" style="725" customWidth="1"/>
    <col min="9731" max="9731" width="1.6328125" style="725" customWidth="1"/>
    <col min="9732" max="9732" width="40.36328125" style="725" customWidth="1"/>
    <col min="9733" max="9733" width="15" style="725" customWidth="1"/>
    <col min="9734" max="9749" width="10" style="725"/>
    <col min="9750" max="9751" width="1.6328125" style="725" bestFit="1" customWidth="1"/>
    <col min="9752" max="9983" width="10" style="725"/>
    <col min="9984" max="9984" width="7.08984375" style="725" customWidth="1"/>
    <col min="9985" max="9985" width="8.26953125" style="725" customWidth="1"/>
    <col min="9986" max="9986" width="35.26953125" style="725" customWidth="1"/>
    <col min="9987" max="9987" width="1.6328125" style="725" customWidth="1"/>
    <col min="9988" max="9988" width="40.36328125" style="725" customWidth="1"/>
    <col min="9989" max="9989" width="15" style="725" customWidth="1"/>
    <col min="9990" max="10005" width="10" style="725"/>
    <col min="10006" max="10007" width="1.6328125" style="725" bestFit="1" customWidth="1"/>
    <col min="10008" max="10239" width="10" style="725"/>
    <col min="10240" max="10240" width="7.08984375" style="725" customWidth="1"/>
    <col min="10241" max="10241" width="8.26953125" style="725" customWidth="1"/>
    <col min="10242" max="10242" width="35.26953125" style="725" customWidth="1"/>
    <col min="10243" max="10243" width="1.6328125" style="725" customWidth="1"/>
    <col min="10244" max="10244" width="40.36328125" style="725" customWidth="1"/>
    <col min="10245" max="10245" width="15" style="725" customWidth="1"/>
    <col min="10246" max="10261" width="10" style="725"/>
    <col min="10262" max="10263" width="1.6328125" style="725" bestFit="1" customWidth="1"/>
    <col min="10264" max="10495" width="10" style="725"/>
    <col min="10496" max="10496" width="7.08984375" style="725" customWidth="1"/>
    <col min="10497" max="10497" width="8.26953125" style="725" customWidth="1"/>
    <col min="10498" max="10498" width="35.26953125" style="725" customWidth="1"/>
    <col min="10499" max="10499" width="1.6328125" style="725" customWidth="1"/>
    <col min="10500" max="10500" width="40.36328125" style="725" customWidth="1"/>
    <col min="10501" max="10501" width="15" style="725" customWidth="1"/>
    <col min="10502" max="10517" width="10" style="725"/>
    <col min="10518" max="10519" width="1.6328125" style="725" bestFit="1" customWidth="1"/>
    <col min="10520" max="10751" width="10" style="725"/>
    <col min="10752" max="10752" width="7.08984375" style="725" customWidth="1"/>
    <col min="10753" max="10753" width="8.26953125" style="725" customWidth="1"/>
    <col min="10754" max="10754" width="35.26953125" style="725" customWidth="1"/>
    <col min="10755" max="10755" width="1.6328125" style="725" customWidth="1"/>
    <col min="10756" max="10756" width="40.36328125" style="725" customWidth="1"/>
    <col min="10757" max="10757" width="15" style="725" customWidth="1"/>
    <col min="10758" max="10773" width="10" style="725"/>
    <col min="10774" max="10775" width="1.6328125" style="725" bestFit="1" customWidth="1"/>
    <col min="10776" max="11007" width="10" style="725"/>
    <col min="11008" max="11008" width="7.08984375" style="725" customWidth="1"/>
    <col min="11009" max="11009" width="8.26953125" style="725" customWidth="1"/>
    <col min="11010" max="11010" width="35.26953125" style="725" customWidth="1"/>
    <col min="11011" max="11011" width="1.6328125" style="725" customWidth="1"/>
    <col min="11012" max="11012" width="40.36328125" style="725" customWidth="1"/>
    <col min="11013" max="11013" width="15" style="725" customWidth="1"/>
    <col min="11014" max="11029" width="10" style="725"/>
    <col min="11030" max="11031" width="1.6328125" style="725" bestFit="1" customWidth="1"/>
    <col min="11032" max="11263" width="10" style="725"/>
    <col min="11264" max="11264" width="7.08984375" style="725" customWidth="1"/>
    <col min="11265" max="11265" width="8.26953125" style="725" customWidth="1"/>
    <col min="11266" max="11266" width="35.26953125" style="725" customWidth="1"/>
    <col min="11267" max="11267" width="1.6328125" style="725" customWidth="1"/>
    <col min="11268" max="11268" width="40.36328125" style="725" customWidth="1"/>
    <col min="11269" max="11269" width="15" style="725" customWidth="1"/>
    <col min="11270" max="11285" width="10" style="725"/>
    <col min="11286" max="11287" width="1.6328125" style="725" bestFit="1" customWidth="1"/>
    <col min="11288" max="11519" width="10" style="725"/>
    <col min="11520" max="11520" width="7.08984375" style="725" customWidth="1"/>
    <col min="11521" max="11521" width="8.26953125" style="725" customWidth="1"/>
    <col min="11522" max="11522" width="35.26953125" style="725" customWidth="1"/>
    <col min="11523" max="11523" width="1.6328125" style="725" customWidth="1"/>
    <col min="11524" max="11524" width="40.36328125" style="725" customWidth="1"/>
    <col min="11525" max="11525" width="15" style="725" customWidth="1"/>
    <col min="11526" max="11541" width="10" style="725"/>
    <col min="11542" max="11543" width="1.6328125" style="725" bestFit="1" customWidth="1"/>
    <col min="11544" max="11775" width="10" style="725"/>
    <col min="11776" max="11776" width="7.08984375" style="725" customWidth="1"/>
    <col min="11777" max="11777" width="8.26953125" style="725" customWidth="1"/>
    <col min="11778" max="11778" width="35.26953125" style="725" customWidth="1"/>
    <col min="11779" max="11779" width="1.6328125" style="725" customWidth="1"/>
    <col min="11780" max="11780" width="40.36328125" style="725" customWidth="1"/>
    <col min="11781" max="11781" width="15" style="725" customWidth="1"/>
    <col min="11782" max="11797" width="10" style="725"/>
    <col min="11798" max="11799" width="1.6328125" style="725" bestFit="1" customWidth="1"/>
    <col min="11800" max="12031" width="10" style="725"/>
    <col min="12032" max="12032" width="7.08984375" style="725" customWidth="1"/>
    <col min="12033" max="12033" width="8.26953125" style="725" customWidth="1"/>
    <col min="12034" max="12034" width="35.26953125" style="725" customWidth="1"/>
    <col min="12035" max="12035" width="1.6328125" style="725" customWidth="1"/>
    <col min="12036" max="12036" width="40.36328125" style="725" customWidth="1"/>
    <col min="12037" max="12037" width="15" style="725" customWidth="1"/>
    <col min="12038" max="12053" width="10" style="725"/>
    <col min="12054" max="12055" width="1.6328125" style="725" bestFit="1" customWidth="1"/>
    <col min="12056" max="12287" width="10" style="725"/>
    <col min="12288" max="12288" width="7.08984375" style="725" customWidth="1"/>
    <col min="12289" max="12289" width="8.26953125" style="725" customWidth="1"/>
    <col min="12290" max="12290" width="35.26953125" style="725" customWidth="1"/>
    <col min="12291" max="12291" width="1.6328125" style="725" customWidth="1"/>
    <col min="12292" max="12292" width="40.36328125" style="725" customWidth="1"/>
    <col min="12293" max="12293" width="15" style="725" customWidth="1"/>
    <col min="12294" max="12309" width="10" style="725"/>
    <col min="12310" max="12311" width="1.6328125" style="725" bestFit="1" customWidth="1"/>
    <col min="12312" max="12543" width="10" style="725"/>
    <col min="12544" max="12544" width="7.08984375" style="725" customWidth="1"/>
    <col min="12545" max="12545" width="8.26953125" style="725" customWidth="1"/>
    <col min="12546" max="12546" width="35.26953125" style="725" customWidth="1"/>
    <col min="12547" max="12547" width="1.6328125" style="725" customWidth="1"/>
    <col min="12548" max="12548" width="40.36328125" style="725" customWidth="1"/>
    <col min="12549" max="12549" width="15" style="725" customWidth="1"/>
    <col min="12550" max="12565" width="10" style="725"/>
    <col min="12566" max="12567" width="1.6328125" style="725" bestFit="1" customWidth="1"/>
    <col min="12568" max="12799" width="10" style="725"/>
    <col min="12800" max="12800" width="7.08984375" style="725" customWidth="1"/>
    <col min="12801" max="12801" width="8.26953125" style="725" customWidth="1"/>
    <col min="12802" max="12802" width="35.26953125" style="725" customWidth="1"/>
    <col min="12803" max="12803" width="1.6328125" style="725" customWidth="1"/>
    <col min="12804" max="12804" width="40.36328125" style="725" customWidth="1"/>
    <col min="12805" max="12805" width="15" style="725" customWidth="1"/>
    <col min="12806" max="12821" width="10" style="725"/>
    <col min="12822" max="12823" width="1.6328125" style="725" bestFit="1" customWidth="1"/>
    <col min="12824" max="13055" width="10" style="725"/>
    <col min="13056" max="13056" width="7.08984375" style="725" customWidth="1"/>
    <col min="13057" max="13057" width="8.26953125" style="725" customWidth="1"/>
    <col min="13058" max="13058" width="35.26953125" style="725" customWidth="1"/>
    <col min="13059" max="13059" width="1.6328125" style="725" customWidth="1"/>
    <col min="13060" max="13060" width="40.36328125" style="725" customWidth="1"/>
    <col min="13061" max="13061" width="15" style="725" customWidth="1"/>
    <col min="13062" max="13077" width="10" style="725"/>
    <col min="13078" max="13079" width="1.6328125" style="725" bestFit="1" customWidth="1"/>
    <col min="13080" max="13311" width="10" style="725"/>
    <col min="13312" max="13312" width="7.08984375" style="725" customWidth="1"/>
    <col min="13313" max="13313" width="8.26953125" style="725" customWidth="1"/>
    <col min="13314" max="13314" width="35.26953125" style="725" customWidth="1"/>
    <col min="13315" max="13315" width="1.6328125" style="725" customWidth="1"/>
    <col min="13316" max="13316" width="40.36328125" style="725" customWidth="1"/>
    <col min="13317" max="13317" width="15" style="725" customWidth="1"/>
    <col min="13318" max="13333" width="10" style="725"/>
    <col min="13334" max="13335" width="1.6328125" style="725" bestFit="1" customWidth="1"/>
    <col min="13336" max="13567" width="10" style="725"/>
    <col min="13568" max="13568" width="7.08984375" style="725" customWidth="1"/>
    <col min="13569" max="13569" width="8.26953125" style="725" customWidth="1"/>
    <col min="13570" max="13570" width="35.26953125" style="725" customWidth="1"/>
    <col min="13571" max="13571" width="1.6328125" style="725" customWidth="1"/>
    <col min="13572" max="13572" width="40.36328125" style="725" customWidth="1"/>
    <col min="13573" max="13573" width="15" style="725" customWidth="1"/>
    <col min="13574" max="13589" width="10" style="725"/>
    <col min="13590" max="13591" width="1.6328125" style="725" bestFit="1" customWidth="1"/>
    <col min="13592" max="13823" width="10" style="725"/>
    <col min="13824" max="13824" width="7.08984375" style="725" customWidth="1"/>
    <col min="13825" max="13825" width="8.26953125" style="725" customWidth="1"/>
    <col min="13826" max="13826" width="35.26953125" style="725" customWidth="1"/>
    <col min="13827" max="13827" width="1.6328125" style="725" customWidth="1"/>
    <col min="13828" max="13828" width="40.36328125" style="725" customWidth="1"/>
    <col min="13829" max="13829" width="15" style="725" customWidth="1"/>
    <col min="13830" max="13845" width="10" style="725"/>
    <col min="13846" max="13847" width="1.6328125" style="725" bestFit="1" customWidth="1"/>
    <col min="13848" max="14079" width="10" style="725"/>
    <col min="14080" max="14080" width="7.08984375" style="725" customWidth="1"/>
    <col min="14081" max="14081" width="8.26953125" style="725" customWidth="1"/>
    <col min="14082" max="14082" width="35.26953125" style="725" customWidth="1"/>
    <col min="14083" max="14083" width="1.6328125" style="725" customWidth="1"/>
    <col min="14084" max="14084" width="40.36328125" style="725" customWidth="1"/>
    <col min="14085" max="14085" width="15" style="725" customWidth="1"/>
    <col min="14086" max="14101" width="10" style="725"/>
    <col min="14102" max="14103" width="1.6328125" style="725" bestFit="1" customWidth="1"/>
    <col min="14104" max="14335" width="10" style="725"/>
    <col min="14336" max="14336" width="7.08984375" style="725" customWidth="1"/>
    <col min="14337" max="14337" width="8.26953125" style="725" customWidth="1"/>
    <col min="14338" max="14338" width="35.26953125" style="725" customWidth="1"/>
    <col min="14339" max="14339" width="1.6328125" style="725" customWidth="1"/>
    <col min="14340" max="14340" width="40.36328125" style="725" customWidth="1"/>
    <col min="14341" max="14341" width="15" style="725" customWidth="1"/>
    <col min="14342" max="14357" width="10" style="725"/>
    <col min="14358" max="14359" width="1.6328125" style="725" bestFit="1" customWidth="1"/>
    <col min="14360" max="14591" width="10" style="725"/>
    <col min="14592" max="14592" width="7.08984375" style="725" customWidth="1"/>
    <col min="14593" max="14593" width="8.26953125" style="725" customWidth="1"/>
    <col min="14594" max="14594" width="35.26953125" style="725" customWidth="1"/>
    <col min="14595" max="14595" width="1.6328125" style="725" customWidth="1"/>
    <col min="14596" max="14596" width="40.36328125" style="725" customWidth="1"/>
    <col min="14597" max="14597" width="15" style="725" customWidth="1"/>
    <col min="14598" max="14613" width="10" style="725"/>
    <col min="14614" max="14615" width="1.6328125" style="725" bestFit="1" customWidth="1"/>
    <col min="14616" max="14847" width="10" style="725"/>
    <col min="14848" max="14848" width="7.08984375" style="725" customWidth="1"/>
    <col min="14849" max="14849" width="8.26953125" style="725" customWidth="1"/>
    <col min="14850" max="14850" width="35.26953125" style="725" customWidth="1"/>
    <col min="14851" max="14851" width="1.6328125" style="725" customWidth="1"/>
    <col min="14852" max="14852" width="40.36328125" style="725" customWidth="1"/>
    <col min="14853" max="14853" width="15" style="725" customWidth="1"/>
    <col min="14854" max="14869" width="10" style="725"/>
    <col min="14870" max="14871" width="1.6328125" style="725" bestFit="1" customWidth="1"/>
    <col min="14872" max="15103" width="10" style="725"/>
    <col min="15104" max="15104" width="7.08984375" style="725" customWidth="1"/>
    <col min="15105" max="15105" width="8.26953125" style="725" customWidth="1"/>
    <col min="15106" max="15106" width="35.26953125" style="725" customWidth="1"/>
    <col min="15107" max="15107" width="1.6328125" style="725" customWidth="1"/>
    <col min="15108" max="15108" width="40.36328125" style="725" customWidth="1"/>
    <col min="15109" max="15109" width="15" style="725" customWidth="1"/>
    <col min="15110" max="15125" width="10" style="725"/>
    <col min="15126" max="15127" width="1.6328125" style="725" bestFit="1" customWidth="1"/>
    <col min="15128" max="15359" width="10" style="725"/>
    <col min="15360" max="15360" width="7.08984375" style="725" customWidth="1"/>
    <col min="15361" max="15361" width="8.26953125" style="725" customWidth="1"/>
    <col min="15362" max="15362" width="35.26953125" style="725" customWidth="1"/>
    <col min="15363" max="15363" width="1.6328125" style="725" customWidth="1"/>
    <col min="15364" max="15364" width="40.36328125" style="725" customWidth="1"/>
    <col min="15365" max="15365" width="15" style="725" customWidth="1"/>
    <col min="15366" max="15381" width="10" style="725"/>
    <col min="15382" max="15383" width="1.6328125" style="725" bestFit="1" customWidth="1"/>
    <col min="15384" max="15615" width="10" style="725"/>
    <col min="15616" max="15616" width="7.08984375" style="725" customWidth="1"/>
    <col min="15617" max="15617" width="8.26953125" style="725" customWidth="1"/>
    <col min="15618" max="15618" width="35.26953125" style="725" customWidth="1"/>
    <col min="15619" max="15619" width="1.6328125" style="725" customWidth="1"/>
    <col min="15620" max="15620" width="40.36328125" style="725" customWidth="1"/>
    <col min="15621" max="15621" width="15" style="725" customWidth="1"/>
    <col min="15622" max="15637" width="10" style="725"/>
    <col min="15638" max="15639" width="1.6328125" style="725" bestFit="1" customWidth="1"/>
    <col min="15640" max="15871" width="10" style="725"/>
    <col min="15872" max="15872" width="7.08984375" style="725" customWidth="1"/>
    <col min="15873" max="15873" width="8.26953125" style="725" customWidth="1"/>
    <col min="15874" max="15874" width="35.26953125" style="725" customWidth="1"/>
    <col min="15875" max="15875" width="1.6328125" style="725" customWidth="1"/>
    <col min="15876" max="15876" width="40.36328125" style="725" customWidth="1"/>
    <col min="15877" max="15877" width="15" style="725" customWidth="1"/>
    <col min="15878" max="15893" width="10" style="725"/>
    <col min="15894" max="15895" width="1.6328125" style="725" bestFit="1" customWidth="1"/>
    <col min="15896" max="16127" width="10" style="725"/>
    <col min="16128" max="16128" width="7.08984375" style="725" customWidth="1"/>
    <col min="16129" max="16129" width="8.26953125" style="725" customWidth="1"/>
    <col min="16130" max="16130" width="35.26953125" style="725" customWidth="1"/>
    <col min="16131" max="16131" width="1.6328125" style="725" customWidth="1"/>
    <col min="16132" max="16132" width="40.36328125" style="725" customWidth="1"/>
    <col min="16133" max="16133" width="15" style="725" customWidth="1"/>
    <col min="16134" max="16149" width="10" style="725"/>
    <col min="16150" max="16151" width="1.6328125" style="725" bestFit="1" customWidth="1"/>
    <col min="16152" max="16384" width="10" style="725"/>
  </cols>
  <sheetData>
    <row r="1" spans="1:11" ht="36" customHeight="1">
      <c r="A1" s="1601" t="s">
        <v>802</v>
      </c>
      <c r="B1" s="1601"/>
      <c r="C1" s="1601"/>
      <c r="D1" s="1601"/>
    </row>
    <row r="2" spans="1:11" ht="36" customHeight="1">
      <c r="A2" s="1602" t="s">
        <v>803</v>
      </c>
      <c r="B2" s="1602"/>
      <c r="C2" s="1602"/>
      <c r="D2" s="1602"/>
    </row>
    <row r="3" spans="1:11" s="1099" customFormat="1" ht="36" customHeight="1">
      <c r="A3" s="1115" t="s">
        <v>777</v>
      </c>
      <c r="B3" s="1115" t="s">
        <v>780</v>
      </c>
      <c r="C3" s="1115" t="s">
        <v>778</v>
      </c>
      <c r="D3" s="1115" t="s">
        <v>779</v>
      </c>
    </row>
    <row r="4" spans="1:11" s="731" customFormat="1" ht="21">
      <c r="A4" s="1139">
        <v>1</v>
      </c>
      <c r="B4" s="1108" t="s">
        <v>814</v>
      </c>
      <c r="C4" s="1101" t="s">
        <v>810</v>
      </c>
      <c r="D4" s="1108" t="s">
        <v>809</v>
      </c>
    </row>
    <row r="5" spans="1:11" s="731" customFormat="1" ht="21">
      <c r="A5" s="1140">
        <v>2</v>
      </c>
      <c r="B5" s="1109" t="s">
        <v>169</v>
      </c>
      <c r="C5" s="1102" t="s">
        <v>949</v>
      </c>
      <c r="D5" s="1111" t="s">
        <v>795</v>
      </c>
    </row>
    <row r="6" spans="1:11" s="731" customFormat="1" ht="21">
      <c r="A6" s="1140">
        <v>3</v>
      </c>
      <c r="B6" s="1109" t="s">
        <v>288</v>
      </c>
      <c r="C6" s="1103" t="s">
        <v>671</v>
      </c>
      <c r="D6" s="1111" t="s">
        <v>796</v>
      </c>
    </row>
    <row r="7" spans="1:11" s="731" customFormat="1" ht="21">
      <c r="A7" s="1140">
        <v>4</v>
      </c>
      <c r="B7" s="1109" t="s">
        <v>171</v>
      </c>
      <c r="C7" s="1102" t="s">
        <v>672</v>
      </c>
      <c r="D7" s="1111" t="s">
        <v>797</v>
      </c>
    </row>
    <row r="8" spans="1:11" s="731" customFormat="1" ht="21">
      <c r="A8" s="1140">
        <v>5</v>
      </c>
      <c r="B8" s="1109" t="s">
        <v>172</v>
      </c>
      <c r="C8" s="1102" t="s">
        <v>673</v>
      </c>
      <c r="D8" s="1111" t="s">
        <v>798</v>
      </c>
    </row>
    <row r="9" spans="1:11" s="731" customFormat="1" ht="21">
      <c r="A9" s="1140">
        <v>6</v>
      </c>
      <c r="B9" s="1109" t="s">
        <v>173</v>
      </c>
      <c r="C9" s="1103" t="s">
        <v>674</v>
      </c>
      <c r="D9" s="1111" t="s">
        <v>799</v>
      </c>
    </row>
    <row r="10" spans="1:11" s="731" customFormat="1" ht="21">
      <c r="A10" s="1140">
        <v>7</v>
      </c>
      <c r="B10" s="1109" t="s">
        <v>174</v>
      </c>
      <c r="C10" s="1103" t="s">
        <v>675</v>
      </c>
      <c r="D10" s="1111" t="s">
        <v>800</v>
      </c>
    </row>
    <row r="11" spans="1:11" s="731" customFormat="1" ht="21">
      <c r="A11" s="1140">
        <v>8</v>
      </c>
      <c r="B11" s="1110" t="s">
        <v>175</v>
      </c>
      <c r="C11" s="1104" t="s">
        <v>676</v>
      </c>
      <c r="D11" s="1110" t="s">
        <v>801</v>
      </c>
    </row>
    <row r="12" spans="1:11" s="731" customFormat="1" ht="21">
      <c r="A12" s="1140">
        <v>9</v>
      </c>
      <c r="B12" s="1111" t="s">
        <v>176</v>
      </c>
      <c r="C12" s="1103" t="s">
        <v>677</v>
      </c>
      <c r="D12" s="1111" t="s">
        <v>785</v>
      </c>
    </row>
    <row r="13" spans="1:11" s="731" customFormat="1" ht="21">
      <c r="A13" s="1140">
        <v>10</v>
      </c>
      <c r="B13" s="1111" t="s">
        <v>177</v>
      </c>
      <c r="C13" s="1103" t="s">
        <v>678</v>
      </c>
      <c r="D13" s="1111" t="s">
        <v>786</v>
      </c>
    </row>
    <row r="14" spans="1:11" s="731" customFormat="1" ht="21">
      <c r="A14" s="1140">
        <v>11</v>
      </c>
      <c r="B14" s="1109" t="s">
        <v>178</v>
      </c>
      <c r="C14" s="731" t="s">
        <v>679</v>
      </c>
      <c r="D14" s="1110" t="s">
        <v>787</v>
      </c>
    </row>
    <row r="15" spans="1:11" s="731" customFormat="1" ht="21">
      <c r="A15" s="1140">
        <v>12</v>
      </c>
      <c r="B15" s="1111" t="s">
        <v>179</v>
      </c>
      <c r="C15" s="1103" t="s">
        <v>680</v>
      </c>
      <c r="D15" s="1111" t="s">
        <v>788</v>
      </c>
      <c r="G15" s="1100"/>
      <c r="K15" s="730"/>
    </row>
    <row r="16" spans="1:11" s="731" customFormat="1" ht="21">
      <c r="A16" s="1140">
        <v>13</v>
      </c>
      <c r="B16" s="1111" t="s">
        <v>180</v>
      </c>
      <c r="C16" s="1103" t="s">
        <v>681</v>
      </c>
      <c r="D16" s="1111" t="s">
        <v>789</v>
      </c>
    </row>
    <row r="17" spans="1:5" s="731" customFormat="1" ht="21">
      <c r="A17" s="1140">
        <v>14</v>
      </c>
      <c r="B17" s="1112" t="s">
        <v>181</v>
      </c>
      <c r="C17" s="1105" t="s">
        <v>682</v>
      </c>
      <c r="D17" s="1114" t="s">
        <v>790</v>
      </c>
    </row>
    <row r="18" spans="1:5" s="731" customFormat="1" ht="21">
      <c r="A18" s="1140">
        <v>15</v>
      </c>
      <c r="B18" s="1111" t="s">
        <v>182</v>
      </c>
      <c r="C18" s="1103" t="s">
        <v>683</v>
      </c>
      <c r="D18" s="1111" t="s">
        <v>784</v>
      </c>
    </row>
    <row r="19" spans="1:5" s="731" customFormat="1" ht="21">
      <c r="A19" s="1140">
        <v>16</v>
      </c>
      <c r="B19" s="1111" t="s">
        <v>183</v>
      </c>
      <c r="C19" s="1103" t="s">
        <v>684</v>
      </c>
      <c r="D19" s="1111" t="s">
        <v>791</v>
      </c>
    </row>
    <row r="20" spans="1:5" s="731" customFormat="1" ht="21">
      <c r="A20" s="1140">
        <v>17</v>
      </c>
      <c r="B20" s="1111" t="s">
        <v>184</v>
      </c>
      <c r="C20" s="1103" t="s">
        <v>685</v>
      </c>
      <c r="D20" s="1111" t="s">
        <v>792</v>
      </c>
    </row>
    <row r="21" spans="1:5" s="731" customFormat="1" ht="21">
      <c r="A21" s="1140">
        <v>18</v>
      </c>
      <c r="B21" s="1109" t="s">
        <v>811</v>
      </c>
      <c r="C21" s="1103" t="s">
        <v>813</v>
      </c>
      <c r="D21" s="1111" t="s">
        <v>812</v>
      </c>
    </row>
    <row r="22" spans="1:5" s="731" customFormat="1" ht="21">
      <c r="A22" s="1140">
        <v>19</v>
      </c>
      <c r="B22" s="1111" t="s">
        <v>349</v>
      </c>
      <c r="C22" s="1103" t="s">
        <v>686</v>
      </c>
      <c r="D22" s="1111" t="s">
        <v>793</v>
      </c>
    </row>
    <row r="23" spans="1:5" s="731" customFormat="1" ht="21">
      <c r="A23" s="1140">
        <v>20</v>
      </c>
      <c r="B23" s="1111" t="s">
        <v>186</v>
      </c>
      <c r="C23" s="1103" t="s">
        <v>687</v>
      </c>
      <c r="D23" s="1111" t="s">
        <v>794</v>
      </c>
    </row>
    <row r="24" spans="1:5" s="731" customFormat="1" ht="42">
      <c r="A24" s="1140">
        <v>21</v>
      </c>
      <c r="B24" s="1109" t="s">
        <v>187</v>
      </c>
      <c r="C24" s="1106" t="s">
        <v>688</v>
      </c>
      <c r="D24" s="1111" t="s">
        <v>781</v>
      </c>
    </row>
    <row r="25" spans="1:5" s="731" customFormat="1" ht="21">
      <c r="A25" s="1140">
        <v>22</v>
      </c>
      <c r="B25" s="1111" t="s">
        <v>188</v>
      </c>
      <c r="C25" s="1103" t="s">
        <v>689</v>
      </c>
      <c r="D25" s="1111" t="s">
        <v>782</v>
      </c>
    </row>
    <row r="26" spans="1:5" s="731" customFormat="1" ht="21">
      <c r="A26" s="1141">
        <v>23</v>
      </c>
      <c r="B26" s="1113" t="s">
        <v>193</v>
      </c>
      <c r="C26" s="1107" t="s">
        <v>690</v>
      </c>
      <c r="D26" s="1113" t="s">
        <v>783</v>
      </c>
    </row>
    <row r="27" spans="1:5" ht="24" customHeight="1"/>
    <row r="28" spans="1:5" ht="24" customHeight="1">
      <c r="A28" s="1599" t="s">
        <v>691</v>
      </c>
      <c r="B28" s="1599"/>
      <c r="C28" s="1599"/>
      <c r="D28" s="1599"/>
    </row>
    <row r="29" spans="1:5" ht="24" customHeight="1">
      <c r="A29" s="1600" t="s">
        <v>692</v>
      </c>
      <c r="B29" s="1600"/>
      <c r="C29" s="1600"/>
      <c r="D29" s="1600"/>
      <c r="E29" s="726"/>
    </row>
    <row r="30" spans="1:5" ht="19.5">
      <c r="D30" s="727"/>
    </row>
    <row r="57" spans="22:23" ht="19.5">
      <c r="V57" s="725">
        <v>0</v>
      </c>
      <c r="W57" s="725">
        <v>0</v>
      </c>
    </row>
  </sheetData>
  <mergeCells count="4">
    <mergeCell ref="A28:D28"/>
    <mergeCell ref="A29:D29"/>
    <mergeCell ref="A1:D1"/>
    <mergeCell ref="A2:D2"/>
  </mergeCell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6"/>
  <sheetViews>
    <sheetView view="pageBreakPreview" zoomScale="90" zoomScaleNormal="80" zoomScaleSheetLayoutView="90" workbookViewId="0">
      <pane ySplit="4" topLeftCell="A5" activePane="bottomLeft" state="frozen"/>
      <selection sqref="A1:D1"/>
      <selection pane="bottomLeft" activeCell="G9" sqref="G9"/>
    </sheetView>
  </sheetViews>
  <sheetFormatPr defaultRowHeight="25"/>
  <cols>
    <col min="1" max="1" width="5.453125" style="73" customWidth="1"/>
    <col min="2" max="2" width="5" style="530" customWidth="1"/>
    <col min="3" max="3" width="3.26953125" style="73" customWidth="1"/>
    <col min="4" max="4" width="56.453125" style="73" customWidth="1"/>
    <col min="5" max="6" width="12.6328125" style="73" customWidth="1"/>
    <col min="7" max="7" width="12.08984375" style="73" customWidth="1"/>
    <col min="8" max="8" width="9.7265625" style="73" bestFit="1" customWidth="1"/>
    <col min="9" max="9" width="9" style="73"/>
    <col min="10" max="10" width="9.7265625" style="73" bestFit="1" customWidth="1"/>
    <col min="11" max="256" width="9" style="73"/>
    <col min="257" max="257" width="9.08984375" style="73" customWidth="1"/>
    <col min="258" max="258" width="4.26953125" style="73" customWidth="1"/>
    <col min="259" max="259" width="3.26953125" style="73" customWidth="1"/>
    <col min="260" max="260" width="53.90625" style="73" customWidth="1"/>
    <col min="261" max="261" width="12.453125" style="73" customWidth="1"/>
    <col min="262" max="263" width="11.7265625" style="73" customWidth="1"/>
    <col min="264" max="512" width="9" style="73"/>
    <col min="513" max="513" width="9.08984375" style="73" customWidth="1"/>
    <col min="514" max="514" width="4.26953125" style="73" customWidth="1"/>
    <col min="515" max="515" width="3.26953125" style="73" customWidth="1"/>
    <col min="516" max="516" width="53.90625" style="73" customWidth="1"/>
    <col min="517" max="517" width="12.453125" style="73" customWidth="1"/>
    <col min="518" max="519" width="11.7265625" style="73" customWidth="1"/>
    <col min="520" max="768" width="9" style="73"/>
    <col min="769" max="769" width="9.08984375" style="73" customWidth="1"/>
    <col min="770" max="770" width="4.26953125" style="73" customWidth="1"/>
    <col min="771" max="771" width="3.26953125" style="73" customWidth="1"/>
    <col min="772" max="772" width="53.90625" style="73" customWidth="1"/>
    <col min="773" max="773" width="12.453125" style="73" customWidth="1"/>
    <col min="774" max="775" width="11.7265625" style="73" customWidth="1"/>
    <col min="776" max="1024" width="9" style="73"/>
    <col min="1025" max="1025" width="9.08984375" style="73" customWidth="1"/>
    <col min="1026" max="1026" width="4.26953125" style="73" customWidth="1"/>
    <col min="1027" max="1027" width="3.26953125" style="73" customWidth="1"/>
    <col min="1028" max="1028" width="53.90625" style="73" customWidth="1"/>
    <col min="1029" max="1029" width="12.453125" style="73" customWidth="1"/>
    <col min="1030" max="1031" width="11.7265625" style="73" customWidth="1"/>
    <col min="1032" max="1280" width="9" style="73"/>
    <col min="1281" max="1281" width="9.08984375" style="73" customWidth="1"/>
    <col min="1282" max="1282" width="4.26953125" style="73" customWidth="1"/>
    <col min="1283" max="1283" width="3.26953125" style="73" customWidth="1"/>
    <col min="1284" max="1284" width="53.90625" style="73" customWidth="1"/>
    <col min="1285" max="1285" width="12.453125" style="73" customWidth="1"/>
    <col min="1286" max="1287" width="11.7265625" style="73" customWidth="1"/>
    <col min="1288" max="1536" width="9" style="73"/>
    <col min="1537" max="1537" width="9.08984375" style="73" customWidth="1"/>
    <col min="1538" max="1538" width="4.26953125" style="73" customWidth="1"/>
    <col min="1539" max="1539" width="3.26953125" style="73" customWidth="1"/>
    <col min="1540" max="1540" width="53.90625" style="73" customWidth="1"/>
    <col min="1541" max="1541" width="12.453125" style="73" customWidth="1"/>
    <col min="1542" max="1543" width="11.7265625" style="73" customWidth="1"/>
    <col min="1544" max="1792" width="9" style="73"/>
    <col min="1793" max="1793" width="9.08984375" style="73" customWidth="1"/>
    <col min="1794" max="1794" width="4.26953125" style="73" customWidth="1"/>
    <col min="1795" max="1795" width="3.26953125" style="73" customWidth="1"/>
    <col min="1796" max="1796" width="53.90625" style="73" customWidth="1"/>
    <col min="1797" max="1797" width="12.453125" style="73" customWidth="1"/>
    <col min="1798" max="1799" width="11.7265625" style="73" customWidth="1"/>
    <col min="1800" max="2048" width="9" style="73"/>
    <col min="2049" max="2049" width="9.08984375" style="73" customWidth="1"/>
    <col min="2050" max="2050" width="4.26953125" style="73" customWidth="1"/>
    <col min="2051" max="2051" width="3.26953125" style="73" customWidth="1"/>
    <col min="2052" max="2052" width="53.90625" style="73" customWidth="1"/>
    <col min="2053" max="2053" width="12.453125" style="73" customWidth="1"/>
    <col min="2054" max="2055" width="11.7265625" style="73" customWidth="1"/>
    <col min="2056" max="2304" width="9" style="73"/>
    <col min="2305" max="2305" width="9.08984375" style="73" customWidth="1"/>
    <col min="2306" max="2306" width="4.26953125" style="73" customWidth="1"/>
    <col min="2307" max="2307" width="3.26953125" style="73" customWidth="1"/>
    <col min="2308" max="2308" width="53.90625" style="73" customWidth="1"/>
    <col min="2309" max="2309" width="12.453125" style="73" customWidth="1"/>
    <col min="2310" max="2311" width="11.7265625" style="73" customWidth="1"/>
    <col min="2312" max="2560" width="9" style="73"/>
    <col min="2561" max="2561" width="9.08984375" style="73" customWidth="1"/>
    <col min="2562" max="2562" width="4.26953125" style="73" customWidth="1"/>
    <col min="2563" max="2563" width="3.26953125" style="73" customWidth="1"/>
    <col min="2564" max="2564" width="53.90625" style="73" customWidth="1"/>
    <col min="2565" max="2565" width="12.453125" style="73" customWidth="1"/>
    <col min="2566" max="2567" width="11.7265625" style="73" customWidth="1"/>
    <col min="2568" max="2816" width="9" style="73"/>
    <col min="2817" max="2817" width="9.08984375" style="73" customWidth="1"/>
    <col min="2818" max="2818" width="4.26953125" style="73" customWidth="1"/>
    <col min="2819" max="2819" width="3.26953125" style="73" customWidth="1"/>
    <col min="2820" max="2820" width="53.90625" style="73" customWidth="1"/>
    <col min="2821" max="2821" width="12.453125" style="73" customWidth="1"/>
    <col min="2822" max="2823" width="11.7265625" style="73" customWidth="1"/>
    <col min="2824" max="3072" width="9" style="73"/>
    <col min="3073" max="3073" width="9.08984375" style="73" customWidth="1"/>
    <col min="3074" max="3074" width="4.26953125" style="73" customWidth="1"/>
    <col min="3075" max="3075" width="3.26953125" style="73" customWidth="1"/>
    <col min="3076" max="3076" width="53.90625" style="73" customWidth="1"/>
    <col min="3077" max="3077" width="12.453125" style="73" customWidth="1"/>
    <col min="3078" max="3079" width="11.7265625" style="73" customWidth="1"/>
    <col min="3080" max="3328" width="9" style="73"/>
    <col min="3329" max="3329" width="9.08984375" style="73" customWidth="1"/>
    <col min="3330" max="3330" width="4.26953125" style="73" customWidth="1"/>
    <col min="3331" max="3331" width="3.26953125" style="73" customWidth="1"/>
    <col min="3332" max="3332" width="53.90625" style="73" customWidth="1"/>
    <col min="3333" max="3333" width="12.453125" style="73" customWidth="1"/>
    <col min="3334" max="3335" width="11.7265625" style="73" customWidth="1"/>
    <col min="3336" max="3584" width="9" style="73"/>
    <col min="3585" max="3585" width="9.08984375" style="73" customWidth="1"/>
    <col min="3586" max="3586" width="4.26953125" style="73" customWidth="1"/>
    <col min="3587" max="3587" width="3.26953125" style="73" customWidth="1"/>
    <col min="3588" max="3588" width="53.90625" style="73" customWidth="1"/>
    <col min="3589" max="3589" width="12.453125" style="73" customWidth="1"/>
    <col min="3590" max="3591" width="11.7265625" style="73" customWidth="1"/>
    <col min="3592" max="3840" width="9" style="73"/>
    <col min="3841" max="3841" width="9.08984375" style="73" customWidth="1"/>
    <col min="3842" max="3842" width="4.26953125" style="73" customWidth="1"/>
    <col min="3843" max="3843" width="3.26953125" style="73" customWidth="1"/>
    <col min="3844" max="3844" width="53.90625" style="73" customWidth="1"/>
    <col min="3845" max="3845" width="12.453125" style="73" customWidth="1"/>
    <col min="3846" max="3847" width="11.7265625" style="73" customWidth="1"/>
    <col min="3848" max="4096" width="9" style="73"/>
    <col min="4097" max="4097" width="9.08984375" style="73" customWidth="1"/>
    <col min="4098" max="4098" width="4.26953125" style="73" customWidth="1"/>
    <col min="4099" max="4099" width="3.26953125" style="73" customWidth="1"/>
    <col min="4100" max="4100" width="53.90625" style="73" customWidth="1"/>
    <col min="4101" max="4101" width="12.453125" style="73" customWidth="1"/>
    <col min="4102" max="4103" width="11.7265625" style="73" customWidth="1"/>
    <col min="4104" max="4352" width="9" style="73"/>
    <col min="4353" max="4353" width="9.08984375" style="73" customWidth="1"/>
    <col min="4354" max="4354" width="4.26953125" style="73" customWidth="1"/>
    <col min="4355" max="4355" width="3.26953125" style="73" customWidth="1"/>
    <col min="4356" max="4356" width="53.90625" style="73" customWidth="1"/>
    <col min="4357" max="4357" width="12.453125" style="73" customWidth="1"/>
    <col min="4358" max="4359" width="11.7265625" style="73" customWidth="1"/>
    <col min="4360" max="4608" width="9" style="73"/>
    <col min="4609" max="4609" width="9.08984375" style="73" customWidth="1"/>
    <col min="4610" max="4610" width="4.26953125" style="73" customWidth="1"/>
    <col min="4611" max="4611" width="3.26953125" style="73" customWidth="1"/>
    <col min="4612" max="4612" width="53.90625" style="73" customWidth="1"/>
    <col min="4613" max="4613" width="12.453125" style="73" customWidth="1"/>
    <col min="4614" max="4615" width="11.7265625" style="73" customWidth="1"/>
    <col min="4616" max="4864" width="9" style="73"/>
    <col min="4865" max="4865" width="9.08984375" style="73" customWidth="1"/>
    <col min="4866" max="4866" width="4.26953125" style="73" customWidth="1"/>
    <col min="4867" max="4867" width="3.26953125" style="73" customWidth="1"/>
    <col min="4868" max="4868" width="53.90625" style="73" customWidth="1"/>
    <col min="4869" max="4869" width="12.453125" style="73" customWidth="1"/>
    <col min="4870" max="4871" width="11.7265625" style="73" customWidth="1"/>
    <col min="4872" max="5120" width="9" style="73"/>
    <col min="5121" max="5121" width="9.08984375" style="73" customWidth="1"/>
    <col min="5122" max="5122" width="4.26953125" style="73" customWidth="1"/>
    <col min="5123" max="5123" width="3.26953125" style="73" customWidth="1"/>
    <col min="5124" max="5124" width="53.90625" style="73" customWidth="1"/>
    <col min="5125" max="5125" width="12.453125" style="73" customWidth="1"/>
    <col min="5126" max="5127" width="11.7265625" style="73" customWidth="1"/>
    <col min="5128" max="5376" width="9" style="73"/>
    <col min="5377" max="5377" width="9.08984375" style="73" customWidth="1"/>
    <col min="5378" max="5378" width="4.26953125" style="73" customWidth="1"/>
    <col min="5379" max="5379" width="3.26953125" style="73" customWidth="1"/>
    <col min="5380" max="5380" width="53.90625" style="73" customWidth="1"/>
    <col min="5381" max="5381" width="12.453125" style="73" customWidth="1"/>
    <col min="5382" max="5383" width="11.7265625" style="73" customWidth="1"/>
    <col min="5384" max="5632" width="9" style="73"/>
    <col min="5633" max="5633" width="9.08984375" style="73" customWidth="1"/>
    <col min="5634" max="5634" width="4.26953125" style="73" customWidth="1"/>
    <col min="5635" max="5635" width="3.26953125" style="73" customWidth="1"/>
    <col min="5636" max="5636" width="53.90625" style="73" customWidth="1"/>
    <col min="5637" max="5637" width="12.453125" style="73" customWidth="1"/>
    <col min="5638" max="5639" width="11.7265625" style="73" customWidth="1"/>
    <col min="5640" max="5888" width="9" style="73"/>
    <col min="5889" max="5889" width="9.08984375" style="73" customWidth="1"/>
    <col min="5890" max="5890" width="4.26953125" style="73" customWidth="1"/>
    <col min="5891" max="5891" width="3.26953125" style="73" customWidth="1"/>
    <col min="5892" max="5892" width="53.90625" style="73" customWidth="1"/>
    <col min="5893" max="5893" width="12.453125" style="73" customWidth="1"/>
    <col min="5894" max="5895" width="11.7265625" style="73" customWidth="1"/>
    <col min="5896" max="6144" width="9" style="73"/>
    <col min="6145" max="6145" width="9.08984375" style="73" customWidth="1"/>
    <col min="6146" max="6146" width="4.26953125" style="73" customWidth="1"/>
    <col min="6147" max="6147" width="3.26953125" style="73" customWidth="1"/>
    <col min="6148" max="6148" width="53.90625" style="73" customWidth="1"/>
    <col min="6149" max="6149" width="12.453125" style="73" customWidth="1"/>
    <col min="6150" max="6151" width="11.7265625" style="73" customWidth="1"/>
    <col min="6152" max="6400" width="9" style="73"/>
    <col min="6401" max="6401" width="9.08984375" style="73" customWidth="1"/>
    <col min="6402" max="6402" width="4.26953125" style="73" customWidth="1"/>
    <col min="6403" max="6403" width="3.26953125" style="73" customWidth="1"/>
    <col min="6404" max="6404" width="53.90625" style="73" customWidth="1"/>
    <col min="6405" max="6405" width="12.453125" style="73" customWidth="1"/>
    <col min="6406" max="6407" width="11.7265625" style="73" customWidth="1"/>
    <col min="6408" max="6656" width="9" style="73"/>
    <col min="6657" max="6657" width="9.08984375" style="73" customWidth="1"/>
    <col min="6658" max="6658" width="4.26953125" style="73" customWidth="1"/>
    <col min="6659" max="6659" width="3.26953125" style="73" customWidth="1"/>
    <col min="6660" max="6660" width="53.90625" style="73" customWidth="1"/>
    <col min="6661" max="6661" width="12.453125" style="73" customWidth="1"/>
    <col min="6662" max="6663" width="11.7265625" style="73" customWidth="1"/>
    <col min="6664" max="6912" width="9" style="73"/>
    <col min="6913" max="6913" width="9.08984375" style="73" customWidth="1"/>
    <col min="6914" max="6914" width="4.26953125" style="73" customWidth="1"/>
    <col min="6915" max="6915" width="3.26953125" style="73" customWidth="1"/>
    <col min="6916" max="6916" width="53.90625" style="73" customWidth="1"/>
    <col min="6917" max="6917" width="12.453125" style="73" customWidth="1"/>
    <col min="6918" max="6919" width="11.7265625" style="73" customWidth="1"/>
    <col min="6920" max="7168" width="9" style="73"/>
    <col min="7169" max="7169" width="9.08984375" style="73" customWidth="1"/>
    <col min="7170" max="7170" width="4.26953125" style="73" customWidth="1"/>
    <col min="7171" max="7171" width="3.26953125" style="73" customWidth="1"/>
    <col min="7172" max="7172" width="53.90625" style="73" customWidth="1"/>
    <col min="7173" max="7173" width="12.453125" style="73" customWidth="1"/>
    <col min="7174" max="7175" width="11.7265625" style="73" customWidth="1"/>
    <col min="7176" max="7424" width="9" style="73"/>
    <col min="7425" max="7425" width="9.08984375" style="73" customWidth="1"/>
    <col min="7426" max="7426" width="4.26953125" style="73" customWidth="1"/>
    <col min="7427" max="7427" width="3.26953125" style="73" customWidth="1"/>
    <col min="7428" max="7428" width="53.90625" style="73" customWidth="1"/>
    <col min="7429" max="7429" width="12.453125" style="73" customWidth="1"/>
    <col min="7430" max="7431" width="11.7265625" style="73" customWidth="1"/>
    <col min="7432" max="7680" width="9" style="73"/>
    <col min="7681" max="7681" width="9.08984375" style="73" customWidth="1"/>
    <col min="7682" max="7682" width="4.26953125" style="73" customWidth="1"/>
    <col min="7683" max="7683" width="3.26953125" style="73" customWidth="1"/>
    <col min="7684" max="7684" width="53.90625" style="73" customWidth="1"/>
    <col min="7685" max="7685" width="12.453125" style="73" customWidth="1"/>
    <col min="7686" max="7687" width="11.7265625" style="73" customWidth="1"/>
    <col min="7688" max="7936" width="9" style="73"/>
    <col min="7937" max="7937" width="9.08984375" style="73" customWidth="1"/>
    <col min="7938" max="7938" width="4.26953125" style="73" customWidth="1"/>
    <col min="7939" max="7939" width="3.26953125" style="73" customWidth="1"/>
    <col min="7940" max="7940" width="53.90625" style="73" customWidth="1"/>
    <col min="7941" max="7941" width="12.453125" style="73" customWidth="1"/>
    <col min="7942" max="7943" width="11.7265625" style="73" customWidth="1"/>
    <col min="7944" max="8192" width="9" style="73"/>
    <col min="8193" max="8193" width="9.08984375" style="73" customWidth="1"/>
    <col min="8194" max="8194" width="4.26953125" style="73" customWidth="1"/>
    <col min="8195" max="8195" width="3.26953125" style="73" customWidth="1"/>
    <col min="8196" max="8196" width="53.90625" style="73" customWidth="1"/>
    <col min="8197" max="8197" width="12.453125" style="73" customWidth="1"/>
    <col min="8198" max="8199" width="11.7265625" style="73" customWidth="1"/>
    <col min="8200" max="8448" width="9" style="73"/>
    <col min="8449" max="8449" width="9.08984375" style="73" customWidth="1"/>
    <col min="8450" max="8450" width="4.26953125" style="73" customWidth="1"/>
    <col min="8451" max="8451" width="3.26953125" style="73" customWidth="1"/>
    <col min="8452" max="8452" width="53.90625" style="73" customWidth="1"/>
    <col min="8453" max="8453" width="12.453125" style="73" customWidth="1"/>
    <col min="8454" max="8455" width="11.7265625" style="73" customWidth="1"/>
    <col min="8456" max="8704" width="9" style="73"/>
    <col min="8705" max="8705" width="9.08984375" style="73" customWidth="1"/>
    <col min="8706" max="8706" width="4.26953125" style="73" customWidth="1"/>
    <col min="8707" max="8707" width="3.26953125" style="73" customWidth="1"/>
    <col min="8708" max="8708" width="53.90625" style="73" customWidth="1"/>
    <col min="8709" max="8709" width="12.453125" style="73" customWidth="1"/>
    <col min="8710" max="8711" width="11.7265625" style="73" customWidth="1"/>
    <col min="8712" max="8960" width="9" style="73"/>
    <col min="8961" max="8961" width="9.08984375" style="73" customWidth="1"/>
    <col min="8962" max="8962" width="4.26953125" style="73" customWidth="1"/>
    <col min="8963" max="8963" width="3.26953125" style="73" customWidth="1"/>
    <col min="8964" max="8964" width="53.90625" style="73" customWidth="1"/>
    <col min="8965" max="8965" width="12.453125" style="73" customWidth="1"/>
    <col min="8966" max="8967" width="11.7265625" style="73" customWidth="1"/>
    <col min="8968" max="9216" width="9" style="73"/>
    <col min="9217" max="9217" width="9.08984375" style="73" customWidth="1"/>
    <col min="9218" max="9218" width="4.26953125" style="73" customWidth="1"/>
    <col min="9219" max="9219" width="3.26953125" style="73" customWidth="1"/>
    <col min="9220" max="9220" width="53.90625" style="73" customWidth="1"/>
    <col min="9221" max="9221" width="12.453125" style="73" customWidth="1"/>
    <col min="9222" max="9223" width="11.7265625" style="73" customWidth="1"/>
    <col min="9224" max="9472" width="9" style="73"/>
    <col min="9473" max="9473" width="9.08984375" style="73" customWidth="1"/>
    <col min="9474" max="9474" width="4.26953125" style="73" customWidth="1"/>
    <col min="9475" max="9475" width="3.26953125" style="73" customWidth="1"/>
    <col min="9476" max="9476" width="53.90625" style="73" customWidth="1"/>
    <col min="9477" max="9477" width="12.453125" style="73" customWidth="1"/>
    <col min="9478" max="9479" width="11.7265625" style="73" customWidth="1"/>
    <col min="9480" max="9728" width="9" style="73"/>
    <col min="9729" max="9729" width="9.08984375" style="73" customWidth="1"/>
    <col min="9730" max="9730" width="4.26953125" style="73" customWidth="1"/>
    <col min="9731" max="9731" width="3.26953125" style="73" customWidth="1"/>
    <col min="9732" max="9732" width="53.90625" style="73" customWidth="1"/>
    <col min="9733" max="9733" width="12.453125" style="73" customWidth="1"/>
    <col min="9734" max="9735" width="11.7265625" style="73" customWidth="1"/>
    <col min="9736" max="9984" width="9" style="73"/>
    <col min="9985" max="9985" width="9.08984375" style="73" customWidth="1"/>
    <col min="9986" max="9986" width="4.26953125" style="73" customWidth="1"/>
    <col min="9987" max="9987" width="3.26953125" style="73" customWidth="1"/>
    <col min="9988" max="9988" width="53.90625" style="73" customWidth="1"/>
    <col min="9989" max="9989" width="12.453125" style="73" customWidth="1"/>
    <col min="9990" max="9991" width="11.7265625" style="73" customWidth="1"/>
    <col min="9992" max="10240" width="9" style="73"/>
    <col min="10241" max="10241" width="9.08984375" style="73" customWidth="1"/>
    <col min="10242" max="10242" width="4.26953125" style="73" customWidth="1"/>
    <col min="10243" max="10243" width="3.26953125" style="73" customWidth="1"/>
    <col min="10244" max="10244" width="53.90625" style="73" customWidth="1"/>
    <col min="10245" max="10245" width="12.453125" style="73" customWidth="1"/>
    <col min="10246" max="10247" width="11.7265625" style="73" customWidth="1"/>
    <col min="10248" max="10496" width="9" style="73"/>
    <col min="10497" max="10497" width="9.08984375" style="73" customWidth="1"/>
    <col min="10498" max="10498" width="4.26953125" style="73" customWidth="1"/>
    <col min="10499" max="10499" width="3.26953125" style="73" customWidth="1"/>
    <col min="10500" max="10500" width="53.90625" style="73" customWidth="1"/>
    <col min="10501" max="10501" width="12.453125" style="73" customWidth="1"/>
    <col min="10502" max="10503" width="11.7265625" style="73" customWidth="1"/>
    <col min="10504" max="10752" width="9" style="73"/>
    <col min="10753" max="10753" width="9.08984375" style="73" customWidth="1"/>
    <col min="10754" max="10754" width="4.26953125" style="73" customWidth="1"/>
    <col min="10755" max="10755" width="3.26953125" style="73" customWidth="1"/>
    <col min="10756" max="10756" width="53.90625" style="73" customWidth="1"/>
    <col min="10757" max="10757" width="12.453125" style="73" customWidth="1"/>
    <col min="10758" max="10759" width="11.7265625" style="73" customWidth="1"/>
    <col min="10760" max="11008" width="9" style="73"/>
    <col min="11009" max="11009" width="9.08984375" style="73" customWidth="1"/>
    <col min="11010" max="11010" width="4.26953125" style="73" customWidth="1"/>
    <col min="11011" max="11011" width="3.26953125" style="73" customWidth="1"/>
    <col min="11012" max="11012" width="53.90625" style="73" customWidth="1"/>
    <col min="11013" max="11013" width="12.453125" style="73" customWidth="1"/>
    <col min="11014" max="11015" width="11.7265625" style="73" customWidth="1"/>
    <col min="11016" max="11264" width="9" style="73"/>
    <col min="11265" max="11265" width="9.08984375" style="73" customWidth="1"/>
    <col min="11266" max="11266" width="4.26953125" style="73" customWidth="1"/>
    <col min="11267" max="11267" width="3.26953125" style="73" customWidth="1"/>
    <col min="11268" max="11268" width="53.90625" style="73" customWidth="1"/>
    <col min="11269" max="11269" width="12.453125" style="73" customWidth="1"/>
    <col min="11270" max="11271" width="11.7265625" style="73" customWidth="1"/>
    <col min="11272" max="11520" width="9" style="73"/>
    <col min="11521" max="11521" width="9.08984375" style="73" customWidth="1"/>
    <col min="11522" max="11522" width="4.26953125" style="73" customWidth="1"/>
    <col min="11523" max="11523" width="3.26953125" style="73" customWidth="1"/>
    <col min="11524" max="11524" width="53.90625" style="73" customWidth="1"/>
    <col min="11525" max="11525" width="12.453125" style="73" customWidth="1"/>
    <col min="11526" max="11527" width="11.7265625" style="73" customWidth="1"/>
    <col min="11528" max="11776" width="9" style="73"/>
    <col min="11777" max="11777" width="9.08984375" style="73" customWidth="1"/>
    <col min="11778" max="11778" width="4.26953125" style="73" customWidth="1"/>
    <col min="11779" max="11779" width="3.26953125" style="73" customWidth="1"/>
    <col min="11780" max="11780" width="53.90625" style="73" customWidth="1"/>
    <col min="11781" max="11781" width="12.453125" style="73" customWidth="1"/>
    <col min="11782" max="11783" width="11.7265625" style="73" customWidth="1"/>
    <col min="11784" max="12032" width="9" style="73"/>
    <col min="12033" max="12033" width="9.08984375" style="73" customWidth="1"/>
    <col min="12034" max="12034" width="4.26953125" style="73" customWidth="1"/>
    <col min="12035" max="12035" width="3.26953125" style="73" customWidth="1"/>
    <col min="12036" max="12036" width="53.90625" style="73" customWidth="1"/>
    <col min="12037" max="12037" width="12.453125" style="73" customWidth="1"/>
    <col min="12038" max="12039" width="11.7265625" style="73" customWidth="1"/>
    <col min="12040" max="12288" width="9" style="73"/>
    <col min="12289" max="12289" width="9.08984375" style="73" customWidth="1"/>
    <col min="12290" max="12290" width="4.26953125" style="73" customWidth="1"/>
    <col min="12291" max="12291" width="3.26953125" style="73" customWidth="1"/>
    <col min="12292" max="12292" width="53.90625" style="73" customWidth="1"/>
    <col min="12293" max="12293" width="12.453125" style="73" customWidth="1"/>
    <col min="12294" max="12295" width="11.7265625" style="73" customWidth="1"/>
    <col min="12296" max="12544" width="9" style="73"/>
    <col min="12545" max="12545" width="9.08984375" style="73" customWidth="1"/>
    <col min="12546" max="12546" width="4.26953125" style="73" customWidth="1"/>
    <col min="12547" max="12547" width="3.26953125" style="73" customWidth="1"/>
    <col min="12548" max="12548" width="53.90625" style="73" customWidth="1"/>
    <col min="12549" max="12549" width="12.453125" style="73" customWidth="1"/>
    <col min="12550" max="12551" width="11.7265625" style="73" customWidth="1"/>
    <col min="12552" max="12800" width="9" style="73"/>
    <col min="12801" max="12801" width="9.08984375" style="73" customWidth="1"/>
    <col min="12802" max="12802" width="4.26953125" style="73" customWidth="1"/>
    <col min="12803" max="12803" width="3.26953125" style="73" customWidth="1"/>
    <col min="12804" max="12804" width="53.90625" style="73" customWidth="1"/>
    <col min="12805" max="12805" width="12.453125" style="73" customWidth="1"/>
    <col min="12806" max="12807" width="11.7265625" style="73" customWidth="1"/>
    <col min="12808" max="13056" width="9" style="73"/>
    <col min="13057" max="13057" width="9.08984375" style="73" customWidth="1"/>
    <col min="13058" max="13058" width="4.26953125" style="73" customWidth="1"/>
    <col min="13059" max="13059" width="3.26953125" style="73" customWidth="1"/>
    <col min="13060" max="13060" width="53.90625" style="73" customWidth="1"/>
    <col min="13061" max="13061" width="12.453125" style="73" customWidth="1"/>
    <col min="13062" max="13063" width="11.7265625" style="73" customWidth="1"/>
    <col min="13064" max="13312" width="9" style="73"/>
    <col min="13313" max="13313" width="9.08984375" style="73" customWidth="1"/>
    <col min="13314" max="13314" width="4.26953125" style="73" customWidth="1"/>
    <col min="13315" max="13315" width="3.26953125" style="73" customWidth="1"/>
    <col min="13316" max="13316" width="53.90625" style="73" customWidth="1"/>
    <col min="13317" max="13317" width="12.453125" style="73" customWidth="1"/>
    <col min="13318" max="13319" width="11.7265625" style="73" customWidth="1"/>
    <col min="13320" max="13568" width="9" style="73"/>
    <col min="13569" max="13569" width="9.08984375" style="73" customWidth="1"/>
    <col min="13570" max="13570" width="4.26953125" style="73" customWidth="1"/>
    <col min="13571" max="13571" width="3.26953125" style="73" customWidth="1"/>
    <col min="13572" max="13572" width="53.90625" style="73" customWidth="1"/>
    <col min="13573" max="13573" width="12.453125" style="73" customWidth="1"/>
    <col min="13574" max="13575" width="11.7265625" style="73" customWidth="1"/>
    <col min="13576" max="13824" width="9" style="73"/>
    <col min="13825" max="13825" width="9.08984375" style="73" customWidth="1"/>
    <col min="13826" max="13826" width="4.26953125" style="73" customWidth="1"/>
    <col min="13827" max="13827" width="3.26953125" style="73" customWidth="1"/>
    <col min="13828" max="13828" width="53.90625" style="73" customWidth="1"/>
    <col min="13829" max="13829" width="12.453125" style="73" customWidth="1"/>
    <col min="13830" max="13831" width="11.7265625" style="73" customWidth="1"/>
    <col min="13832" max="14080" width="9" style="73"/>
    <col min="14081" max="14081" width="9.08984375" style="73" customWidth="1"/>
    <col min="14082" max="14082" width="4.26953125" style="73" customWidth="1"/>
    <col min="14083" max="14083" width="3.26953125" style="73" customWidth="1"/>
    <col min="14084" max="14084" width="53.90625" style="73" customWidth="1"/>
    <col min="14085" max="14085" width="12.453125" style="73" customWidth="1"/>
    <col min="14086" max="14087" width="11.7265625" style="73" customWidth="1"/>
    <col min="14088" max="14336" width="9" style="73"/>
    <col min="14337" max="14337" width="9.08984375" style="73" customWidth="1"/>
    <col min="14338" max="14338" width="4.26953125" style="73" customWidth="1"/>
    <col min="14339" max="14339" width="3.26953125" style="73" customWidth="1"/>
    <col min="14340" max="14340" width="53.90625" style="73" customWidth="1"/>
    <col min="14341" max="14341" width="12.453125" style="73" customWidth="1"/>
    <col min="14342" max="14343" width="11.7265625" style="73" customWidth="1"/>
    <col min="14344" max="14592" width="9" style="73"/>
    <col min="14593" max="14593" width="9.08984375" style="73" customWidth="1"/>
    <col min="14594" max="14594" width="4.26953125" style="73" customWidth="1"/>
    <col min="14595" max="14595" width="3.26953125" style="73" customWidth="1"/>
    <col min="14596" max="14596" width="53.90625" style="73" customWidth="1"/>
    <col min="14597" max="14597" width="12.453125" style="73" customWidth="1"/>
    <col min="14598" max="14599" width="11.7265625" style="73" customWidth="1"/>
    <col min="14600" max="14848" width="9" style="73"/>
    <col min="14849" max="14849" width="9.08984375" style="73" customWidth="1"/>
    <col min="14850" max="14850" width="4.26953125" style="73" customWidth="1"/>
    <col min="14851" max="14851" width="3.26953125" style="73" customWidth="1"/>
    <col min="14852" max="14852" width="53.90625" style="73" customWidth="1"/>
    <col min="14853" max="14853" width="12.453125" style="73" customWidth="1"/>
    <col min="14854" max="14855" width="11.7265625" style="73" customWidth="1"/>
    <col min="14856" max="15104" width="9" style="73"/>
    <col min="15105" max="15105" width="9.08984375" style="73" customWidth="1"/>
    <col min="15106" max="15106" width="4.26953125" style="73" customWidth="1"/>
    <col min="15107" max="15107" width="3.26953125" style="73" customWidth="1"/>
    <col min="15108" max="15108" width="53.90625" style="73" customWidth="1"/>
    <col min="15109" max="15109" width="12.453125" style="73" customWidth="1"/>
    <col min="15110" max="15111" width="11.7265625" style="73" customWidth="1"/>
    <col min="15112" max="15360" width="9" style="73"/>
    <col min="15361" max="15361" width="9.08984375" style="73" customWidth="1"/>
    <col min="15362" max="15362" width="4.26953125" style="73" customWidth="1"/>
    <col min="15363" max="15363" width="3.26953125" style="73" customWidth="1"/>
    <col min="15364" max="15364" width="53.90625" style="73" customWidth="1"/>
    <col min="15365" max="15365" width="12.453125" style="73" customWidth="1"/>
    <col min="15366" max="15367" width="11.7265625" style="73" customWidth="1"/>
    <col min="15368" max="15616" width="9" style="73"/>
    <col min="15617" max="15617" width="9.08984375" style="73" customWidth="1"/>
    <col min="15618" max="15618" width="4.26953125" style="73" customWidth="1"/>
    <col min="15619" max="15619" width="3.26953125" style="73" customWidth="1"/>
    <col min="15620" max="15620" width="53.90625" style="73" customWidth="1"/>
    <col min="15621" max="15621" width="12.453125" style="73" customWidth="1"/>
    <col min="15622" max="15623" width="11.7265625" style="73" customWidth="1"/>
    <col min="15624" max="15872" width="9" style="73"/>
    <col min="15873" max="15873" width="9.08984375" style="73" customWidth="1"/>
    <col min="15874" max="15874" width="4.26953125" style="73" customWidth="1"/>
    <col min="15875" max="15875" width="3.26953125" style="73" customWidth="1"/>
    <col min="15876" max="15876" width="53.90625" style="73" customWidth="1"/>
    <col min="15877" max="15877" width="12.453125" style="73" customWidth="1"/>
    <col min="15878" max="15879" width="11.7265625" style="73" customWidth="1"/>
    <col min="15880" max="16128" width="9" style="73"/>
    <col min="16129" max="16129" width="9.08984375" style="73" customWidth="1"/>
    <col min="16130" max="16130" width="4.26953125" style="73" customWidth="1"/>
    <col min="16131" max="16131" width="3.26953125" style="73" customWidth="1"/>
    <col min="16132" max="16132" width="53.90625" style="73" customWidth="1"/>
    <col min="16133" max="16133" width="12.453125" style="73" customWidth="1"/>
    <col min="16134" max="16135" width="11.7265625" style="73" customWidth="1"/>
    <col min="16136" max="16384" width="9" style="73"/>
  </cols>
  <sheetData>
    <row r="1" spans="1:9" s="498" customFormat="1" ht="32.5">
      <c r="A1" s="1386" t="s">
        <v>817</v>
      </c>
      <c r="B1" s="1386"/>
      <c r="C1" s="1386"/>
      <c r="D1" s="1386"/>
      <c r="E1" s="496"/>
      <c r="F1" s="496"/>
      <c r="G1" s="496"/>
      <c r="H1" s="497"/>
      <c r="I1" s="497"/>
    </row>
    <row r="2" spans="1:9" s="498" customFormat="1" ht="32.5">
      <c r="A2" s="1387" t="s">
        <v>818</v>
      </c>
      <c r="B2" s="1387"/>
      <c r="C2" s="1387"/>
      <c r="D2" s="1387"/>
      <c r="E2" s="499"/>
      <c r="F2" s="499"/>
      <c r="G2" s="499"/>
      <c r="H2" s="497"/>
      <c r="I2" s="497"/>
    </row>
    <row r="3" spans="1:9" ht="51" customHeight="1">
      <c r="A3" s="648" t="s">
        <v>199</v>
      </c>
      <c r="B3" s="647"/>
      <c r="C3" s="1368" t="s">
        <v>0</v>
      </c>
      <c r="D3" s="1388"/>
      <c r="E3" s="1370" t="s">
        <v>618</v>
      </c>
      <c r="F3" s="1371"/>
      <c r="G3" s="1297" t="s">
        <v>226</v>
      </c>
    </row>
    <row r="4" spans="1:9" ht="51" customHeight="1">
      <c r="A4" s="544" t="s">
        <v>201</v>
      </c>
      <c r="B4" s="545"/>
      <c r="C4" s="1372" t="s">
        <v>202</v>
      </c>
      <c r="D4" s="1372"/>
      <c r="E4" s="1156" t="s">
        <v>819</v>
      </c>
      <c r="F4" s="1156" t="s">
        <v>806</v>
      </c>
      <c r="G4" s="1298" t="s">
        <v>227</v>
      </c>
    </row>
    <row r="5" spans="1:9" s="344" customFormat="1">
      <c r="A5" s="551" t="s">
        <v>225</v>
      </c>
      <c r="B5" s="801" t="s">
        <v>229</v>
      </c>
      <c r="C5" s="802"/>
      <c r="D5" s="802"/>
      <c r="E5" s="803">
        <v>591411.02538344695</v>
      </c>
      <c r="F5" s="1328">
        <v>560508.9410428626</v>
      </c>
      <c r="G5" s="804">
        <v>5.5132188048756285</v>
      </c>
    </row>
    <row r="6" spans="1:9">
      <c r="A6" s="552"/>
      <c r="B6" s="527">
        <v>4.0999999999999996</v>
      </c>
      <c r="C6" s="504" t="s">
        <v>230</v>
      </c>
      <c r="D6" s="504"/>
      <c r="E6" s="502">
        <v>101367.25561854732</v>
      </c>
      <c r="F6" s="509">
        <v>108505.96638376829</v>
      </c>
      <c r="G6" s="503">
        <v>-6.5790951439227641</v>
      </c>
    </row>
    <row r="7" spans="1:9">
      <c r="A7" s="552"/>
      <c r="B7" s="527">
        <v>4.2</v>
      </c>
      <c r="C7" s="505" t="s">
        <v>231</v>
      </c>
      <c r="D7" s="504"/>
      <c r="E7" s="502">
        <v>428489.11360585131</v>
      </c>
      <c r="F7" s="509">
        <v>402565.58313953265</v>
      </c>
      <c r="G7" s="503">
        <v>6.439579425579792</v>
      </c>
    </row>
    <row r="8" spans="1:9">
      <c r="A8" s="552"/>
      <c r="B8" s="527">
        <v>4.3</v>
      </c>
      <c r="C8" s="505" t="s">
        <v>232</v>
      </c>
      <c r="D8" s="504"/>
      <c r="E8" s="502">
        <v>61554.656159048267</v>
      </c>
      <c r="F8" s="509">
        <v>49437.391519561686</v>
      </c>
      <c r="G8" s="503">
        <v>24.510323597255223</v>
      </c>
    </row>
    <row r="9" spans="1:9" s="344" customFormat="1">
      <c r="A9" s="553" t="s">
        <v>228</v>
      </c>
      <c r="B9" s="540" t="s">
        <v>229</v>
      </c>
      <c r="C9" s="532"/>
      <c r="D9" s="533"/>
      <c r="E9" s="500"/>
      <c r="F9" s="507"/>
      <c r="G9" s="506"/>
    </row>
    <row r="10" spans="1:9" s="344" customFormat="1">
      <c r="A10" s="554"/>
      <c r="B10" s="531">
        <v>5.0999999999999996</v>
      </c>
      <c r="C10" s="532" t="s">
        <v>234</v>
      </c>
      <c r="D10" s="533"/>
      <c r="E10" s="500">
        <v>427747.81523459259</v>
      </c>
      <c r="F10" s="1329">
        <v>412679.54210877174</v>
      </c>
      <c r="G10" s="501">
        <v>3.6513254446350145</v>
      </c>
    </row>
    <row r="11" spans="1:9">
      <c r="A11" s="552"/>
      <c r="B11" s="527"/>
      <c r="C11" s="504" t="s">
        <v>230</v>
      </c>
      <c r="D11" s="508"/>
      <c r="E11" s="502">
        <v>70782.28556833828</v>
      </c>
      <c r="F11" s="509">
        <v>79351.868807673003</v>
      </c>
      <c r="G11" s="503">
        <v>-10.799472486407376</v>
      </c>
    </row>
    <row r="12" spans="1:9">
      <c r="A12" s="552"/>
      <c r="B12" s="527"/>
      <c r="C12" s="505" t="s">
        <v>231</v>
      </c>
      <c r="D12" s="508"/>
      <c r="E12" s="502">
        <v>340211.24578116002</v>
      </c>
      <c r="F12" s="509">
        <v>320550.44947019324</v>
      </c>
      <c r="G12" s="503">
        <v>6.1334483677880343</v>
      </c>
    </row>
    <row r="13" spans="1:9">
      <c r="A13" s="552"/>
      <c r="B13" s="527"/>
      <c r="C13" s="505" t="s">
        <v>232</v>
      </c>
      <c r="D13" s="508"/>
      <c r="E13" s="502">
        <v>16754.283885094253</v>
      </c>
      <c r="F13" s="509">
        <v>12777.223830905512</v>
      </c>
      <c r="G13" s="503">
        <v>31.126167208318289</v>
      </c>
    </row>
    <row r="14" spans="1:9" s="344" customFormat="1">
      <c r="A14" s="554"/>
      <c r="B14" s="531">
        <v>5.2</v>
      </c>
      <c r="C14" s="532" t="s">
        <v>235</v>
      </c>
      <c r="D14" s="533"/>
      <c r="E14" s="500">
        <v>6466.5031631640004</v>
      </c>
      <c r="F14" s="1329">
        <v>6715.2822578780006</v>
      </c>
      <c r="G14" s="501">
        <v>-3.7046707072088618</v>
      </c>
    </row>
    <row r="15" spans="1:9">
      <c r="A15" s="552"/>
      <c r="B15" s="527"/>
      <c r="C15" s="504" t="s">
        <v>230</v>
      </c>
      <c r="D15" s="508"/>
      <c r="E15" s="502">
        <v>650.46494071200016</v>
      </c>
      <c r="F15" s="509">
        <v>583.36883310000007</v>
      </c>
      <c r="G15" s="503">
        <v>11.501489933127536</v>
      </c>
    </row>
    <row r="16" spans="1:9">
      <c r="A16" s="552"/>
      <c r="B16" s="527"/>
      <c r="C16" s="505" t="s">
        <v>231</v>
      </c>
      <c r="D16" s="508"/>
      <c r="E16" s="502">
        <v>5816.0382224519999</v>
      </c>
      <c r="F16" s="509">
        <v>6131.9134247780003</v>
      </c>
      <c r="G16" s="503">
        <v>-5.1513317368376947</v>
      </c>
    </row>
    <row r="17" spans="1:7" ht="26">
      <c r="A17" s="552"/>
      <c r="B17" s="527"/>
      <c r="C17" s="505" t="s">
        <v>232</v>
      </c>
      <c r="D17" s="508"/>
      <c r="E17" s="1336">
        <v>0</v>
      </c>
      <c r="F17" s="1337">
        <v>0</v>
      </c>
      <c r="G17" s="1338">
        <v>0</v>
      </c>
    </row>
    <row r="18" spans="1:7" s="344" customFormat="1">
      <c r="A18" s="554"/>
      <c r="B18" s="531">
        <v>5.3</v>
      </c>
      <c r="C18" s="532" t="s">
        <v>236</v>
      </c>
      <c r="D18" s="533"/>
      <c r="E18" s="500">
        <v>42773.348404713674</v>
      </c>
      <c r="F18" s="1329">
        <v>39039.819823977203</v>
      </c>
      <c r="G18" s="503">
        <v>9.5633857880753812</v>
      </c>
    </row>
    <row r="19" spans="1:7">
      <c r="A19" s="552"/>
      <c r="B19" s="527"/>
      <c r="C19" s="504" t="s">
        <v>230</v>
      </c>
      <c r="D19" s="508"/>
      <c r="E19" s="502">
        <v>4264.168510221848</v>
      </c>
      <c r="F19" s="509">
        <v>3783.1928089163389</v>
      </c>
      <c r="G19" s="503">
        <v>12.713486348671724</v>
      </c>
    </row>
    <row r="20" spans="1:7">
      <c r="A20" s="552"/>
      <c r="B20" s="527"/>
      <c r="C20" s="505" t="s">
        <v>231</v>
      </c>
      <c r="D20" s="508"/>
      <c r="E20" s="502">
        <v>5055.2457915511932</v>
      </c>
      <c r="F20" s="509">
        <v>5130.3354517558882</v>
      </c>
      <c r="G20" s="503">
        <v>-1.463640358624019</v>
      </c>
    </row>
    <row r="21" spans="1:7">
      <c r="A21" s="552"/>
      <c r="B21" s="527"/>
      <c r="C21" s="505" t="s">
        <v>232</v>
      </c>
      <c r="D21" s="508"/>
      <c r="E21" s="502">
        <v>33453.934102940635</v>
      </c>
      <c r="F21" s="509">
        <v>30126.291563304974</v>
      </c>
      <c r="G21" s="503">
        <v>11.045642749102456</v>
      </c>
    </row>
    <row r="22" spans="1:7">
      <c r="A22" s="552"/>
      <c r="B22" s="531">
        <v>5.4</v>
      </c>
      <c r="C22" s="532" t="s">
        <v>619</v>
      </c>
      <c r="D22" s="533"/>
      <c r="E22" s="500">
        <v>9927.0069718700015</v>
      </c>
      <c r="F22" s="1330">
        <v>8667.7911008400006</v>
      </c>
      <c r="G22" s="503">
        <v>14.527529059946653</v>
      </c>
    </row>
    <row r="23" spans="1:7">
      <c r="A23" s="552"/>
      <c r="B23" s="527"/>
      <c r="C23" s="504" t="s">
        <v>230</v>
      </c>
      <c r="D23" s="508"/>
      <c r="E23" s="502">
        <v>1838.0905375799996</v>
      </c>
      <c r="F23" s="1332">
        <v>2336.3141607100006</v>
      </c>
      <c r="G23" s="503">
        <v>-21.325198105146612</v>
      </c>
    </row>
    <row r="24" spans="1:7">
      <c r="A24" s="552"/>
      <c r="B24" s="527"/>
      <c r="C24" s="505" t="s">
        <v>231</v>
      </c>
      <c r="D24" s="508"/>
      <c r="E24" s="502">
        <v>7536.7821393300019</v>
      </c>
      <c r="F24" s="1332">
        <v>6280.3542608999987</v>
      </c>
      <c r="G24" s="503">
        <v>20.005684810683789</v>
      </c>
    </row>
    <row r="25" spans="1:7">
      <c r="A25" s="552"/>
      <c r="B25" s="527"/>
      <c r="C25" s="505" t="s">
        <v>232</v>
      </c>
      <c r="D25" s="508"/>
      <c r="E25" s="502">
        <v>552.13429496000003</v>
      </c>
      <c r="F25" s="1332">
        <v>51.122679229999996</v>
      </c>
      <c r="G25" s="503">
        <v>980.01830748337341</v>
      </c>
    </row>
    <row r="26" spans="1:7">
      <c r="A26" s="552"/>
      <c r="B26" s="531">
        <v>5.5</v>
      </c>
      <c r="C26" s="532" t="s">
        <v>620</v>
      </c>
      <c r="D26" s="533"/>
      <c r="E26" s="500">
        <v>15315.549589362567</v>
      </c>
      <c r="F26" s="1330">
        <v>7034.9536277758889</v>
      </c>
      <c r="G26" s="503">
        <v>117.70647540436738</v>
      </c>
    </row>
    <row r="27" spans="1:7">
      <c r="A27" s="552"/>
      <c r="B27" s="527"/>
      <c r="C27" s="504" t="s">
        <v>230</v>
      </c>
      <c r="D27" s="508"/>
      <c r="E27" s="502">
        <v>4320.2490582885657</v>
      </c>
      <c r="F27" s="1332">
        <v>2731.6380070358905</v>
      </c>
      <c r="G27" s="503">
        <v>58.155987256030393</v>
      </c>
    </row>
    <row r="28" spans="1:7">
      <c r="A28" s="552"/>
      <c r="B28" s="527"/>
      <c r="C28" s="505" t="s">
        <v>231</v>
      </c>
      <c r="D28" s="508"/>
      <c r="E28" s="502">
        <v>5124.0299070000001</v>
      </c>
      <c r="F28" s="1332">
        <v>3214.4795312299993</v>
      </c>
      <c r="G28" s="503">
        <v>59.404651895211288</v>
      </c>
    </row>
    <row r="29" spans="1:7">
      <c r="A29" s="581"/>
      <c r="B29" s="582"/>
      <c r="C29" s="526" t="s">
        <v>232</v>
      </c>
      <c r="D29" s="583"/>
      <c r="E29" s="584">
        <v>5871.2706240739999</v>
      </c>
      <c r="F29" s="1333">
        <v>1088.8360895099997</v>
      </c>
      <c r="G29" s="549">
        <v>439.22446919592846</v>
      </c>
    </row>
    <row r="30" spans="1:7">
      <c r="A30" s="552"/>
      <c r="B30" s="531">
        <v>5.6</v>
      </c>
      <c r="C30" s="532" t="s">
        <v>621</v>
      </c>
      <c r="D30" s="533"/>
      <c r="E30" s="500">
        <v>1891.2216083599999</v>
      </c>
      <c r="F30" s="1330">
        <v>2114.5778331199999</v>
      </c>
      <c r="G30" s="503">
        <v>-10.562686379363214</v>
      </c>
    </row>
    <row r="31" spans="1:7">
      <c r="A31" s="552"/>
      <c r="B31" s="527"/>
      <c r="C31" s="504" t="s">
        <v>230</v>
      </c>
      <c r="D31" s="508"/>
      <c r="E31" s="502">
        <v>59.276708090000007</v>
      </c>
      <c r="F31" s="1332">
        <v>77.979155390000017</v>
      </c>
      <c r="G31" s="503">
        <v>-23.983905963667819</v>
      </c>
    </row>
    <row r="32" spans="1:7">
      <c r="A32" s="552"/>
      <c r="B32" s="527"/>
      <c r="C32" s="505" t="s">
        <v>231</v>
      </c>
      <c r="D32" s="508"/>
      <c r="E32" s="502">
        <v>1708.7012257699998</v>
      </c>
      <c r="F32" s="1332">
        <v>1829.91386934</v>
      </c>
      <c r="G32" s="503">
        <v>-6.6239534876971167</v>
      </c>
    </row>
    <row r="33" spans="1:11">
      <c r="A33" s="552"/>
      <c r="B33" s="527"/>
      <c r="C33" s="505" t="s">
        <v>232</v>
      </c>
      <c r="D33" s="508"/>
      <c r="E33" s="502">
        <v>123.2436745</v>
      </c>
      <c r="F33" s="1332">
        <v>206.68480839000003</v>
      </c>
      <c r="G33" s="503">
        <v>-40.371198318819999</v>
      </c>
    </row>
    <row r="34" spans="1:11" s="344" customFormat="1">
      <c r="A34" s="554"/>
      <c r="B34" s="531">
        <v>5.7</v>
      </c>
      <c r="C34" s="532" t="s">
        <v>237</v>
      </c>
      <c r="D34" s="534"/>
      <c r="E34" s="500">
        <v>4877.9839491126922</v>
      </c>
      <c r="F34" s="1329">
        <v>5059.1713699579786</v>
      </c>
      <c r="G34" s="501">
        <v>-3.5813655556560313</v>
      </c>
    </row>
    <row r="35" spans="1:11">
      <c r="A35" s="552"/>
      <c r="B35" s="527"/>
      <c r="C35" s="504" t="s">
        <v>230</v>
      </c>
      <c r="D35" s="508"/>
      <c r="E35" s="502">
        <v>4881.4153851126921</v>
      </c>
      <c r="F35" s="509">
        <v>5060.8652349579788</v>
      </c>
      <c r="G35" s="503">
        <v>-3.5458334002995189</v>
      </c>
    </row>
    <row r="36" spans="1:11">
      <c r="A36" s="552"/>
      <c r="B36" s="527"/>
      <c r="C36" s="505" t="s">
        <v>231</v>
      </c>
      <c r="D36" s="508"/>
      <c r="E36" s="502">
        <v>-3.4314359999999997</v>
      </c>
      <c r="F36" s="509">
        <v>-1.693865</v>
      </c>
      <c r="G36" s="503">
        <v>102.58025285368078</v>
      </c>
    </row>
    <row r="37" spans="1:11" ht="26">
      <c r="A37" s="552"/>
      <c r="B37" s="527"/>
      <c r="C37" s="505" t="s">
        <v>232</v>
      </c>
      <c r="D37" s="508"/>
      <c r="E37" s="1336">
        <v>0</v>
      </c>
      <c r="F37" s="1337">
        <v>0</v>
      </c>
      <c r="G37" s="1338">
        <v>0</v>
      </c>
    </row>
    <row r="38" spans="1:11" s="344" customFormat="1">
      <c r="A38" s="554"/>
      <c r="B38" s="531">
        <v>5.8</v>
      </c>
      <c r="C38" s="532" t="s">
        <v>622</v>
      </c>
      <c r="D38" s="534"/>
      <c r="E38" s="500">
        <v>12254.819041923567</v>
      </c>
      <c r="F38" s="1329">
        <v>14234.723769127006</v>
      </c>
      <c r="G38" s="501">
        <v>-13.908978911818135</v>
      </c>
    </row>
    <row r="39" spans="1:11">
      <c r="A39" s="552"/>
      <c r="B39" s="527"/>
      <c r="C39" s="504" t="s">
        <v>230</v>
      </c>
      <c r="D39" s="508"/>
      <c r="E39" s="502">
        <v>1384.5947283677178</v>
      </c>
      <c r="F39" s="509">
        <v>1704.0915299538963</v>
      </c>
      <c r="G39" s="503">
        <v>-18.748805212054677</v>
      </c>
      <c r="H39" s="144"/>
      <c r="I39" s="144"/>
      <c r="J39" s="146"/>
    </row>
    <row r="40" spans="1:11">
      <c r="A40" s="552"/>
      <c r="B40" s="527"/>
      <c r="C40" s="505" t="s">
        <v>231</v>
      </c>
      <c r="D40" s="508"/>
      <c r="E40" s="502">
        <v>8934.4361204237903</v>
      </c>
      <c r="F40" s="509">
        <v>10269.106983531296</v>
      </c>
      <c r="G40" s="503">
        <v>-12.996951587396399</v>
      </c>
      <c r="H40" s="144"/>
      <c r="I40" s="144"/>
      <c r="J40" s="146"/>
    </row>
    <row r="41" spans="1:11">
      <c r="A41" s="552"/>
      <c r="B41" s="527"/>
      <c r="C41" s="505" t="s">
        <v>232</v>
      </c>
      <c r="D41" s="508"/>
      <c r="E41" s="502">
        <v>1935.7881931320594</v>
      </c>
      <c r="F41" s="509">
        <v>2261.5252556418145</v>
      </c>
      <c r="G41" s="503">
        <v>-14.403423605247859</v>
      </c>
      <c r="H41" s="144"/>
      <c r="I41" s="144"/>
      <c r="J41" s="146"/>
    </row>
    <row r="42" spans="1:11" s="344" customFormat="1">
      <c r="A42" s="554"/>
      <c r="B42" s="531">
        <v>5.9</v>
      </c>
      <c r="C42" s="532" t="s">
        <v>623</v>
      </c>
      <c r="D42" s="534"/>
      <c r="E42" s="500">
        <v>62654.790371551069</v>
      </c>
      <c r="F42" s="1329">
        <v>59191.955726590502</v>
      </c>
      <c r="G42" s="501">
        <v>5.8501777859064301</v>
      </c>
    </row>
    <row r="43" spans="1:11">
      <c r="A43" s="552"/>
      <c r="B43" s="527"/>
      <c r="C43" s="504" t="s">
        <v>230</v>
      </c>
      <c r="D43" s="508"/>
      <c r="E43" s="502">
        <v>12763.087423263987</v>
      </c>
      <c r="F43" s="509">
        <v>12256.645763499639</v>
      </c>
      <c r="G43" s="503">
        <v>4.131975987039902</v>
      </c>
      <c r="H43" s="144"/>
      <c r="I43" s="144"/>
      <c r="J43" s="144"/>
    </row>
    <row r="44" spans="1:11">
      <c r="A44" s="552"/>
      <c r="B44" s="527"/>
      <c r="C44" s="505" t="s">
        <v>231</v>
      </c>
      <c r="D44" s="508"/>
      <c r="E44" s="502">
        <v>49477.431856459771</v>
      </c>
      <c r="F44" s="509">
        <v>46576.643348771482</v>
      </c>
      <c r="G44" s="503">
        <v>6.2279896083683761</v>
      </c>
      <c r="H44" s="144"/>
      <c r="I44" s="144"/>
      <c r="J44" s="144"/>
    </row>
    <row r="45" spans="1:11">
      <c r="A45" s="552"/>
      <c r="B45" s="527"/>
      <c r="C45" s="505" t="s">
        <v>232</v>
      </c>
      <c r="D45" s="508"/>
      <c r="E45" s="502">
        <v>414.27109182731152</v>
      </c>
      <c r="F45" s="509">
        <v>358.66661431938127</v>
      </c>
      <c r="G45" s="503">
        <v>15.503109374550325</v>
      </c>
      <c r="H45" s="144"/>
      <c r="I45" s="144"/>
      <c r="J45" s="144"/>
    </row>
    <row r="46" spans="1:11" s="344" customFormat="1">
      <c r="A46" s="554"/>
      <c r="B46" s="550">
        <v>5.0999999999999996</v>
      </c>
      <c r="C46" s="532" t="s">
        <v>624</v>
      </c>
      <c r="D46" s="534"/>
      <c r="E46" s="500">
        <v>7501.9870487965936</v>
      </c>
      <c r="F46" s="1329">
        <v>5771.1234248241281</v>
      </c>
      <c r="G46" s="501">
        <v>29.991797030839152</v>
      </c>
    </row>
    <row r="47" spans="1:11">
      <c r="A47" s="552"/>
      <c r="B47" s="527"/>
      <c r="C47" s="504" t="s">
        <v>230</v>
      </c>
      <c r="D47" s="508"/>
      <c r="E47" s="502">
        <v>423.62275857223631</v>
      </c>
      <c r="F47" s="509">
        <v>620.00208253152027</v>
      </c>
      <c r="G47" s="503">
        <v>-31.673978119146113</v>
      </c>
      <c r="H47" s="144"/>
      <c r="I47" s="144"/>
      <c r="J47" s="144"/>
      <c r="K47" s="144"/>
    </row>
    <row r="48" spans="1:11">
      <c r="A48" s="552"/>
      <c r="B48" s="527"/>
      <c r="C48" s="505" t="s">
        <v>231</v>
      </c>
      <c r="D48" s="508"/>
      <c r="E48" s="502">
        <v>4628.6339977043572</v>
      </c>
      <c r="F48" s="509">
        <v>2584.0806640326073</v>
      </c>
      <c r="G48" s="503">
        <v>79.121111122015293</v>
      </c>
      <c r="H48" s="144"/>
      <c r="I48" s="144"/>
      <c r="J48" s="144"/>
      <c r="K48" s="144"/>
    </row>
    <row r="49" spans="1:11">
      <c r="A49" s="552"/>
      <c r="B49" s="527"/>
      <c r="C49" s="505" t="s">
        <v>232</v>
      </c>
      <c r="D49" s="508"/>
      <c r="E49" s="502">
        <v>2449.7302925200001</v>
      </c>
      <c r="F49" s="509">
        <v>2567.0406782600003</v>
      </c>
      <c r="G49" s="1325">
        <v>-4.5698685935711714</v>
      </c>
      <c r="H49" s="144"/>
      <c r="I49" s="144"/>
      <c r="J49" s="144"/>
      <c r="K49" s="144"/>
    </row>
    <row r="50" spans="1:11" s="344" customFormat="1">
      <c r="A50" s="555" t="s">
        <v>233</v>
      </c>
      <c r="B50" s="805" t="s">
        <v>239</v>
      </c>
      <c r="C50" s="532"/>
      <c r="D50" s="535"/>
      <c r="E50" s="511">
        <v>202965.16806693614</v>
      </c>
      <c r="F50" s="1331">
        <v>187068.6590135048</v>
      </c>
      <c r="G50" s="501">
        <v>8.497686965449267</v>
      </c>
    </row>
    <row r="51" spans="1:11">
      <c r="A51" s="556"/>
      <c r="B51" s="527">
        <v>6.1</v>
      </c>
      <c r="C51" s="504" t="s">
        <v>240</v>
      </c>
      <c r="D51" s="510"/>
      <c r="E51" s="512">
        <v>90426.043584229992</v>
      </c>
      <c r="F51" s="513">
        <v>82385.388712304906</v>
      </c>
      <c r="G51" s="503">
        <v>9.7598069240209231</v>
      </c>
      <c r="H51" s="514"/>
    </row>
    <row r="52" spans="1:11">
      <c r="A52" s="556"/>
      <c r="B52" s="527">
        <v>6.2</v>
      </c>
      <c r="C52" s="504" t="s">
        <v>241</v>
      </c>
      <c r="D52" s="510"/>
      <c r="E52" s="512">
        <v>25571.047405475812</v>
      </c>
      <c r="F52" s="513">
        <v>24107.464559627668</v>
      </c>
      <c r="G52" s="503">
        <v>6.0710774549853745</v>
      </c>
    </row>
    <row r="53" spans="1:11">
      <c r="A53" s="556"/>
      <c r="B53" s="527">
        <v>6.3</v>
      </c>
      <c r="C53" s="504" t="s">
        <v>242</v>
      </c>
      <c r="D53" s="510"/>
      <c r="E53" s="512">
        <v>63772.917609388001</v>
      </c>
      <c r="F53" s="513">
        <v>56852.145261913683</v>
      </c>
      <c r="G53" s="503">
        <v>12.173282671376471</v>
      </c>
    </row>
    <row r="54" spans="1:11">
      <c r="A54" s="556"/>
      <c r="B54" s="527">
        <v>6.4</v>
      </c>
      <c r="C54" s="505" t="s">
        <v>243</v>
      </c>
      <c r="D54" s="510"/>
      <c r="E54" s="512">
        <v>2281.5738560699997</v>
      </c>
      <c r="F54" s="513">
        <v>1659.5278343399998</v>
      </c>
      <c r="G54" s="503">
        <v>37.483313558123591</v>
      </c>
    </row>
    <row r="55" spans="1:11" ht="26">
      <c r="A55" s="556"/>
      <c r="B55" s="527">
        <v>6.5</v>
      </c>
      <c r="C55" s="505" t="s">
        <v>244</v>
      </c>
      <c r="D55" s="510"/>
      <c r="E55" s="1334">
        <v>0</v>
      </c>
      <c r="F55" s="1335">
        <v>0</v>
      </c>
      <c r="G55" s="1336">
        <v>0</v>
      </c>
    </row>
    <row r="56" spans="1:11" ht="26">
      <c r="A56" s="556"/>
      <c r="B56" s="527">
        <v>6.6</v>
      </c>
      <c r="C56" s="505" t="s">
        <v>245</v>
      </c>
      <c r="D56" s="510"/>
      <c r="E56" s="1334">
        <v>0</v>
      </c>
      <c r="F56" s="1335">
        <v>0</v>
      </c>
      <c r="G56" s="1336">
        <v>0</v>
      </c>
    </row>
    <row r="57" spans="1:11">
      <c r="A57" s="556"/>
      <c r="B57" s="527">
        <v>6.7</v>
      </c>
      <c r="C57" s="505" t="s">
        <v>246</v>
      </c>
      <c r="D57" s="510"/>
      <c r="E57" s="512">
        <v>20913.585611772349</v>
      </c>
      <c r="F57" s="513">
        <v>22064.132645318539</v>
      </c>
      <c r="G57" s="1325">
        <v>-5.2145581792915303</v>
      </c>
    </row>
    <row r="58" spans="1:11" s="344" customFormat="1">
      <c r="A58" s="553" t="s">
        <v>238</v>
      </c>
      <c r="B58" s="805" t="s">
        <v>248</v>
      </c>
      <c r="C58" s="532"/>
      <c r="D58" s="532"/>
      <c r="E58" s="511">
        <v>697169.45778990735</v>
      </c>
      <c r="F58" s="1331">
        <v>659846.37483959412</v>
      </c>
      <c r="G58" s="501">
        <v>5.6563291659193116</v>
      </c>
    </row>
    <row r="59" spans="1:11">
      <c r="A59" s="552"/>
      <c r="B59" s="527">
        <v>7.1</v>
      </c>
      <c r="C59" s="504" t="s">
        <v>249</v>
      </c>
      <c r="D59" s="504"/>
      <c r="E59" s="512">
        <v>584479.81785840658</v>
      </c>
      <c r="F59" s="509">
        <v>555150.7986540203</v>
      </c>
      <c r="G59" s="503">
        <v>5.2830725048933296</v>
      </c>
    </row>
    <row r="60" spans="1:11">
      <c r="A60" s="552"/>
      <c r="B60" s="527">
        <v>7.2</v>
      </c>
      <c r="C60" s="504" t="s">
        <v>250</v>
      </c>
      <c r="D60" s="504"/>
      <c r="E60" s="512">
        <v>111362.97853101084</v>
      </c>
      <c r="F60" s="509">
        <v>103489.42734809386</v>
      </c>
      <c r="G60" s="503">
        <v>7.608073002891155</v>
      </c>
    </row>
    <row r="61" spans="1:11">
      <c r="A61" s="581"/>
      <c r="B61" s="582">
        <v>7.3</v>
      </c>
      <c r="C61" s="515" t="s">
        <v>251</v>
      </c>
      <c r="D61" s="515"/>
      <c r="E61" s="586">
        <v>1326.66140049</v>
      </c>
      <c r="F61" s="585">
        <v>1206.1488374800001</v>
      </c>
      <c r="G61" s="549">
        <v>9.9915167403208791</v>
      </c>
    </row>
    <row r="62" spans="1:11" s="536" customFormat="1" ht="70.5" customHeight="1">
      <c r="A62" s="557" t="s">
        <v>247</v>
      </c>
      <c r="B62" s="1375" t="s">
        <v>253</v>
      </c>
      <c r="C62" s="1376"/>
      <c r="D62" s="1377"/>
      <c r="E62" s="537">
        <v>134077.52745977553</v>
      </c>
      <c r="F62" s="537">
        <v>130889.25175136716</v>
      </c>
      <c r="G62" s="548">
        <v>2.4358575404378602</v>
      </c>
    </row>
    <row r="63" spans="1:11">
      <c r="A63" s="552"/>
      <c r="B63" s="527">
        <v>8.1</v>
      </c>
      <c r="C63" s="504" t="s">
        <v>254</v>
      </c>
      <c r="D63" s="504"/>
      <c r="E63" s="512">
        <v>70598.175120355998</v>
      </c>
      <c r="F63" s="509">
        <v>71026.070699604999</v>
      </c>
      <c r="G63" s="1325">
        <v>-0.60244861504267488</v>
      </c>
    </row>
    <row r="64" spans="1:11">
      <c r="A64" s="552"/>
      <c r="B64" s="527">
        <v>8.1999999999999993</v>
      </c>
      <c r="C64" s="504" t="s">
        <v>255</v>
      </c>
      <c r="D64" s="504"/>
      <c r="E64" s="512">
        <v>23054.473829708819</v>
      </c>
      <c r="F64" s="509">
        <v>21674.082657808536</v>
      </c>
      <c r="G64" s="503">
        <v>6.3688562680781695</v>
      </c>
    </row>
    <row r="65" spans="1:7">
      <c r="A65" s="552"/>
      <c r="B65" s="527">
        <v>8.3000000000000007</v>
      </c>
      <c r="C65" s="504" t="s">
        <v>256</v>
      </c>
      <c r="D65" s="504"/>
      <c r="E65" s="512">
        <v>40424.878509710717</v>
      </c>
      <c r="F65" s="509">
        <v>38189.098393953624</v>
      </c>
      <c r="G65" s="503">
        <v>5.8544982986848382</v>
      </c>
    </row>
    <row r="66" spans="1:7" s="344" customFormat="1">
      <c r="A66" s="553" t="s">
        <v>252</v>
      </c>
      <c r="B66" s="538" t="s">
        <v>625</v>
      </c>
      <c r="C66" s="532"/>
      <c r="D66" s="539"/>
      <c r="E66" s="511">
        <v>3318779.1487622065</v>
      </c>
      <c r="F66" s="511">
        <v>2897929.0111182919</v>
      </c>
      <c r="G66" s="503">
        <v>14.522444684782371</v>
      </c>
    </row>
    <row r="67" spans="1:7">
      <c r="A67" s="552"/>
      <c r="B67" s="528">
        <v>9.1</v>
      </c>
      <c r="C67" s="504" t="s">
        <v>258</v>
      </c>
      <c r="D67" s="504"/>
      <c r="E67" s="512">
        <v>3270210.6640051249</v>
      </c>
      <c r="F67" s="806">
        <v>2861708.5968536669</v>
      </c>
      <c r="G67" s="503">
        <v>14.274761154947416</v>
      </c>
    </row>
    <row r="68" spans="1:7">
      <c r="A68" s="552"/>
      <c r="B68" s="528">
        <v>9.1999999999999993</v>
      </c>
      <c r="C68" s="504" t="s">
        <v>259</v>
      </c>
      <c r="D68" s="504"/>
      <c r="E68" s="512">
        <v>48568.484757081518</v>
      </c>
      <c r="F68" s="806">
        <v>36220.414264625164</v>
      </c>
      <c r="G68" s="1325">
        <v>34.091466768551442</v>
      </c>
    </row>
    <row r="69" spans="1:7" s="344" customFormat="1">
      <c r="A69" s="553" t="s">
        <v>257</v>
      </c>
      <c r="B69" s="807" t="s">
        <v>761</v>
      </c>
      <c r="C69" s="532"/>
      <c r="D69" s="532"/>
      <c r="E69" s="511">
        <v>3318779.1487622154</v>
      </c>
      <c r="F69" s="511">
        <v>2897929.0111183077</v>
      </c>
      <c r="G69" s="503">
        <v>14.522444684782048</v>
      </c>
    </row>
    <row r="70" spans="1:7">
      <c r="A70" s="552"/>
      <c r="B70" s="528">
        <v>10.1</v>
      </c>
      <c r="C70" s="505" t="s">
        <v>261</v>
      </c>
      <c r="D70" s="504"/>
      <c r="E70" s="512">
        <v>2736343.0723215714</v>
      </c>
      <c r="F70" s="806">
        <v>2381013.3043918959</v>
      </c>
      <c r="G70" s="503">
        <v>14.923468393656277</v>
      </c>
    </row>
    <row r="71" spans="1:7">
      <c r="A71" s="552"/>
      <c r="B71" s="528">
        <v>10.199999999999999</v>
      </c>
      <c r="C71" s="504" t="s">
        <v>762</v>
      </c>
      <c r="D71" s="504"/>
      <c r="E71" s="512">
        <v>582436.07644064398</v>
      </c>
      <c r="F71" s="806">
        <v>516915.70672641182</v>
      </c>
      <c r="G71" s="503">
        <v>12.675252243575208</v>
      </c>
    </row>
    <row r="72" spans="1:7" s="344" customFormat="1">
      <c r="A72" s="553" t="s">
        <v>260</v>
      </c>
      <c r="B72" s="807" t="s">
        <v>643</v>
      </c>
      <c r="C72" s="532"/>
      <c r="D72" s="532"/>
      <c r="E72" s="511">
        <v>3166136.9619430779</v>
      </c>
      <c r="F72" s="511">
        <v>2775841.5028873715</v>
      </c>
      <c r="G72" s="503">
        <v>14.060437479940022</v>
      </c>
    </row>
    <row r="73" spans="1:7">
      <c r="A73" s="552"/>
      <c r="B73" s="528">
        <v>11.1</v>
      </c>
      <c r="C73" s="504" t="s">
        <v>626</v>
      </c>
      <c r="D73" s="504"/>
      <c r="E73" s="512">
        <v>2915608.831454806</v>
      </c>
      <c r="F73" s="1327">
        <v>2547870.6123641101</v>
      </c>
      <c r="G73" s="503">
        <v>14.43315909788214</v>
      </c>
    </row>
    <row r="74" spans="1:7">
      <c r="A74" s="552"/>
      <c r="B74" s="528">
        <v>11.2</v>
      </c>
      <c r="C74" s="505" t="s">
        <v>627</v>
      </c>
      <c r="D74" s="504"/>
      <c r="E74" s="512">
        <v>148571.52812101191</v>
      </c>
      <c r="F74" s="1327">
        <v>132227.07125200282</v>
      </c>
      <c r="G74" s="503">
        <v>12.360900619101878</v>
      </c>
    </row>
    <row r="75" spans="1:7" ht="26.5">
      <c r="A75" s="552"/>
      <c r="B75" s="528">
        <v>11.3</v>
      </c>
      <c r="C75" s="517" t="s">
        <v>628</v>
      </c>
      <c r="D75" s="504"/>
      <c r="E75" s="512">
        <v>0</v>
      </c>
      <c r="F75" s="1327">
        <v>0</v>
      </c>
      <c r="G75" s="1324">
        <v>0</v>
      </c>
    </row>
    <row r="76" spans="1:7">
      <c r="A76" s="552"/>
      <c r="B76" s="528">
        <v>11.4</v>
      </c>
      <c r="C76" s="504" t="s">
        <v>629</v>
      </c>
      <c r="D76" s="504"/>
      <c r="E76" s="512">
        <v>55459.799830161806</v>
      </c>
      <c r="F76" s="1327">
        <v>64988.934692916388</v>
      </c>
      <c r="G76" s="1325">
        <v>-14.662703593744597</v>
      </c>
    </row>
    <row r="77" spans="1:7">
      <c r="A77" s="552"/>
      <c r="B77" s="528">
        <v>11.5</v>
      </c>
      <c r="C77" s="504" t="s">
        <v>641</v>
      </c>
      <c r="D77" s="504"/>
      <c r="E77" s="512">
        <v>20043.859827002569</v>
      </c>
      <c r="F77" s="1327">
        <v>17904.417275950378</v>
      </c>
      <c r="G77" s="503">
        <v>11.949244245585913</v>
      </c>
    </row>
    <row r="78" spans="1:7">
      <c r="A78" s="552"/>
      <c r="B78" s="528">
        <v>11.6</v>
      </c>
      <c r="C78" s="504" t="s">
        <v>642</v>
      </c>
      <c r="D78" s="504"/>
      <c r="E78" s="512">
        <v>26452.942710095373</v>
      </c>
      <c r="F78" s="1327">
        <v>12850.467302391577</v>
      </c>
      <c r="G78" s="503">
        <v>105.85199034102257</v>
      </c>
    </row>
    <row r="79" spans="1:7">
      <c r="A79" s="553" t="s">
        <v>630</v>
      </c>
      <c r="B79" s="1383" t="s">
        <v>939</v>
      </c>
      <c r="C79" s="1384"/>
      <c r="D79" s="1385"/>
      <c r="E79" s="1040">
        <v>3.7482646338721946</v>
      </c>
      <c r="F79" s="215">
        <v>3.9463078270837268</v>
      </c>
      <c r="G79" s="503">
        <v>-5.0184426022813273</v>
      </c>
    </row>
    <row r="80" spans="1:7" s="547" customFormat="1" ht="60" customHeight="1">
      <c r="A80" s="553" t="s">
        <v>262</v>
      </c>
      <c r="B80" s="1380" t="s">
        <v>941</v>
      </c>
      <c r="C80" s="1381"/>
      <c r="D80" s="1382"/>
      <c r="E80" s="546">
        <v>68578.633393019234</v>
      </c>
      <c r="F80" s="546">
        <v>71121.168015848656</v>
      </c>
      <c r="G80" s="1326">
        <v>-3.5749337275547037</v>
      </c>
    </row>
    <row r="81" spans="1:7">
      <c r="A81" s="552"/>
      <c r="B81" s="528">
        <v>13.1</v>
      </c>
      <c r="C81" s="504" t="s">
        <v>264</v>
      </c>
      <c r="D81" s="510"/>
      <c r="E81" s="512">
        <v>54430.849784555488</v>
      </c>
      <c r="F81" s="519">
        <v>60402.071646458651</v>
      </c>
      <c r="G81" s="1326">
        <v>-9.8857898398808519</v>
      </c>
    </row>
    <row r="82" spans="1:7" s="516" customFormat="1" ht="84" customHeight="1">
      <c r="A82" s="558"/>
      <c r="B82" s="529">
        <v>13.2</v>
      </c>
      <c r="C82" s="1378" t="s">
        <v>265</v>
      </c>
      <c r="D82" s="1379"/>
      <c r="E82" s="520">
        <v>14147.783608463747</v>
      </c>
      <c r="F82" s="521">
        <v>10719.096369389999</v>
      </c>
      <c r="G82" s="548">
        <v>31.986719037855494</v>
      </c>
    </row>
    <row r="83" spans="1:7" s="344" customFormat="1">
      <c r="A83" s="553" t="s">
        <v>263</v>
      </c>
      <c r="B83" s="540" t="s">
        <v>267</v>
      </c>
      <c r="C83" s="532"/>
      <c r="D83" s="535"/>
      <c r="E83" s="511">
        <v>13855.92266262562</v>
      </c>
      <c r="F83" s="518">
        <v>12934.707088150932</v>
      </c>
      <c r="G83" s="503">
        <v>7.1220443431501028</v>
      </c>
    </row>
    <row r="84" spans="1:7" s="344" customFormat="1">
      <c r="A84" s="559" t="s">
        <v>266</v>
      </c>
      <c r="B84" s="541" t="s">
        <v>268</v>
      </c>
      <c r="C84" s="542"/>
      <c r="D84" s="543"/>
      <c r="E84" s="522">
        <v>55907.697094083669</v>
      </c>
      <c r="F84" s="523">
        <v>53791.05415882072</v>
      </c>
      <c r="G84" s="549">
        <v>3.9349348481133264</v>
      </c>
    </row>
    <row r="85" spans="1:7" ht="25.5">
      <c r="A85" s="1363" t="s">
        <v>733</v>
      </c>
      <c r="B85" s="1363"/>
      <c r="C85" s="1363"/>
      <c r="D85" s="1363"/>
    </row>
    <row r="86" spans="1:7" ht="25.5">
      <c r="A86" s="1363" t="s">
        <v>732</v>
      </c>
      <c r="B86" s="1363"/>
      <c r="C86" s="1363"/>
      <c r="D86" s="1363"/>
    </row>
  </sheetData>
  <mergeCells count="11">
    <mergeCell ref="A1:D1"/>
    <mergeCell ref="A2:D2"/>
    <mergeCell ref="C3:D3"/>
    <mergeCell ref="E3:F3"/>
    <mergeCell ref="C4:D4"/>
    <mergeCell ref="A86:D86"/>
    <mergeCell ref="B62:D62"/>
    <mergeCell ref="C82:D82"/>
    <mergeCell ref="B80:D80"/>
    <mergeCell ref="B79:D79"/>
    <mergeCell ref="A85:D85"/>
  </mergeCells>
  <printOptions horizontalCentered="1"/>
  <pageMargins left="0.25" right="0.25" top="0.75" bottom="0.75" header="0.3" footer="0.3"/>
  <pageSetup paperSize="9" scale="83" orientation="portrait" r:id="rId1"/>
  <headerFooter alignWithMargins="0"/>
  <rowBreaks count="2" manualBreakCount="2">
    <brk id="29" max="6" man="1"/>
    <brk id="61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2"/>
  <sheetViews>
    <sheetView zoomScale="60" zoomScaleNormal="60" workbookViewId="0">
      <pane xSplit="1" ySplit="8" topLeftCell="B9" activePane="bottomRight" state="frozen"/>
      <selection sqref="A1:D1"/>
      <selection pane="topRight" sqref="A1:D1"/>
      <selection pane="bottomLeft" sqref="A1:D1"/>
      <selection pane="bottomRight" activeCell="O15" sqref="O15"/>
    </sheetView>
  </sheetViews>
  <sheetFormatPr defaultRowHeight="24.5"/>
  <cols>
    <col min="1" max="1" width="14.08984375" style="17" customWidth="1"/>
    <col min="2" max="2" width="16.90625" style="17" customWidth="1"/>
    <col min="3" max="3" width="23.453125" style="17" bestFit="1" customWidth="1"/>
    <col min="4" max="4" width="16.90625" style="17" bestFit="1" customWidth="1"/>
    <col min="5" max="5" width="23.453125" style="17" bestFit="1" customWidth="1"/>
    <col min="6" max="6" width="16.90625" style="17" bestFit="1" customWidth="1"/>
    <col min="7" max="7" width="23.453125" style="17" bestFit="1" customWidth="1"/>
    <col min="8" max="8" width="16.90625" style="17" bestFit="1" customWidth="1"/>
    <col min="9" max="9" width="16.7265625" style="17" customWidth="1"/>
    <col min="10" max="10" width="16.90625" style="17" bestFit="1" customWidth="1"/>
    <col min="11" max="11" width="23.453125" style="17" bestFit="1" customWidth="1"/>
    <col min="12" max="13" width="20" style="17" customWidth="1"/>
    <col min="14" max="14" width="16.6328125" style="17" bestFit="1" customWidth="1"/>
    <col min="15" max="15" width="18.08984375" style="17" bestFit="1" customWidth="1"/>
    <col min="16" max="17" width="20.26953125" style="17" customWidth="1"/>
    <col min="18" max="19" width="18.453125" style="17" customWidth="1"/>
    <col min="20" max="21" width="21.6328125" style="17" customWidth="1"/>
    <col min="22" max="23" width="18.453125" style="17" customWidth="1"/>
    <col min="24" max="24" width="16.90625" style="17" bestFit="1" customWidth="1"/>
    <col min="25" max="25" width="10.7265625" style="17" customWidth="1"/>
    <col min="26" max="26" width="21.453125" style="17" customWidth="1"/>
    <col min="27" max="27" width="11.08984375" style="17" customWidth="1"/>
    <col min="28" max="264" width="9" style="17"/>
    <col min="265" max="265" width="14.08984375" style="17" customWidth="1"/>
    <col min="266" max="266" width="14.7265625" style="17" bestFit="1" customWidth="1"/>
    <col min="267" max="267" width="21.453125" style="17" bestFit="1" customWidth="1"/>
    <col min="268" max="268" width="14.7265625" style="17" bestFit="1" customWidth="1"/>
    <col min="269" max="269" width="21.453125" style="17" bestFit="1" customWidth="1"/>
    <col min="270" max="270" width="14.7265625" style="17" bestFit="1" customWidth="1"/>
    <col min="271" max="271" width="21.453125" style="17" bestFit="1" customWidth="1"/>
    <col min="272" max="272" width="14.7265625" style="17" bestFit="1" customWidth="1"/>
    <col min="273" max="273" width="21.453125" style="17" bestFit="1" customWidth="1"/>
    <col min="274" max="274" width="14.7265625" style="17" bestFit="1" customWidth="1"/>
    <col min="275" max="275" width="21.453125" style="17" bestFit="1" customWidth="1"/>
    <col min="276" max="276" width="16.6328125" style="17" bestFit="1" customWidth="1"/>
    <col min="277" max="277" width="14.08984375" style="17" bestFit="1" customWidth="1"/>
    <col min="278" max="278" width="16.6328125" style="17" bestFit="1" customWidth="1"/>
    <col min="279" max="279" width="14.08984375" style="17" bestFit="1" customWidth="1"/>
    <col min="280" max="280" width="14.36328125" style="17" bestFit="1" customWidth="1"/>
    <col min="281" max="281" width="14.6328125" style="17" customWidth="1"/>
    <col min="282" max="282" width="13.90625" style="17" bestFit="1" customWidth="1"/>
    <col min="283" max="283" width="14.6328125" style="17" customWidth="1"/>
    <col min="284" max="520" width="9" style="17"/>
    <col min="521" max="521" width="14.08984375" style="17" customWidth="1"/>
    <col min="522" max="522" width="14.7265625" style="17" bestFit="1" customWidth="1"/>
    <col min="523" max="523" width="21.453125" style="17" bestFit="1" customWidth="1"/>
    <col min="524" max="524" width="14.7265625" style="17" bestFit="1" customWidth="1"/>
    <col min="525" max="525" width="21.453125" style="17" bestFit="1" customWidth="1"/>
    <col min="526" max="526" width="14.7265625" style="17" bestFit="1" customWidth="1"/>
    <col min="527" max="527" width="21.453125" style="17" bestFit="1" customWidth="1"/>
    <col min="528" max="528" width="14.7265625" style="17" bestFit="1" customWidth="1"/>
    <col min="529" max="529" width="21.453125" style="17" bestFit="1" customWidth="1"/>
    <col min="530" max="530" width="14.7265625" style="17" bestFit="1" customWidth="1"/>
    <col min="531" max="531" width="21.453125" style="17" bestFit="1" customWidth="1"/>
    <col min="532" max="532" width="16.6328125" style="17" bestFit="1" customWidth="1"/>
    <col min="533" max="533" width="14.08984375" style="17" bestFit="1" customWidth="1"/>
    <col min="534" max="534" width="16.6328125" style="17" bestFit="1" customWidth="1"/>
    <col min="535" max="535" width="14.08984375" style="17" bestFit="1" customWidth="1"/>
    <col min="536" max="536" width="14.36328125" style="17" bestFit="1" customWidth="1"/>
    <col min="537" max="537" width="14.6328125" style="17" customWidth="1"/>
    <col min="538" max="538" width="13.90625" style="17" bestFit="1" customWidth="1"/>
    <col min="539" max="539" width="14.6328125" style="17" customWidth="1"/>
    <col min="540" max="776" width="9" style="17"/>
    <col min="777" max="777" width="14.08984375" style="17" customWidth="1"/>
    <col min="778" max="778" width="14.7265625" style="17" bestFit="1" customWidth="1"/>
    <col min="779" max="779" width="21.453125" style="17" bestFit="1" customWidth="1"/>
    <col min="780" max="780" width="14.7265625" style="17" bestFit="1" customWidth="1"/>
    <col min="781" max="781" width="21.453125" style="17" bestFit="1" customWidth="1"/>
    <col min="782" max="782" width="14.7265625" style="17" bestFit="1" customWidth="1"/>
    <col min="783" max="783" width="21.453125" style="17" bestFit="1" customWidth="1"/>
    <col min="784" max="784" width="14.7265625" style="17" bestFit="1" customWidth="1"/>
    <col min="785" max="785" width="21.453125" style="17" bestFit="1" customWidth="1"/>
    <col min="786" max="786" width="14.7265625" style="17" bestFit="1" customWidth="1"/>
    <col min="787" max="787" width="21.453125" style="17" bestFit="1" customWidth="1"/>
    <col min="788" max="788" width="16.6328125" style="17" bestFit="1" customWidth="1"/>
    <col min="789" max="789" width="14.08984375" style="17" bestFit="1" customWidth="1"/>
    <col min="790" max="790" width="16.6328125" style="17" bestFit="1" customWidth="1"/>
    <col min="791" max="791" width="14.08984375" style="17" bestFit="1" customWidth="1"/>
    <col min="792" max="792" width="14.36328125" style="17" bestFit="1" customWidth="1"/>
    <col min="793" max="793" width="14.6328125" style="17" customWidth="1"/>
    <col min="794" max="794" width="13.90625" style="17" bestFit="1" customWidth="1"/>
    <col min="795" max="795" width="14.6328125" style="17" customWidth="1"/>
    <col min="796" max="1032" width="9" style="17"/>
    <col min="1033" max="1033" width="14.08984375" style="17" customWidth="1"/>
    <col min="1034" max="1034" width="14.7265625" style="17" bestFit="1" customWidth="1"/>
    <col min="1035" max="1035" width="21.453125" style="17" bestFit="1" customWidth="1"/>
    <col min="1036" max="1036" width="14.7265625" style="17" bestFit="1" customWidth="1"/>
    <col min="1037" max="1037" width="21.453125" style="17" bestFit="1" customWidth="1"/>
    <col min="1038" max="1038" width="14.7265625" style="17" bestFit="1" customWidth="1"/>
    <col min="1039" max="1039" width="21.453125" style="17" bestFit="1" customWidth="1"/>
    <col min="1040" max="1040" width="14.7265625" style="17" bestFit="1" customWidth="1"/>
    <col min="1041" max="1041" width="21.453125" style="17" bestFit="1" customWidth="1"/>
    <col min="1042" max="1042" width="14.7265625" style="17" bestFit="1" customWidth="1"/>
    <col min="1043" max="1043" width="21.453125" style="17" bestFit="1" customWidth="1"/>
    <col min="1044" max="1044" width="16.6328125" style="17" bestFit="1" customWidth="1"/>
    <col min="1045" max="1045" width="14.08984375" style="17" bestFit="1" customWidth="1"/>
    <col min="1046" max="1046" width="16.6328125" style="17" bestFit="1" customWidth="1"/>
    <col min="1047" max="1047" width="14.08984375" style="17" bestFit="1" customWidth="1"/>
    <col min="1048" max="1048" width="14.36328125" style="17" bestFit="1" customWidth="1"/>
    <col min="1049" max="1049" width="14.6328125" style="17" customWidth="1"/>
    <col min="1050" max="1050" width="13.90625" style="17" bestFit="1" customWidth="1"/>
    <col min="1051" max="1051" width="14.6328125" style="17" customWidth="1"/>
    <col min="1052" max="1288" width="9" style="17"/>
    <col min="1289" max="1289" width="14.08984375" style="17" customWidth="1"/>
    <col min="1290" max="1290" width="14.7265625" style="17" bestFit="1" customWidth="1"/>
    <col min="1291" max="1291" width="21.453125" style="17" bestFit="1" customWidth="1"/>
    <col min="1292" max="1292" width="14.7265625" style="17" bestFit="1" customWidth="1"/>
    <col min="1293" max="1293" width="21.453125" style="17" bestFit="1" customWidth="1"/>
    <col min="1294" max="1294" width="14.7265625" style="17" bestFit="1" customWidth="1"/>
    <col min="1295" max="1295" width="21.453125" style="17" bestFit="1" customWidth="1"/>
    <col min="1296" max="1296" width="14.7265625" style="17" bestFit="1" customWidth="1"/>
    <col min="1297" max="1297" width="21.453125" style="17" bestFit="1" customWidth="1"/>
    <col min="1298" max="1298" width="14.7265625" style="17" bestFit="1" customWidth="1"/>
    <col min="1299" max="1299" width="21.453125" style="17" bestFit="1" customWidth="1"/>
    <col min="1300" max="1300" width="16.6328125" style="17" bestFit="1" customWidth="1"/>
    <col min="1301" max="1301" width="14.08984375" style="17" bestFit="1" customWidth="1"/>
    <col min="1302" max="1302" width="16.6328125" style="17" bestFit="1" customWidth="1"/>
    <col min="1303" max="1303" width="14.08984375" style="17" bestFit="1" customWidth="1"/>
    <col min="1304" max="1304" width="14.36328125" style="17" bestFit="1" customWidth="1"/>
    <col min="1305" max="1305" width="14.6328125" style="17" customWidth="1"/>
    <col min="1306" max="1306" width="13.90625" style="17" bestFit="1" customWidth="1"/>
    <col min="1307" max="1307" width="14.6328125" style="17" customWidth="1"/>
    <col min="1308" max="1544" width="9" style="17"/>
    <col min="1545" max="1545" width="14.08984375" style="17" customWidth="1"/>
    <col min="1546" max="1546" width="14.7265625" style="17" bestFit="1" customWidth="1"/>
    <col min="1547" max="1547" width="21.453125" style="17" bestFit="1" customWidth="1"/>
    <col min="1548" max="1548" width="14.7265625" style="17" bestFit="1" customWidth="1"/>
    <col min="1549" max="1549" width="21.453125" style="17" bestFit="1" customWidth="1"/>
    <col min="1550" max="1550" width="14.7265625" style="17" bestFit="1" customWidth="1"/>
    <col min="1551" max="1551" width="21.453125" style="17" bestFit="1" customWidth="1"/>
    <col min="1552" max="1552" width="14.7265625" style="17" bestFit="1" customWidth="1"/>
    <col min="1553" max="1553" width="21.453125" style="17" bestFit="1" customWidth="1"/>
    <col min="1554" max="1554" width="14.7265625" style="17" bestFit="1" customWidth="1"/>
    <col min="1555" max="1555" width="21.453125" style="17" bestFit="1" customWidth="1"/>
    <col min="1556" max="1556" width="16.6328125" style="17" bestFit="1" customWidth="1"/>
    <col min="1557" max="1557" width="14.08984375" style="17" bestFit="1" customWidth="1"/>
    <col min="1558" max="1558" width="16.6328125" style="17" bestFit="1" customWidth="1"/>
    <col min="1559" max="1559" width="14.08984375" style="17" bestFit="1" customWidth="1"/>
    <col min="1560" max="1560" width="14.36328125" style="17" bestFit="1" customWidth="1"/>
    <col min="1561" max="1561" width="14.6328125" style="17" customWidth="1"/>
    <col min="1562" max="1562" width="13.90625" style="17" bestFit="1" customWidth="1"/>
    <col min="1563" max="1563" width="14.6328125" style="17" customWidth="1"/>
    <col min="1564" max="1800" width="9" style="17"/>
    <col min="1801" max="1801" width="14.08984375" style="17" customWidth="1"/>
    <col min="1802" max="1802" width="14.7265625" style="17" bestFit="1" customWidth="1"/>
    <col min="1803" max="1803" width="21.453125" style="17" bestFit="1" customWidth="1"/>
    <col min="1804" max="1804" width="14.7265625" style="17" bestFit="1" customWidth="1"/>
    <col min="1805" max="1805" width="21.453125" style="17" bestFit="1" customWidth="1"/>
    <col min="1806" max="1806" width="14.7265625" style="17" bestFit="1" customWidth="1"/>
    <col min="1807" max="1807" width="21.453125" style="17" bestFit="1" customWidth="1"/>
    <col min="1808" max="1808" width="14.7265625" style="17" bestFit="1" customWidth="1"/>
    <col min="1809" max="1809" width="21.453125" style="17" bestFit="1" customWidth="1"/>
    <col min="1810" max="1810" width="14.7265625" style="17" bestFit="1" customWidth="1"/>
    <col min="1811" max="1811" width="21.453125" style="17" bestFit="1" customWidth="1"/>
    <col min="1812" max="1812" width="16.6328125" style="17" bestFit="1" customWidth="1"/>
    <col min="1813" max="1813" width="14.08984375" style="17" bestFit="1" customWidth="1"/>
    <col min="1814" max="1814" width="16.6328125" style="17" bestFit="1" customWidth="1"/>
    <col min="1815" max="1815" width="14.08984375" style="17" bestFit="1" customWidth="1"/>
    <col min="1816" max="1816" width="14.36328125" style="17" bestFit="1" customWidth="1"/>
    <col min="1817" max="1817" width="14.6328125" style="17" customWidth="1"/>
    <col min="1818" max="1818" width="13.90625" style="17" bestFit="1" customWidth="1"/>
    <col min="1819" max="1819" width="14.6328125" style="17" customWidth="1"/>
    <col min="1820" max="2056" width="9" style="17"/>
    <col min="2057" max="2057" width="14.08984375" style="17" customWidth="1"/>
    <col min="2058" max="2058" width="14.7265625" style="17" bestFit="1" customWidth="1"/>
    <col min="2059" max="2059" width="21.453125" style="17" bestFit="1" customWidth="1"/>
    <col min="2060" max="2060" width="14.7265625" style="17" bestFit="1" customWidth="1"/>
    <col min="2061" max="2061" width="21.453125" style="17" bestFit="1" customWidth="1"/>
    <col min="2062" max="2062" width="14.7265625" style="17" bestFit="1" customWidth="1"/>
    <col min="2063" max="2063" width="21.453125" style="17" bestFit="1" customWidth="1"/>
    <col min="2064" max="2064" width="14.7265625" style="17" bestFit="1" customWidth="1"/>
    <col min="2065" max="2065" width="21.453125" style="17" bestFit="1" customWidth="1"/>
    <col min="2066" max="2066" width="14.7265625" style="17" bestFit="1" customWidth="1"/>
    <col min="2067" max="2067" width="21.453125" style="17" bestFit="1" customWidth="1"/>
    <col min="2068" max="2068" width="16.6328125" style="17" bestFit="1" customWidth="1"/>
    <col min="2069" max="2069" width="14.08984375" style="17" bestFit="1" customWidth="1"/>
    <col min="2070" max="2070" width="16.6328125" style="17" bestFit="1" customWidth="1"/>
    <col min="2071" max="2071" width="14.08984375" style="17" bestFit="1" customWidth="1"/>
    <col min="2072" max="2072" width="14.36328125" style="17" bestFit="1" customWidth="1"/>
    <col min="2073" max="2073" width="14.6328125" style="17" customWidth="1"/>
    <col min="2074" max="2074" width="13.90625" style="17" bestFit="1" customWidth="1"/>
    <col min="2075" max="2075" width="14.6328125" style="17" customWidth="1"/>
    <col min="2076" max="2312" width="9" style="17"/>
    <col min="2313" max="2313" width="14.08984375" style="17" customWidth="1"/>
    <col min="2314" max="2314" width="14.7265625" style="17" bestFit="1" customWidth="1"/>
    <col min="2315" max="2315" width="21.453125" style="17" bestFit="1" customWidth="1"/>
    <col min="2316" max="2316" width="14.7265625" style="17" bestFit="1" customWidth="1"/>
    <col min="2317" max="2317" width="21.453125" style="17" bestFit="1" customWidth="1"/>
    <col min="2318" max="2318" width="14.7265625" style="17" bestFit="1" customWidth="1"/>
    <col min="2319" max="2319" width="21.453125" style="17" bestFit="1" customWidth="1"/>
    <col min="2320" max="2320" width="14.7265625" style="17" bestFit="1" customWidth="1"/>
    <col min="2321" max="2321" width="21.453125" style="17" bestFit="1" customWidth="1"/>
    <col min="2322" max="2322" width="14.7265625" style="17" bestFit="1" customWidth="1"/>
    <col min="2323" max="2323" width="21.453125" style="17" bestFit="1" customWidth="1"/>
    <col min="2324" max="2324" width="16.6328125" style="17" bestFit="1" customWidth="1"/>
    <col min="2325" max="2325" width="14.08984375" style="17" bestFit="1" customWidth="1"/>
    <col min="2326" max="2326" width="16.6328125" style="17" bestFit="1" customWidth="1"/>
    <col min="2327" max="2327" width="14.08984375" style="17" bestFit="1" customWidth="1"/>
    <col min="2328" max="2328" width="14.36328125" style="17" bestFit="1" customWidth="1"/>
    <col min="2329" max="2329" width="14.6328125" style="17" customWidth="1"/>
    <col min="2330" max="2330" width="13.90625" style="17" bestFit="1" customWidth="1"/>
    <col min="2331" max="2331" width="14.6328125" style="17" customWidth="1"/>
    <col min="2332" max="2568" width="9" style="17"/>
    <col min="2569" max="2569" width="14.08984375" style="17" customWidth="1"/>
    <col min="2570" max="2570" width="14.7265625" style="17" bestFit="1" customWidth="1"/>
    <col min="2571" max="2571" width="21.453125" style="17" bestFit="1" customWidth="1"/>
    <col min="2572" max="2572" width="14.7265625" style="17" bestFit="1" customWidth="1"/>
    <col min="2573" max="2573" width="21.453125" style="17" bestFit="1" customWidth="1"/>
    <col min="2574" max="2574" width="14.7265625" style="17" bestFit="1" customWidth="1"/>
    <col min="2575" max="2575" width="21.453125" style="17" bestFit="1" customWidth="1"/>
    <col min="2576" max="2576" width="14.7265625" style="17" bestFit="1" customWidth="1"/>
    <col min="2577" max="2577" width="21.453125" style="17" bestFit="1" customWidth="1"/>
    <col min="2578" max="2578" width="14.7265625" style="17" bestFit="1" customWidth="1"/>
    <col min="2579" max="2579" width="21.453125" style="17" bestFit="1" customWidth="1"/>
    <col min="2580" max="2580" width="16.6328125" style="17" bestFit="1" customWidth="1"/>
    <col min="2581" max="2581" width="14.08984375" style="17" bestFit="1" customWidth="1"/>
    <col min="2582" max="2582" width="16.6328125" style="17" bestFit="1" customWidth="1"/>
    <col min="2583" max="2583" width="14.08984375" style="17" bestFit="1" customWidth="1"/>
    <col min="2584" max="2584" width="14.36328125" style="17" bestFit="1" customWidth="1"/>
    <col min="2585" max="2585" width="14.6328125" style="17" customWidth="1"/>
    <col min="2586" max="2586" width="13.90625" style="17" bestFit="1" customWidth="1"/>
    <col min="2587" max="2587" width="14.6328125" style="17" customWidth="1"/>
    <col min="2588" max="2824" width="9" style="17"/>
    <col min="2825" max="2825" width="14.08984375" style="17" customWidth="1"/>
    <col min="2826" max="2826" width="14.7265625" style="17" bestFit="1" customWidth="1"/>
    <col min="2827" max="2827" width="21.453125" style="17" bestFit="1" customWidth="1"/>
    <col min="2828" max="2828" width="14.7265625" style="17" bestFit="1" customWidth="1"/>
    <col min="2829" max="2829" width="21.453125" style="17" bestFit="1" customWidth="1"/>
    <col min="2830" max="2830" width="14.7265625" style="17" bestFit="1" customWidth="1"/>
    <col min="2831" max="2831" width="21.453125" style="17" bestFit="1" customWidth="1"/>
    <col min="2832" max="2832" width="14.7265625" style="17" bestFit="1" customWidth="1"/>
    <col min="2833" max="2833" width="21.453125" style="17" bestFit="1" customWidth="1"/>
    <col min="2834" max="2834" width="14.7265625" style="17" bestFit="1" customWidth="1"/>
    <col min="2835" max="2835" width="21.453125" style="17" bestFit="1" customWidth="1"/>
    <col min="2836" max="2836" width="16.6328125" style="17" bestFit="1" customWidth="1"/>
    <col min="2837" max="2837" width="14.08984375" style="17" bestFit="1" customWidth="1"/>
    <col min="2838" max="2838" width="16.6328125" style="17" bestFit="1" customWidth="1"/>
    <col min="2839" max="2839" width="14.08984375" style="17" bestFit="1" customWidth="1"/>
    <col min="2840" max="2840" width="14.36328125" style="17" bestFit="1" customWidth="1"/>
    <col min="2841" max="2841" width="14.6328125" style="17" customWidth="1"/>
    <col min="2842" max="2842" width="13.90625" style="17" bestFit="1" customWidth="1"/>
    <col min="2843" max="2843" width="14.6328125" style="17" customWidth="1"/>
    <col min="2844" max="3080" width="9" style="17"/>
    <col min="3081" max="3081" width="14.08984375" style="17" customWidth="1"/>
    <col min="3082" max="3082" width="14.7265625" style="17" bestFit="1" customWidth="1"/>
    <col min="3083" max="3083" width="21.453125" style="17" bestFit="1" customWidth="1"/>
    <col min="3084" max="3084" width="14.7265625" style="17" bestFit="1" customWidth="1"/>
    <col min="3085" max="3085" width="21.453125" style="17" bestFit="1" customWidth="1"/>
    <col min="3086" max="3086" width="14.7265625" style="17" bestFit="1" customWidth="1"/>
    <col min="3087" max="3087" width="21.453125" style="17" bestFit="1" customWidth="1"/>
    <col min="3088" max="3088" width="14.7265625" style="17" bestFit="1" customWidth="1"/>
    <col min="3089" max="3089" width="21.453125" style="17" bestFit="1" customWidth="1"/>
    <col min="3090" max="3090" width="14.7265625" style="17" bestFit="1" customWidth="1"/>
    <col min="3091" max="3091" width="21.453125" style="17" bestFit="1" customWidth="1"/>
    <col min="3092" max="3092" width="16.6328125" style="17" bestFit="1" customWidth="1"/>
    <col min="3093" max="3093" width="14.08984375" style="17" bestFit="1" customWidth="1"/>
    <col min="3094" max="3094" width="16.6328125" style="17" bestFit="1" customWidth="1"/>
    <col min="3095" max="3095" width="14.08984375" style="17" bestFit="1" customWidth="1"/>
    <col min="3096" max="3096" width="14.36328125" style="17" bestFit="1" customWidth="1"/>
    <col min="3097" max="3097" width="14.6328125" style="17" customWidth="1"/>
    <col min="3098" max="3098" width="13.90625" style="17" bestFit="1" customWidth="1"/>
    <col min="3099" max="3099" width="14.6328125" style="17" customWidth="1"/>
    <col min="3100" max="3336" width="9" style="17"/>
    <col min="3337" max="3337" width="14.08984375" style="17" customWidth="1"/>
    <col min="3338" max="3338" width="14.7265625" style="17" bestFit="1" customWidth="1"/>
    <col min="3339" max="3339" width="21.453125" style="17" bestFit="1" customWidth="1"/>
    <col min="3340" max="3340" width="14.7265625" style="17" bestFit="1" customWidth="1"/>
    <col min="3341" max="3341" width="21.453125" style="17" bestFit="1" customWidth="1"/>
    <col min="3342" max="3342" width="14.7265625" style="17" bestFit="1" customWidth="1"/>
    <col min="3343" max="3343" width="21.453125" style="17" bestFit="1" customWidth="1"/>
    <col min="3344" max="3344" width="14.7265625" style="17" bestFit="1" customWidth="1"/>
    <col min="3345" max="3345" width="21.453125" style="17" bestFit="1" customWidth="1"/>
    <col min="3346" max="3346" width="14.7265625" style="17" bestFit="1" customWidth="1"/>
    <col min="3347" max="3347" width="21.453125" style="17" bestFit="1" customWidth="1"/>
    <col min="3348" max="3348" width="16.6328125" style="17" bestFit="1" customWidth="1"/>
    <col min="3349" max="3349" width="14.08984375" style="17" bestFit="1" customWidth="1"/>
    <col min="3350" max="3350" width="16.6328125" style="17" bestFit="1" customWidth="1"/>
    <col min="3351" max="3351" width="14.08984375" style="17" bestFit="1" customWidth="1"/>
    <col min="3352" max="3352" width="14.36328125" style="17" bestFit="1" customWidth="1"/>
    <col min="3353" max="3353" width="14.6328125" style="17" customWidth="1"/>
    <col min="3354" max="3354" width="13.90625" style="17" bestFit="1" customWidth="1"/>
    <col min="3355" max="3355" width="14.6328125" style="17" customWidth="1"/>
    <col min="3356" max="3592" width="9" style="17"/>
    <col min="3593" max="3593" width="14.08984375" style="17" customWidth="1"/>
    <col min="3594" max="3594" width="14.7265625" style="17" bestFit="1" customWidth="1"/>
    <col min="3595" max="3595" width="21.453125" style="17" bestFit="1" customWidth="1"/>
    <col min="3596" max="3596" width="14.7265625" style="17" bestFit="1" customWidth="1"/>
    <col min="3597" max="3597" width="21.453125" style="17" bestFit="1" customWidth="1"/>
    <col min="3598" max="3598" width="14.7265625" style="17" bestFit="1" customWidth="1"/>
    <col min="3599" max="3599" width="21.453125" style="17" bestFit="1" customWidth="1"/>
    <col min="3600" max="3600" width="14.7265625" style="17" bestFit="1" customWidth="1"/>
    <col min="3601" max="3601" width="21.453125" style="17" bestFit="1" customWidth="1"/>
    <col min="3602" max="3602" width="14.7265625" style="17" bestFit="1" customWidth="1"/>
    <col min="3603" max="3603" width="21.453125" style="17" bestFit="1" customWidth="1"/>
    <col min="3604" max="3604" width="16.6328125" style="17" bestFit="1" customWidth="1"/>
    <col min="3605" max="3605" width="14.08984375" style="17" bestFit="1" customWidth="1"/>
    <col min="3606" max="3606" width="16.6328125" style="17" bestFit="1" customWidth="1"/>
    <col min="3607" max="3607" width="14.08984375" style="17" bestFit="1" customWidth="1"/>
    <col min="3608" max="3608" width="14.36328125" style="17" bestFit="1" customWidth="1"/>
    <col min="3609" max="3609" width="14.6328125" style="17" customWidth="1"/>
    <col min="3610" max="3610" width="13.90625" style="17" bestFit="1" customWidth="1"/>
    <col min="3611" max="3611" width="14.6328125" style="17" customWidth="1"/>
    <col min="3612" max="3848" width="9" style="17"/>
    <col min="3849" max="3849" width="14.08984375" style="17" customWidth="1"/>
    <col min="3850" max="3850" width="14.7265625" style="17" bestFit="1" customWidth="1"/>
    <col min="3851" max="3851" width="21.453125" style="17" bestFit="1" customWidth="1"/>
    <col min="3852" max="3852" width="14.7265625" style="17" bestFit="1" customWidth="1"/>
    <col min="3853" max="3853" width="21.453125" style="17" bestFit="1" customWidth="1"/>
    <col min="3854" max="3854" width="14.7265625" style="17" bestFit="1" customWidth="1"/>
    <col min="3855" max="3855" width="21.453125" style="17" bestFit="1" customWidth="1"/>
    <col min="3856" max="3856" width="14.7265625" style="17" bestFit="1" customWidth="1"/>
    <col min="3857" max="3857" width="21.453125" style="17" bestFit="1" customWidth="1"/>
    <col min="3858" max="3858" width="14.7265625" style="17" bestFit="1" customWidth="1"/>
    <col min="3859" max="3859" width="21.453125" style="17" bestFit="1" customWidth="1"/>
    <col min="3860" max="3860" width="16.6328125" style="17" bestFit="1" customWidth="1"/>
    <col min="3861" max="3861" width="14.08984375" style="17" bestFit="1" customWidth="1"/>
    <col min="3862" max="3862" width="16.6328125" style="17" bestFit="1" customWidth="1"/>
    <col min="3863" max="3863" width="14.08984375" style="17" bestFit="1" customWidth="1"/>
    <col min="3864" max="3864" width="14.36328125" style="17" bestFit="1" customWidth="1"/>
    <col min="3865" max="3865" width="14.6328125" style="17" customWidth="1"/>
    <col min="3866" max="3866" width="13.90625" style="17" bestFit="1" customWidth="1"/>
    <col min="3867" max="3867" width="14.6328125" style="17" customWidth="1"/>
    <col min="3868" max="4104" width="9" style="17"/>
    <col min="4105" max="4105" width="14.08984375" style="17" customWidth="1"/>
    <col min="4106" max="4106" width="14.7265625" style="17" bestFit="1" customWidth="1"/>
    <col min="4107" max="4107" width="21.453125" style="17" bestFit="1" customWidth="1"/>
    <col min="4108" max="4108" width="14.7265625" style="17" bestFit="1" customWidth="1"/>
    <col min="4109" max="4109" width="21.453125" style="17" bestFit="1" customWidth="1"/>
    <col min="4110" max="4110" width="14.7265625" style="17" bestFit="1" customWidth="1"/>
    <col min="4111" max="4111" width="21.453125" style="17" bestFit="1" customWidth="1"/>
    <col min="4112" max="4112" width="14.7265625" style="17" bestFit="1" customWidth="1"/>
    <col min="4113" max="4113" width="21.453125" style="17" bestFit="1" customWidth="1"/>
    <col min="4114" max="4114" width="14.7265625" style="17" bestFit="1" customWidth="1"/>
    <col min="4115" max="4115" width="21.453125" style="17" bestFit="1" customWidth="1"/>
    <col min="4116" max="4116" width="16.6328125" style="17" bestFit="1" customWidth="1"/>
    <col min="4117" max="4117" width="14.08984375" style="17" bestFit="1" customWidth="1"/>
    <col min="4118" max="4118" width="16.6328125" style="17" bestFit="1" customWidth="1"/>
    <col min="4119" max="4119" width="14.08984375" style="17" bestFit="1" customWidth="1"/>
    <col min="4120" max="4120" width="14.36328125" style="17" bestFit="1" customWidth="1"/>
    <col min="4121" max="4121" width="14.6328125" style="17" customWidth="1"/>
    <col min="4122" max="4122" width="13.90625" style="17" bestFit="1" customWidth="1"/>
    <col min="4123" max="4123" width="14.6328125" style="17" customWidth="1"/>
    <col min="4124" max="4360" width="9" style="17"/>
    <col min="4361" max="4361" width="14.08984375" style="17" customWidth="1"/>
    <col min="4362" max="4362" width="14.7265625" style="17" bestFit="1" customWidth="1"/>
    <col min="4363" max="4363" width="21.453125" style="17" bestFit="1" customWidth="1"/>
    <col min="4364" max="4364" width="14.7265625" style="17" bestFit="1" customWidth="1"/>
    <col min="4365" max="4365" width="21.453125" style="17" bestFit="1" customWidth="1"/>
    <col min="4366" max="4366" width="14.7265625" style="17" bestFit="1" customWidth="1"/>
    <col min="4367" max="4367" width="21.453125" style="17" bestFit="1" customWidth="1"/>
    <col min="4368" max="4368" width="14.7265625" style="17" bestFit="1" customWidth="1"/>
    <col min="4369" max="4369" width="21.453125" style="17" bestFit="1" customWidth="1"/>
    <col min="4370" max="4370" width="14.7265625" style="17" bestFit="1" customWidth="1"/>
    <col min="4371" max="4371" width="21.453125" style="17" bestFit="1" customWidth="1"/>
    <col min="4372" max="4372" width="16.6328125" style="17" bestFit="1" customWidth="1"/>
    <col min="4373" max="4373" width="14.08984375" style="17" bestFit="1" customWidth="1"/>
    <col min="4374" max="4374" width="16.6328125" style="17" bestFit="1" customWidth="1"/>
    <col min="4375" max="4375" width="14.08984375" style="17" bestFit="1" customWidth="1"/>
    <col min="4376" max="4376" width="14.36328125" style="17" bestFit="1" customWidth="1"/>
    <col min="4377" max="4377" width="14.6328125" style="17" customWidth="1"/>
    <col min="4378" max="4378" width="13.90625" style="17" bestFit="1" customWidth="1"/>
    <col min="4379" max="4379" width="14.6328125" style="17" customWidth="1"/>
    <col min="4380" max="4616" width="9" style="17"/>
    <col min="4617" max="4617" width="14.08984375" style="17" customWidth="1"/>
    <col min="4618" max="4618" width="14.7265625" style="17" bestFit="1" customWidth="1"/>
    <col min="4619" max="4619" width="21.453125" style="17" bestFit="1" customWidth="1"/>
    <col min="4620" max="4620" width="14.7265625" style="17" bestFit="1" customWidth="1"/>
    <col min="4621" max="4621" width="21.453125" style="17" bestFit="1" customWidth="1"/>
    <col min="4622" max="4622" width="14.7265625" style="17" bestFit="1" customWidth="1"/>
    <col min="4623" max="4623" width="21.453125" style="17" bestFit="1" customWidth="1"/>
    <col min="4624" max="4624" width="14.7265625" style="17" bestFit="1" customWidth="1"/>
    <col min="4625" max="4625" width="21.453125" style="17" bestFit="1" customWidth="1"/>
    <col min="4626" max="4626" width="14.7265625" style="17" bestFit="1" customWidth="1"/>
    <col min="4627" max="4627" width="21.453125" style="17" bestFit="1" customWidth="1"/>
    <col min="4628" max="4628" width="16.6328125" style="17" bestFit="1" customWidth="1"/>
    <col min="4629" max="4629" width="14.08984375" style="17" bestFit="1" customWidth="1"/>
    <col min="4630" max="4630" width="16.6328125" style="17" bestFit="1" customWidth="1"/>
    <col min="4631" max="4631" width="14.08984375" style="17" bestFit="1" customWidth="1"/>
    <col min="4632" max="4632" width="14.36328125" style="17" bestFit="1" customWidth="1"/>
    <col min="4633" max="4633" width="14.6328125" style="17" customWidth="1"/>
    <col min="4634" max="4634" width="13.90625" style="17" bestFit="1" customWidth="1"/>
    <col min="4635" max="4635" width="14.6328125" style="17" customWidth="1"/>
    <col min="4636" max="4872" width="9" style="17"/>
    <col min="4873" max="4873" width="14.08984375" style="17" customWidth="1"/>
    <col min="4874" max="4874" width="14.7265625" style="17" bestFit="1" customWidth="1"/>
    <col min="4875" max="4875" width="21.453125" style="17" bestFit="1" customWidth="1"/>
    <col min="4876" max="4876" width="14.7265625" style="17" bestFit="1" customWidth="1"/>
    <col min="4877" max="4877" width="21.453125" style="17" bestFit="1" customWidth="1"/>
    <col min="4878" max="4878" width="14.7265625" style="17" bestFit="1" customWidth="1"/>
    <col min="4879" max="4879" width="21.453125" style="17" bestFit="1" customWidth="1"/>
    <col min="4880" max="4880" width="14.7265625" style="17" bestFit="1" customWidth="1"/>
    <col min="4881" max="4881" width="21.453125" style="17" bestFit="1" customWidth="1"/>
    <col min="4882" max="4882" width="14.7265625" style="17" bestFit="1" customWidth="1"/>
    <col min="4883" max="4883" width="21.453125" style="17" bestFit="1" customWidth="1"/>
    <col min="4884" max="4884" width="16.6328125" style="17" bestFit="1" customWidth="1"/>
    <col min="4885" max="4885" width="14.08984375" style="17" bestFit="1" customWidth="1"/>
    <col min="4886" max="4886" width="16.6328125" style="17" bestFit="1" customWidth="1"/>
    <col min="4887" max="4887" width="14.08984375" style="17" bestFit="1" customWidth="1"/>
    <col min="4888" max="4888" width="14.36328125" style="17" bestFit="1" customWidth="1"/>
    <col min="4889" max="4889" width="14.6328125" style="17" customWidth="1"/>
    <col min="4890" max="4890" width="13.90625" style="17" bestFit="1" customWidth="1"/>
    <col min="4891" max="4891" width="14.6328125" style="17" customWidth="1"/>
    <col min="4892" max="5128" width="9" style="17"/>
    <col min="5129" max="5129" width="14.08984375" style="17" customWidth="1"/>
    <col min="5130" max="5130" width="14.7265625" style="17" bestFit="1" customWidth="1"/>
    <col min="5131" max="5131" width="21.453125" style="17" bestFit="1" customWidth="1"/>
    <col min="5132" max="5132" width="14.7265625" style="17" bestFit="1" customWidth="1"/>
    <col min="5133" max="5133" width="21.453125" style="17" bestFit="1" customWidth="1"/>
    <col min="5134" max="5134" width="14.7265625" style="17" bestFit="1" customWidth="1"/>
    <col min="5135" max="5135" width="21.453125" style="17" bestFit="1" customWidth="1"/>
    <col min="5136" max="5136" width="14.7265625" style="17" bestFit="1" customWidth="1"/>
    <col min="5137" max="5137" width="21.453125" style="17" bestFit="1" customWidth="1"/>
    <col min="5138" max="5138" width="14.7265625" style="17" bestFit="1" customWidth="1"/>
    <col min="5139" max="5139" width="21.453125" style="17" bestFit="1" customWidth="1"/>
    <col min="5140" max="5140" width="16.6328125" style="17" bestFit="1" customWidth="1"/>
    <col min="5141" max="5141" width="14.08984375" style="17" bestFit="1" customWidth="1"/>
    <col min="5142" max="5142" width="16.6328125" style="17" bestFit="1" customWidth="1"/>
    <col min="5143" max="5143" width="14.08984375" style="17" bestFit="1" customWidth="1"/>
    <col min="5144" max="5144" width="14.36328125" style="17" bestFit="1" customWidth="1"/>
    <col min="5145" max="5145" width="14.6328125" style="17" customWidth="1"/>
    <col min="5146" max="5146" width="13.90625" style="17" bestFit="1" customWidth="1"/>
    <col min="5147" max="5147" width="14.6328125" style="17" customWidth="1"/>
    <col min="5148" max="5384" width="9" style="17"/>
    <col min="5385" max="5385" width="14.08984375" style="17" customWidth="1"/>
    <col min="5386" max="5386" width="14.7265625" style="17" bestFit="1" customWidth="1"/>
    <col min="5387" max="5387" width="21.453125" style="17" bestFit="1" customWidth="1"/>
    <col min="5388" max="5388" width="14.7265625" style="17" bestFit="1" customWidth="1"/>
    <col min="5389" max="5389" width="21.453125" style="17" bestFit="1" customWidth="1"/>
    <col min="5390" max="5390" width="14.7265625" style="17" bestFit="1" customWidth="1"/>
    <col min="5391" max="5391" width="21.453125" style="17" bestFit="1" customWidth="1"/>
    <col min="5392" max="5392" width="14.7265625" style="17" bestFit="1" customWidth="1"/>
    <col min="5393" max="5393" width="21.453125" style="17" bestFit="1" customWidth="1"/>
    <col min="5394" max="5394" width="14.7265625" style="17" bestFit="1" customWidth="1"/>
    <col min="5395" max="5395" width="21.453125" style="17" bestFit="1" customWidth="1"/>
    <col min="5396" max="5396" width="16.6328125" style="17" bestFit="1" customWidth="1"/>
    <col min="5397" max="5397" width="14.08984375" style="17" bestFit="1" customWidth="1"/>
    <col min="5398" max="5398" width="16.6328125" style="17" bestFit="1" customWidth="1"/>
    <col min="5399" max="5399" width="14.08984375" style="17" bestFit="1" customWidth="1"/>
    <col min="5400" max="5400" width="14.36328125" style="17" bestFit="1" customWidth="1"/>
    <col min="5401" max="5401" width="14.6328125" style="17" customWidth="1"/>
    <col min="5402" max="5402" width="13.90625" style="17" bestFit="1" customWidth="1"/>
    <col min="5403" max="5403" width="14.6328125" style="17" customWidth="1"/>
    <col min="5404" max="5640" width="9" style="17"/>
    <col min="5641" max="5641" width="14.08984375" style="17" customWidth="1"/>
    <col min="5642" max="5642" width="14.7265625" style="17" bestFit="1" customWidth="1"/>
    <col min="5643" max="5643" width="21.453125" style="17" bestFit="1" customWidth="1"/>
    <col min="5644" max="5644" width="14.7265625" style="17" bestFit="1" customWidth="1"/>
    <col min="5645" max="5645" width="21.453125" style="17" bestFit="1" customWidth="1"/>
    <col min="5646" max="5646" width="14.7265625" style="17" bestFit="1" customWidth="1"/>
    <col min="5647" max="5647" width="21.453125" style="17" bestFit="1" customWidth="1"/>
    <col min="5648" max="5648" width="14.7265625" style="17" bestFit="1" customWidth="1"/>
    <col min="5649" max="5649" width="21.453125" style="17" bestFit="1" customWidth="1"/>
    <col min="5650" max="5650" width="14.7265625" style="17" bestFit="1" customWidth="1"/>
    <col min="5651" max="5651" width="21.453125" style="17" bestFit="1" customWidth="1"/>
    <col min="5652" max="5652" width="16.6328125" style="17" bestFit="1" customWidth="1"/>
    <col min="5653" max="5653" width="14.08984375" style="17" bestFit="1" customWidth="1"/>
    <col min="5654" max="5654" width="16.6328125" style="17" bestFit="1" customWidth="1"/>
    <col min="5655" max="5655" width="14.08984375" style="17" bestFit="1" customWidth="1"/>
    <col min="5656" max="5656" width="14.36328125" style="17" bestFit="1" customWidth="1"/>
    <col min="5657" max="5657" width="14.6328125" style="17" customWidth="1"/>
    <col min="5658" max="5658" width="13.90625" style="17" bestFit="1" customWidth="1"/>
    <col min="5659" max="5659" width="14.6328125" style="17" customWidth="1"/>
    <col min="5660" max="5896" width="9" style="17"/>
    <col min="5897" max="5897" width="14.08984375" style="17" customWidth="1"/>
    <col min="5898" max="5898" width="14.7265625" style="17" bestFit="1" customWidth="1"/>
    <col min="5899" max="5899" width="21.453125" style="17" bestFit="1" customWidth="1"/>
    <col min="5900" max="5900" width="14.7265625" style="17" bestFit="1" customWidth="1"/>
    <col min="5901" max="5901" width="21.453125" style="17" bestFit="1" customWidth="1"/>
    <col min="5902" max="5902" width="14.7265625" style="17" bestFit="1" customWidth="1"/>
    <col min="5903" max="5903" width="21.453125" style="17" bestFit="1" customWidth="1"/>
    <col min="5904" max="5904" width="14.7265625" style="17" bestFit="1" customWidth="1"/>
    <col min="5905" max="5905" width="21.453125" style="17" bestFit="1" customWidth="1"/>
    <col min="5906" max="5906" width="14.7265625" style="17" bestFit="1" customWidth="1"/>
    <col min="5907" max="5907" width="21.453125" style="17" bestFit="1" customWidth="1"/>
    <col min="5908" max="5908" width="16.6328125" style="17" bestFit="1" customWidth="1"/>
    <col min="5909" max="5909" width="14.08984375" style="17" bestFit="1" customWidth="1"/>
    <col min="5910" max="5910" width="16.6328125" style="17" bestFit="1" customWidth="1"/>
    <col min="5911" max="5911" width="14.08984375" style="17" bestFit="1" customWidth="1"/>
    <col min="5912" max="5912" width="14.36328125" style="17" bestFit="1" customWidth="1"/>
    <col min="5913" max="5913" width="14.6328125" style="17" customWidth="1"/>
    <col min="5914" max="5914" width="13.90625" style="17" bestFit="1" customWidth="1"/>
    <col min="5915" max="5915" width="14.6328125" style="17" customWidth="1"/>
    <col min="5916" max="6152" width="9" style="17"/>
    <col min="6153" max="6153" width="14.08984375" style="17" customWidth="1"/>
    <col min="6154" max="6154" width="14.7265625" style="17" bestFit="1" customWidth="1"/>
    <col min="6155" max="6155" width="21.453125" style="17" bestFit="1" customWidth="1"/>
    <col min="6156" max="6156" width="14.7265625" style="17" bestFit="1" customWidth="1"/>
    <col min="6157" max="6157" width="21.453125" style="17" bestFit="1" customWidth="1"/>
    <col min="6158" max="6158" width="14.7265625" style="17" bestFit="1" customWidth="1"/>
    <col min="6159" max="6159" width="21.453125" style="17" bestFit="1" customWidth="1"/>
    <col min="6160" max="6160" width="14.7265625" style="17" bestFit="1" customWidth="1"/>
    <col min="6161" max="6161" width="21.453125" style="17" bestFit="1" customWidth="1"/>
    <col min="6162" max="6162" width="14.7265625" style="17" bestFit="1" customWidth="1"/>
    <col min="6163" max="6163" width="21.453125" style="17" bestFit="1" customWidth="1"/>
    <col min="6164" max="6164" width="16.6328125" style="17" bestFit="1" customWidth="1"/>
    <col min="6165" max="6165" width="14.08984375" style="17" bestFit="1" customWidth="1"/>
    <col min="6166" max="6166" width="16.6328125" style="17" bestFit="1" customWidth="1"/>
    <col min="6167" max="6167" width="14.08984375" style="17" bestFit="1" customWidth="1"/>
    <col min="6168" max="6168" width="14.36328125" style="17" bestFit="1" customWidth="1"/>
    <col min="6169" max="6169" width="14.6328125" style="17" customWidth="1"/>
    <col min="6170" max="6170" width="13.90625" style="17" bestFit="1" customWidth="1"/>
    <col min="6171" max="6171" width="14.6328125" style="17" customWidth="1"/>
    <col min="6172" max="6408" width="9" style="17"/>
    <col min="6409" max="6409" width="14.08984375" style="17" customWidth="1"/>
    <col min="6410" max="6410" width="14.7265625" style="17" bestFit="1" customWidth="1"/>
    <col min="6411" max="6411" width="21.453125" style="17" bestFit="1" customWidth="1"/>
    <col min="6412" max="6412" width="14.7265625" style="17" bestFit="1" customWidth="1"/>
    <col min="6413" max="6413" width="21.453125" style="17" bestFit="1" customWidth="1"/>
    <col min="6414" max="6414" width="14.7265625" style="17" bestFit="1" customWidth="1"/>
    <col min="6415" max="6415" width="21.453125" style="17" bestFit="1" customWidth="1"/>
    <col min="6416" max="6416" width="14.7265625" style="17" bestFit="1" customWidth="1"/>
    <col min="6417" max="6417" width="21.453125" style="17" bestFit="1" customWidth="1"/>
    <col min="6418" max="6418" width="14.7265625" style="17" bestFit="1" customWidth="1"/>
    <col min="6419" max="6419" width="21.453125" style="17" bestFit="1" customWidth="1"/>
    <col min="6420" max="6420" width="16.6328125" style="17" bestFit="1" customWidth="1"/>
    <col min="6421" max="6421" width="14.08984375" style="17" bestFit="1" customWidth="1"/>
    <col min="6422" max="6422" width="16.6328125" style="17" bestFit="1" customWidth="1"/>
    <col min="6423" max="6423" width="14.08984375" style="17" bestFit="1" customWidth="1"/>
    <col min="6424" max="6424" width="14.36328125" style="17" bestFit="1" customWidth="1"/>
    <col min="6425" max="6425" width="14.6328125" style="17" customWidth="1"/>
    <col min="6426" max="6426" width="13.90625" style="17" bestFit="1" customWidth="1"/>
    <col min="6427" max="6427" width="14.6328125" style="17" customWidth="1"/>
    <col min="6428" max="6664" width="9" style="17"/>
    <col min="6665" max="6665" width="14.08984375" style="17" customWidth="1"/>
    <col min="6666" max="6666" width="14.7265625" style="17" bestFit="1" customWidth="1"/>
    <col min="6667" max="6667" width="21.453125" style="17" bestFit="1" customWidth="1"/>
    <col min="6668" max="6668" width="14.7265625" style="17" bestFit="1" customWidth="1"/>
    <col min="6669" max="6669" width="21.453125" style="17" bestFit="1" customWidth="1"/>
    <col min="6670" max="6670" width="14.7265625" style="17" bestFit="1" customWidth="1"/>
    <col min="6671" max="6671" width="21.453125" style="17" bestFit="1" customWidth="1"/>
    <col min="6672" max="6672" width="14.7265625" style="17" bestFit="1" customWidth="1"/>
    <col min="6673" max="6673" width="21.453125" style="17" bestFit="1" customWidth="1"/>
    <col min="6674" max="6674" width="14.7265625" style="17" bestFit="1" customWidth="1"/>
    <col min="6675" max="6675" width="21.453125" style="17" bestFit="1" customWidth="1"/>
    <col min="6676" max="6676" width="16.6328125" style="17" bestFit="1" customWidth="1"/>
    <col min="6677" max="6677" width="14.08984375" style="17" bestFit="1" customWidth="1"/>
    <col min="6678" max="6678" width="16.6328125" style="17" bestFit="1" customWidth="1"/>
    <col min="6679" max="6679" width="14.08984375" style="17" bestFit="1" customWidth="1"/>
    <col min="6680" max="6680" width="14.36328125" style="17" bestFit="1" customWidth="1"/>
    <col min="6681" max="6681" width="14.6328125" style="17" customWidth="1"/>
    <col min="6682" max="6682" width="13.90625" style="17" bestFit="1" customWidth="1"/>
    <col min="6683" max="6683" width="14.6328125" style="17" customWidth="1"/>
    <col min="6684" max="6920" width="9" style="17"/>
    <col min="6921" max="6921" width="14.08984375" style="17" customWidth="1"/>
    <col min="6922" max="6922" width="14.7265625" style="17" bestFit="1" customWidth="1"/>
    <col min="6923" max="6923" width="21.453125" style="17" bestFit="1" customWidth="1"/>
    <col min="6924" max="6924" width="14.7265625" style="17" bestFit="1" customWidth="1"/>
    <col min="6925" max="6925" width="21.453125" style="17" bestFit="1" customWidth="1"/>
    <col min="6926" max="6926" width="14.7265625" style="17" bestFit="1" customWidth="1"/>
    <col min="6927" max="6927" width="21.453125" style="17" bestFit="1" customWidth="1"/>
    <col min="6928" max="6928" width="14.7265625" style="17" bestFit="1" customWidth="1"/>
    <col min="6929" max="6929" width="21.453125" style="17" bestFit="1" customWidth="1"/>
    <col min="6930" max="6930" width="14.7265625" style="17" bestFit="1" customWidth="1"/>
    <col min="6931" max="6931" width="21.453125" style="17" bestFit="1" customWidth="1"/>
    <col min="6932" max="6932" width="16.6328125" style="17" bestFit="1" customWidth="1"/>
    <col min="6933" max="6933" width="14.08984375" style="17" bestFit="1" customWidth="1"/>
    <col min="6934" max="6934" width="16.6328125" style="17" bestFit="1" customWidth="1"/>
    <col min="6935" max="6935" width="14.08984375" style="17" bestFit="1" customWidth="1"/>
    <col min="6936" max="6936" width="14.36328125" style="17" bestFit="1" customWidth="1"/>
    <col min="6937" max="6937" width="14.6328125" style="17" customWidth="1"/>
    <col min="6938" max="6938" width="13.90625" style="17" bestFit="1" customWidth="1"/>
    <col min="6939" max="6939" width="14.6328125" style="17" customWidth="1"/>
    <col min="6940" max="7176" width="9" style="17"/>
    <col min="7177" max="7177" width="14.08984375" style="17" customWidth="1"/>
    <col min="7178" max="7178" width="14.7265625" style="17" bestFit="1" customWidth="1"/>
    <col min="7179" max="7179" width="21.453125" style="17" bestFit="1" customWidth="1"/>
    <col min="7180" max="7180" width="14.7265625" style="17" bestFit="1" customWidth="1"/>
    <col min="7181" max="7181" width="21.453125" style="17" bestFit="1" customWidth="1"/>
    <col min="7182" max="7182" width="14.7265625" style="17" bestFit="1" customWidth="1"/>
    <col min="7183" max="7183" width="21.453125" style="17" bestFit="1" customWidth="1"/>
    <col min="7184" max="7184" width="14.7265625" style="17" bestFit="1" customWidth="1"/>
    <col min="7185" max="7185" width="21.453125" style="17" bestFit="1" customWidth="1"/>
    <col min="7186" max="7186" width="14.7265625" style="17" bestFit="1" customWidth="1"/>
    <col min="7187" max="7187" width="21.453125" style="17" bestFit="1" customWidth="1"/>
    <col min="7188" max="7188" width="16.6328125" style="17" bestFit="1" customWidth="1"/>
    <col min="7189" max="7189" width="14.08984375" style="17" bestFit="1" customWidth="1"/>
    <col min="7190" max="7190" width="16.6328125" style="17" bestFit="1" customWidth="1"/>
    <col min="7191" max="7191" width="14.08984375" style="17" bestFit="1" customWidth="1"/>
    <col min="7192" max="7192" width="14.36328125" style="17" bestFit="1" customWidth="1"/>
    <col min="7193" max="7193" width="14.6328125" style="17" customWidth="1"/>
    <col min="7194" max="7194" width="13.90625" style="17" bestFit="1" customWidth="1"/>
    <col min="7195" max="7195" width="14.6328125" style="17" customWidth="1"/>
    <col min="7196" max="7432" width="9" style="17"/>
    <col min="7433" max="7433" width="14.08984375" style="17" customWidth="1"/>
    <col min="7434" max="7434" width="14.7265625" style="17" bestFit="1" customWidth="1"/>
    <col min="7435" max="7435" width="21.453125" style="17" bestFit="1" customWidth="1"/>
    <col min="7436" max="7436" width="14.7265625" style="17" bestFit="1" customWidth="1"/>
    <col min="7437" max="7437" width="21.453125" style="17" bestFit="1" customWidth="1"/>
    <col min="7438" max="7438" width="14.7265625" style="17" bestFit="1" customWidth="1"/>
    <col min="7439" max="7439" width="21.453125" style="17" bestFit="1" customWidth="1"/>
    <col min="7440" max="7440" width="14.7265625" style="17" bestFit="1" customWidth="1"/>
    <col min="7441" max="7441" width="21.453125" style="17" bestFit="1" customWidth="1"/>
    <col min="7442" max="7442" width="14.7265625" style="17" bestFit="1" customWidth="1"/>
    <col min="7443" max="7443" width="21.453125" style="17" bestFit="1" customWidth="1"/>
    <col min="7444" max="7444" width="16.6328125" style="17" bestFit="1" customWidth="1"/>
    <col min="7445" max="7445" width="14.08984375" style="17" bestFit="1" customWidth="1"/>
    <col min="7446" max="7446" width="16.6328125" style="17" bestFit="1" customWidth="1"/>
    <col min="7447" max="7447" width="14.08984375" style="17" bestFit="1" customWidth="1"/>
    <col min="7448" max="7448" width="14.36328125" style="17" bestFit="1" customWidth="1"/>
    <col min="7449" max="7449" width="14.6328125" style="17" customWidth="1"/>
    <col min="7450" max="7450" width="13.90625" style="17" bestFit="1" customWidth="1"/>
    <col min="7451" max="7451" width="14.6328125" style="17" customWidth="1"/>
    <col min="7452" max="7688" width="9" style="17"/>
    <col min="7689" max="7689" width="14.08984375" style="17" customWidth="1"/>
    <col min="7690" max="7690" width="14.7265625" style="17" bestFit="1" customWidth="1"/>
    <col min="7691" max="7691" width="21.453125" style="17" bestFit="1" customWidth="1"/>
    <col min="7692" max="7692" width="14.7265625" style="17" bestFit="1" customWidth="1"/>
    <col min="7693" max="7693" width="21.453125" style="17" bestFit="1" customWidth="1"/>
    <col min="7694" max="7694" width="14.7265625" style="17" bestFit="1" customWidth="1"/>
    <col min="7695" max="7695" width="21.453125" style="17" bestFit="1" customWidth="1"/>
    <col min="7696" max="7696" width="14.7265625" style="17" bestFit="1" customWidth="1"/>
    <col min="7697" max="7697" width="21.453125" style="17" bestFit="1" customWidth="1"/>
    <col min="7698" max="7698" width="14.7265625" style="17" bestFit="1" customWidth="1"/>
    <col min="7699" max="7699" width="21.453125" style="17" bestFit="1" customWidth="1"/>
    <col min="7700" max="7700" width="16.6328125" style="17" bestFit="1" customWidth="1"/>
    <col min="7701" max="7701" width="14.08984375" style="17" bestFit="1" customWidth="1"/>
    <col min="7702" max="7702" width="16.6328125" style="17" bestFit="1" customWidth="1"/>
    <col min="7703" max="7703" width="14.08984375" style="17" bestFit="1" customWidth="1"/>
    <col min="7704" max="7704" width="14.36328125" style="17" bestFit="1" customWidth="1"/>
    <col min="7705" max="7705" width="14.6328125" style="17" customWidth="1"/>
    <col min="7706" max="7706" width="13.90625" style="17" bestFit="1" customWidth="1"/>
    <col min="7707" max="7707" width="14.6328125" style="17" customWidth="1"/>
    <col min="7708" max="7944" width="9" style="17"/>
    <col min="7945" max="7945" width="14.08984375" style="17" customWidth="1"/>
    <col min="7946" max="7946" width="14.7265625" style="17" bestFit="1" customWidth="1"/>
    <col min="7947" max="7947" width="21.453125" style="17" bestFit="1" customWidth="1"/>
    <col min="7948" max="7948" width="14.7265625" style="17" bestFit="1" customWidth="1"/>
    <col min="7949" max="7949" width="21.453125" style="17" bestFit="1" customWidth="1"/>
    <col min="7950" max="7950" width="14.7265625" style="17" bestFit="1" customWidth="1"/>
    <col min="7951" max="7951" width="21.453125" style="17" bestFit="1" customWidth="1"/>
    <col min="7952" max="7952" width="14.7265625" style="17" bestFit="1" customWidth="1"/>
    <col min="7953" max="7953" width="21.453125" style="17" bestFit="1" customWidth="1"/>
    <col min="7954" max="7954" width="14.7265625" style="17" bestFit="1" customWidth="1"/>
    <col min="7955" max="7955" width="21.453125" style="17" bestFit="1" customWidth="1"/>
    <col min="7956" max="7956" width="16.6328125" style="17" bestFit="1" customWidth="1"/>
    <col min="7957" max="7957" width="14.08984375" style="17" bestFit="1" customWidth="1"/>
    <col min="7958" max="7958" width="16.6328125" style="17" bestFit="1" customWidth="1"/>
    <col min="7959" max="7959" width="14.08984375" style="17" bestFit="1" customWidth="1"/>
    <col min="7960" max="7960" width="14.36328125" style="17" bestFit="1" customWidth="1"/>
    <col min="7961" max="7961" width="14.6328125" style="17" customWidth="1"/>
    <col min="7962" max="7962" width="13.90625" style="17" bestFit="1" customWidth="1"/>
    <col min="7963" max="7963" width="14.6328125" style="17" customWidth="1"/>
    <col min="7964" max="8200" width="9" style="17"/>
    <col min="8201" max="8201" width="14.08984375" style="17" customWidth="1"/>
    <col min="8202" max="8202" width="14.7265625" style="17" bestFit="1" customWidth="1"/>
    <col min="8203" max="8203" width="21.453125" style="17" bestFit="1" customWidth="1"/>
    <col min="8204" max="8204" width="14.7265625" style="17" bestFit="1" customWidth="1"/>
    <col min="8205" max="8205" width="21.453125" style="17" bestFit="1" customWidth="1"/>
    <col min="8206" max="8206" width="14.7265625" style="17" bestFit="1" customWidth="1"/>
    <col min="8207" max="8207" width="21.453125" style="17" bestFit="1" customWidth="1"/>
    <col min="8208" max="8208" width="14.7265625" style="17" bestFit="1" customWidth="1"/>
    <col min="8209" max="8209" width="21.453125" style="17" bestFit="1" customWidth="1"/>
    <col min="8210" max="8210" width="14.7265625" style="17" bestFit="1" customWidth="1"/>
    <col min="8211" max="8211" width="21.453125" style="17" bestFit="1" customWidth="1"/>
    <col min="8212" max="8212" width="16.6328125" style="17" bestFit="1" customWidth="1"/>
    <col min="8213" max="8213" width="14.08984375" style="17" bestFit="1" customWidth="1"/>
    <col min="8214" max="8214" width="16.6328125" style="17" bestFit="1" customWidth="1"/>
    <col min="8215" max="8215" width="14.08984375" style="17" bestFit="1" customWidth="1"/>
    <col min="8216" max="8216" width="14.36328125" style="17" bestFit="1" customWidth="1"/>
    <col min="8217" max="8217" width="14.6328125" style="17" customWidth="1"/>
    <col min="8218" max="8218" width="13.90625" style="17" bestFit="1" customWidth="1"/>
    <col min="8219" max="8219" width="14.6328125" style="17" customWidth="1"/>
    <col min="8220" max="8456" width="9" style="17"/>
    <col min="8457" max="8457" width="14.08984375" style="17" customWidth="1"/>
    <col min="8458" max="8458" width="14.7265625" style="17" bestFit="1" customWidth="1"/>
    <col min="8459" max="8459" width="21.453125" style="17" bestFit="1" customWidth="1"/>
    <col min="8460" max="8460" width="14.7265625" style="17" bestFit="1" customWidth="1"/>
    <col min="8461" max="8461" width="21.453125" style="17" bestFit="1" customWidth="1"/>
    <col min="8462" max="8462" width="14.7265625" style="17" bestFit="1" customWidth="1"/>
    <col min="8463" max="8463" width="21.453125" style="17" bestFit="1" customWidth="1"/>
    <col min="8464" max="8464" width="14.7265625" style="17" bestFit="1" customWidth="1"/>
    <col min="8465" max="8465" width="21.453125" style="17" bestFit="1" customWidth="1"/>
    <col min="8466" max="8466" width="14.7265625" style="17" bestFit="1" customWidth="1"/>
    <col min="8467" max="8467" width="21.453125" style="17" bestFit="1" customWidth="1"/>
    <col min="8468" max="8468" width="16.6328125" style="17" bestFit="1" customWidth="1"/>
    <col min="8469" max="8469" width="14.08984375" style="17" bestFit="1" customWidth="1"/>
    <col min="8470" max="8470" width="16.6328125" style="17" bestFit="1" customWidth="1"/>
    <col min="8471" max="8471" width="14.08984375" style="17" bestFit="1" customWidth="1"/>
    <col min="8472" max="8472" width="14.36328125" style="17" bestFit="1" customWidth="1"/>
    <col min="8473" max="8473" width="14.6328125" style="17" customWidth="1"/>
    <col min="8474" max="8474" width="13.90625" style="17" bestFit="1" customWidth="1"/>
    <col min="8475" max="8475" width="14.6328125" style="17" customWidth="1"/>
    <col min="8476" max="8712" width="9" style="17"/>
    <col min="8713" max="8713" width="14.08984375" style="17" customWidth="1"/>
    <col min="8714" max="8714" width="14.7265625" style="17" bestFit="1" customWidth="1"/>
    <col min="8715" max="8715" width="21.453125" style="17" bestFit="1" customWidth="1"/>
    <col min="8716" max="8716" width="14.7265625" style="17" bestFit="1" customWidth="1"/>
    <col min="8717" max="8717" width="21.453125" style="17" bestFit="1" customWidth="1"/>
    <col min="8718" max="8718" width="14.7265625" style="17" bestFit="1" customWidth="1"/>
    <col min="8719" max="8719" width="21.453125" style="17" bestFit="1" customWidth="1"/>
    <col min="8720" max="8720" width="14.7265625" style="17" bestFit="1" customWidth="1"/>
    <col min="8721" max="8721" width="21.453125" style="17" bestFit="1" customWidth="1"/>
    <col min="8722" max="8722" width="14.7265625" style="17" bestFit="1" customWidth="1"/>
    <col min="8723" max="8723" width="21.453125" style="17" bestFit="1" customWidth="1"/>
    <col min="8724" max="8724" width="16.6328125" style="17" bestFit="1" customWidth="1"/>
    <col min="8725" max="8725" width="14.08984375" style="17" bestFit="1" customWidth="1"/>
    <col min="8726" max="8726" width="16.6328125" style="17" bestFit="1" customWidth="1"/>
    <col min="8727" max="8727" width="14.08984375" style="17" bestFit="1" customWidth="1"/>
    <col min="8728" max="8728" width="14.36328125" style="17" bestFit="1" customWidth="1"/>
    <col min="8729" max="8729" width="14.6328125" style="17" customWidth="1"/>
    <col min="8730" max="8730" width="13.90625" style="17" bestFit="1" customWidth="1"/>
    <col min="8731" max="8731" width="14.6328125" style="17" customWidth="1"/>
    <col min="8732" max="8968" width="9" style="17"/>
    <col min="8969" max="8969" width="14.08984375" style="17" customWidth="1"/>
    <col min="8970" max="8970" width="14.7265625" style="17" bestFit="1" customWidth="1"/>
    <col min="8971" max="8971" width="21.453125" style="17" bestFit="1" customWidth="1"/>
    <col min="8972" max="8972" width="14.7265625" style="17" bestFit="1" customWidth="1"/>
    <col min="8973" max="8973" width="21.453125" style="17" bestFit="1" customWidth="1"/>
    <col min="8974" max="8974" width="14.7265625" style="17" bestFit="1" customWidth="1"/>
    <col min="8975" max="8975" width="21.453125" style="17" bestFit="1" customWidth="1"/>
    <col min="8976" max="8976" width="14.7265625" style="17" bestFit="1" customWidth="1"/>
    <col min="8977" max="8977" width="21.453125" style="17" bestFit="1" customWidth="1"/>
    <col min="8978" max="8978" width="14.7265625" style="17" bestFit="1" customWidth="1"/>
    <col min="8979" max="8979" width="21.453125" style="17" bestFit="1" customWidth="1"/>
    <col min="8980" max="8980" width="16.6328125" style="17" bestFit="1" customWidth="1"/>
    <col min="8981" max="8981" width="14.08984375" style="17" bestFit="1" customWidth="1"/>
    <col min="8982" max="8982" width="16.6328125" style="17" bestFit="1" customWidth="1"/>
    <col min="8983" max="8983" width="14.08984375" style="17" bestFit="1" customWidth="1"/>
    <col min="8984" max="8984" width="14.36328125" style="17" bestFit="1" customWidth="1"/>
    <col min="8985" max="8985" width="14.6328125" style="17" customWidth="1"/>
    <col min="8986" max="8986" width="13.90625" style="17" bestFit="1" customWidth="1"/>
    <col min="8987" max="8987" width="14.6328125" style="17" customWidth="1"/>
    <col min="8988" max="9224" width="9" style="17"/>
    <col min="9225" max="9225" width="14.08984375" style="17" customWidth="1"/>
    <col min="9226" max="9226" width="14.7265625" style="17" bestFit="1" customWidth="1"/>
    <col min="9227" max="9227" width="21.453125" style="17" bestFit="1" customWidth="1"/>
    <col min="9228" max="9228" width="14.7265625" style="17" bestFit="1" customWidth="1"/>
    <col min="9229" max="9229" width="21.453125" style="17" bestFit="1" customWidth="1"/>
    <col min="9230" max="9230" width="14.7265625" style="17" bestFit="1" customWidth="1"/>
    <col min="9231" max="9231" width="21.453125" style="17" bestFit="1" customWidth="1"/>
    <col min="9232" max="9232" width="14.7265625" style="17" bestFit="1" customWidth="1"/>
    <col min="9233" max="9233" width="21.453125" style="17" bestFit="1" customWidth="1"/>
    <col min="9234" max="9234" width="14.7265625" style="17" bestFit="1" customWidth="1"/>
    <col min="9235" max="9235" width="21.453125" style="17" bestFit="1" customWidth="1"/>
    <col min="9236" max="9236" width="16.6328125" style="17" bestFit="1" customWidth="1"/>
    <col min="9237" max="9237" width="14.08984375" style="17" bestFit="1" customWidth="1"/>
    <col min="9238" max="9238" width="16.6328125" style="17" bestFit="1" customWidth="1"/>
    <col min="9239" max="9239" width="14.08984375" style="17" bestFit="1" customWidth="1"/>
    <col min="9240" max="9240" width="14.36328125" style="17" bestFit="1" customWidth="1"/>
    <col min="9241" max="9241" width="14.6328125" style="17" customWidth="1"/>
    <col min="9242" max="9242" width="13.90625" style="17" bestFit="1" customWidth="1"/>
    <col min="9243" max="9243" width="14.6328125" style="17" customWidth="1"/>
    <col min="9244" max="9480" width="9" style="17"/>
    <col min="9481" max="9481" width="14.08984375" style="17" customWidth="1"/>
    <col min="9482" max="9482" width="14.7265625" style="17" bestFit="1" customWidth="1"/>
    <col min="9483" max="9483" width="21.453125" style="17" bestFit="1" customWidth="1"/>
    <col min="9484" max="9484" width="14.7265625" style="17" bestFit="1" customWidth="1"/>
    <col min="9485" max="9485" width="21.453125" style="17" bestFit="1" customWidth="1"/>
    <col min="9486" max="9486" width="14.7265625" style="17" bestFit="1" customWidth="1"/>
    <col min="9487" max="9487" width="21.453125" style="17" bestFit="1" customWidth="1"/>
    <col min="9488" max="9488" width="14.7265625" style="17" bestFit="1" customWidth="1"/>
    <col min="9489" max="9489" width="21.453125" style="17" bestFit="1" customWidth="1"/>
    <col min="9490" max="9490" width="14.7265625" style="17" bestFit="1" customWidth="1"/>
    <col min="9491" max="9491" width="21.453125" style="17" bestFit="1" customWidth="1"/>
    <col min="9492" max="9492" width="16.6328125" style="17" bestFit="1" customWidth="1"/>
    <col min="9493" max="9493" width="14.08984375" style="17" bestFit="1" customWidth="1"/>
    <col min="9494" max="9494" width="16.6328125" style="17" bestFit="1" customWidth="1"/>
    <col min="9495" max="9495" width="14.08984375" style="17" bestFit="1" customWidth="1"/>
    <col min="9496" max="9496" width="14.36328125" style="17" bestFit="1" customWidth="1"/>
    <col min="9497" max="9497" width="14.6328125" style="17" customWidth="1"/>
    <col min="9498" max="9498" width="13.90625" style="17" bestFit="1" customWidth="1"/>
    <col min="9499" max="9499" width="14.6328125" style="17" customWidth="1"/>
    <col min="9500" max="9736" width="9" style="17"/>
    <col min="9737" max="9737" width="14.08984375" style="17" customWidth="1"/>
    <col min="9738" max="9738" width="14.7265625" style="17" bestFit="1" customWidth="1"/>
    <col min="9739" max="9739" width="21.453125" style="17" bestFit="1" customWidth="1"/>
    <col min="9740" max="9740" width="14.7265625" style="17" bestFit="1" customWidth="1"/>
    <col min="9741" max="9741" width="21.453125" style="17" bestFit="1" customWidth="1"/>
    <col min="9742" max="9742" width="14.7265625" style="17" bestFit="1" customWidth="1"/>
    <col min="9743" max="9743" width="21.453125" style="17" bestFit="1" customWidth="1"/>
    <col min="9744" max="9744" width="14.7265625" style="17" bestFit="1" customWidth="1"/>
    <col min="9745" max="9745" width="21.453125" style="17" bestFit="1" customWidth="1"/>
    <col min="9746" max="9746" width="14.7265625" style="17" bestFit="1" customWidth="1"/>
    <col min="9747" max="9747" width="21.453125" style="17" bestFit="1" customWidth="1"/>
    <col min="9748" max="9748" width="16.6328125" style="17" bestFit="1" customWidth="1"/>
    <col min="9749" max="9749" width="14.08984375" style="17" bestFit="1" customWidth="1"/>
    <col min="9750" max="9750" width="16.6328125" style="17" bestFit="1" customWidth="1"/>
    <col min="9751" max="9751" width="14.08984375" style="17" bestFit="1" customWidth="1"/>
    <col min="9752" max="9752" width="14.36328125" style="17" bestFit="1" customWidth="1"/>
    <col min="9753" max="9753" width="14.6328125" style="17" customWidth="1"/>
    <col min="9754" max="9754" width="13.90625" style="17" bestFit="1" customWidth="1"/>
    <col min="9755" max="9755" width="14.6328125" style="17" customWidth="1"/>
    <col min="9756" max="9992" width="9" style="17"/>
    <col min="9993" max="9993" width="14.08984375" style="17" customWidth="1"/>
    <col min="9994" max="9994" width="14.7265625" style="17" bestFit="1" customWidth="1"/>
    <col min="9995" max="9995" width="21.453125" style="17" bestFit="1" customWidth="1"/>
    <col min="9996" max="9996" width="14.7265625" style="17" bestFit="1" customWidth="1"/>
    <col min="9997" max="9997" width="21.453125" style="17" bestFit="1" customWidth="1"/>
    <col min="9998" max="9998" width="14.7265625" style="17" bestFit="1" customWidth="1"/>
    <col min="9999" max="9999" width="21.453125" style="17" bestFit="1" customWidth="1"/>
    <col min="10000" max="10000" width="14.7265625" style="17" bestFit="1" customWidth="1"/>
    <col min="10001" max="10001" width="21.453125" style="17" bestFit="1" customWidth="1"/>
    <col min="10002" max="10002" width="14.7265625" style="17" bestFit="1" customWidth="1"/>
    <col min="10003" max="10003" width="21.453125" style="17" bestFit="1" customWidth="1"/>
    <col min="10004" max="10004" width="16.6328125" style="17" bestFit="1" customWidth="1"/>
    <col min="10005" max="10005" width="14.08984375" style="17" bestFit="1" customWidth="1"/>
    <col min="10006" max="10006" width="16.6328125" style="17" bestFit="1" customWidth="1"/>
    <col min="10007" max="10007" width="14.08984375" style="17" bestFit="1" customWidth="1"/>
    <col min="10008" max="10008" width="14.36328125" style="17" bestFit="1" customWidth="1"/>
    <col min="10009" max="10009" width="14.6328125" style="17" customWidth="1"/>
    <col min="10010" max="10010" width="13.90625" style="17" bestFit="1" customWidth="1"/>
    <col min="10011" max="10011" width="14.6328125" style="17" customWidth="1"/>
    <col min="10012" max="10248" width="9" style="17"/>
    <col min="10249" max="10249" width="14.08984375" style="17" customWidth="1"/>
    <col min="10250" max="10250" width="14.7265625" style="17" bestFit="1" customWidth="1"/>
    <col min="10251" max="10251" width="21.453125" style="17" bestFit="1" customWidth="1"/>
    <col min="10252" max="10252" width="14.7265625" style="17" bestFit="1" customWidth="1"/>
    <col min="10253" max="10253" width="21.453125" style="17" bestFit="1" customWidth="1"/>
    <col min="10254" max="10254" width="14.7265625" style="17" bestFit="1" customWidth="1"/>
    <col min="10255" max="10255" width="21.453125" style="17" bestFit="1" customWidth="1"/>
    <col min="10256" max="10256" width="14.7265625" style="17" bestFit="1" customWidth="1"/>
    <col min="10257" max="10257" width="21.453125" style="17" bestFit="1" customWidth="1"/>
    <col min="10258" max="10258" width="14.7265625" style="17" bestFit="1" customWidth="1"/>
    <col min="10259" max="10259" width="21.453125" style="17" bestFit="1" customWidth="1"/>
    <col min="10260" max="10260" width="16.6328125" style="17" bestFit="1" customWidth="1"/>
    <col min="10261" max="10261" width="14.08984375" style="17" bestFit="1" customWidth="1"/>
    <col min="10262" max="10262" width="16.6328125" style="17" bestFit="1" customWidth="1"/>
    <col min="10263" max="10263" width="14.08984375" style="17" bestFit="1" customWidth="1"/>
    <col min="10264" max="10264" width="14.36328125" style="17" bestFit="1" customWidth="1"/>
    <col min="10265" max="10265" width="14.6328125" style="17" customWidth="1"/>
    <col min="10266" max="10266" width="13.90625" style="17" bestFit="1" customWidth="1"/>
    <col min="10267" max="10267" width="14.6328125" style="17" customWidth="1"/>
    <col min="10268" max="10504" width="9" style="17"/>
    <col min="10505" max="10505" width="14.08984375" style="17" customWidth="1"/>
    <col min="10506" max="10506" width="14.7265625" style="17" bestFit="1" customWidth="1"/>
    <col min="10507" max="10507" width="21.453125" style="17" bestFit="1" customWidth="1"/>
    <col min="10508" max="10508" width="14.7265625" style="17" bestFit="1" customWidth="1"/>
    <col min="10509" max="10509" width="21.453125" style="17" bestFit="1" customWidth="1"/>
    <col min="10510" max="10510" width="14.7265625" style="17" bestFit="1" customWidth="1"/>
    <col min="10511" max="10511" width="21.453125" style="17" bestFit="1" customWidth="1"/>
    <col min="10512" max="10512" width="14.7265625" style="17" bestFit="1" customWidth="1"/>
    <col min="10513" max="10513" width="21.453125" style="17" bestFit="1" customWidth="1"/>
    <col min="10514" max="10514" width="14.7265625" style="17" bestFit="1" customWidth="1"/>
    <col min="10515" max="10515" width="21.453125" style="17" bestFit="1" customWidth="1"/>
    <col min="10516" max="10516" width="16.6328125" style="17" bestFit="1" customWidth="1"/>
    <col min="10517" max="10517" width="14.08984375" style="17" bestFit="1" customWidth="1"/>
    <col min="10518" max="10518" width="16.6328125" style="17" bestFit="1" customWidth="1"/>
    <col min="10519" max="10519" width="14.08984375" style="17" bestFit="1" customWidth="1"/>
    <col min="10520" max="10520" width="14.36328125" style="17" bestFit="1" customWidth="1"/>
    <col min="10521" max="10521" width="14.6328125" style="17" customWidth="1"/>
    <col min="10522" max="10522" width="13.90625" style="17" bestFit="1" customWidth="1"/>
    <col min="10523" max="10523" width="14.6328125" style="17" customWidth="1"/>
    <col min="10524" max="10760" width="9" style="17"/>
    <col min="10761" max="10761" width="14.08984375" style="17" customWidth="1"/>
    <col min="10762" max="10762" width="14.7265625" style="17" bestFit="1" customWidth="1"/>
    <col min="10763" max="10763" width="21.453125" style="17" bestFit="1" customWidth="1"/>
    <col min="10764" max="10764" width="14.7265625" style="17" bestFit="1" customWidth="1"/>
    <col min="10765" max="10765" width="21.453125" style="17" bestFit="1" customWidth="1"/>
    <col min="10766" max="10766" width="14.7265625" style="17" bestFit="1" customWidth="1"/>
    <col min="10767" max="10767" width="21.453125" style="17" bestFit="1" customWidth="1"/>
    <col min="10768" max="10768" width="14.7265625" style="17" bestFit="1" customWidth="1"/>
    <col min="10769" max="10769" width="21.453125" style="17" bestFit="1" customWidth="1"/>
    <col min="10770" max="10770" width="14.7265625" style="17" bestFit="1" customWidth="1"/>
    <col min="10771" max="10771" width="21.453125" style="17" bestFit="1" customWidth="1"/>
    <col min="10772" max="10772" width="16.6328125" style="17" bestFit="1" customWidth="1"/>
    <col min="10773" max="10773" width="14.08984375" style="17" bestFit="1" customWidth="1"/>
    <col min="10774" max="10774" width="16.6328125" style="17" bestFit="1" customWidth="1"/>
    <col min="10775" max="10775" width="14.08984375" style="17" bestFit="1" customWidth="1"/>
    <col min="10776" max="10776" width="14.36328125" style="17" bestFit="1" customWidth="1"/>
    <col min="10777" max="10777" width="14.6328125" style="17" customWidth="1"/>
    <col min="10778" max="10778" width="13.90625" style="17" bestFit="1" customWidth="1"/>
    <col min="10779" max="10779" width="14.6328125" style="17" customWidth="1"/>
    <col min="10780" max="11016" width="9" style="17"/>
    <col min="11017" max="11017" width="14.08984375" style="17" customWidth="1"/>
    <col min="11018" max="11018" width="14.7265625" style="17" bestFit="1" customWidth="1"/>
    <col min="11019" max="11019" width="21.453125" style="17" bestFit="1" customWidth="1"/>
    <col min="11020" max="11020" width="14.7265625" style="17" bestFit="1" customWidth="1"/>
    <col min="11021" max="11021" width="21.453125" style="17" bestFit="1" customWidth="1"/>
    <col min="11022" max="11022" width="14.7265625" style="17" bestFit="1" customWidth="1"/>
    <col min="11023" max="11023" width="21.453125" style="17" bestFit="1" customWidth="1"/>
    <col min="11024" max="11024" width="14.7265625" style="17" bestFit="1" customWidth="1"/>
    <col min="11025" max="11025" width="21.453125" style="17" bestFit="1" customWidth="1"/>
    <col min="11026" max="11026" width="14.7265625" style="17" bestFit="1" customWidth="1"/>
    <col min="11027" max="11027" width="21.453125" style="17" bestFit="1" customWidth="1"/>
    <col min="11028" max="11028" width="16.6328125" style="17" bestFit="1" customWidth="1"/>
    <col min="11029" max="11029" width="14.08984375" style="17" bestFit="1" customWidth="1"/>
    <col min="11030" max="11030" width="16.6328125" style="17" bestFit="1" customWidth="1"/>
    <col min="11031" max="11031" width="14.08984375" style="17" bestFit="1" customWidth="1"/>
    <col min="11032" max="11032" width="14.36328125" style="17" bestFit="1" customWidth="1"/>
    <col min="11033" max="11033" width="14.6328125" style="17" customWidth="1"/>
    <col min="11034" max="11034" width="13.90625" style="17" bestFit="1" customWidth="1"/>
    <col min="11035" max="11035" width="14.6328125" style="17" customWidth="1"/>
    <col min="11036" max="11272" width="9" style="17"/>
    <col min="11273" max="11273" width="14.08984375" style="17" customWidth="1"/>
    <col min="11274" max="11274" width="14.7265625" style="17" bestFit="1" customWidth="1"/>
    <col min="11275" max="11275" width="21.453125" style="17" bestFit="1" customWidth="1"/>
    <col min="11276" max="11276" width="14.7265625" style="17" bestFit="1" customWidth="1"/>
    <col min="11277" max="11277" width="21.453125" style="17" bestFit="1" customWidth="1"/>
    <col min="11278" max="11278" width="14.7265625" style="17" bestFit="1" customWidth="1"/>
    <col min="11279" max="11279" width="21.453125" style="17" bestFit="1" customWidth="1"/>
    <col min="11280" max="11280" width="14.7265625" style="17" bestFit="1" customWidth="1"/>
    <col min="11281" max="11281" width="21.453125" style="17" bestFit="1" customWidth="1"/>
    <col min="11282" max="11282" width="14.7265625" style="17" bestFit="1" customWidth="1"/>
    <col min="11283" max="11283" width="21.453125" style="17" bestFit="1" customWidth="1"/>
    <col min="11284" max="11284" width="16.6328125" style="17" bestFit="1" customWidth="1"/>
    <col min="11285" max="11285" width="14.08984375" style="17" bestFit="1" customWidth="1"/>
    <col min="11286" max="11286" width="16.6328125" style="17" bestFit="1" customWidth="1"/>
    <col min="11287" max="11287" width="14.08984375" style="17" bestFit="1" customWidth="1"/>
    <col min="11288" max="11288" width="14.36328125" style="17" bestFit="1" customWidth="1"/>
    <col min="11289" max="11289" width="14.6328125" style="17" customWidth="1"/>
    <col min="11290" max="11290" width="13.90625" style="17" bestFit="1" customWidth="1"/>
    <col min="11291" max="11291" width="14.6328125" style="17" customWidth="1"/>
    <col min="11292" max="11528" width="9" style="17"/>
    <col min="11529" max="11529" width="14.08984375" style="17" customWidth="1"/>
    <col min="11530" max="11530" width="14.7265625" style="17" bestFit="1" customWidth="1"/>
    <col min="11531" max="11531" width="21.453125" style="17" bestFit="1" customWidth="1"/>
    <col min="11532" max="11532" width="14.7265625" style="17" bestFit="1" customWidth="1"/>
    <col min="11533" max="11533" width="21.453125" style="17" bestFit="1" customWidth="1"/>
    <col min="11534" max="11534" width="14.7265625" style="17" bestFit="1" customWidth="1"/>
    <col min="11535" max="11535" width="21.453125" style="17" bestFit="1" customWidth="1"/>
    <col min="11536" max="11536" width="14.7265625" style="17" bestFit="1" customWidth="1"/>
    <col min="11537" max="11537" width="21.453125" style="17" bestFit="1" customWidth="1"/>
    <col min="11538" max="11538" width="14.7265625" style="17" bestFit="1" customWidth="1"/>
    <col min="11539" max="11539" width="21.453125" style="17" bestFit="1" customWidth="1"/>
    <col min="11540" max="11540" width="16.6328125" style="17" bestFit="1" customWidth="1"/>
    <col min="11541" max="11541" width="14.08984375" style="17" bestFit="1" customWidth="1"/>
    <col min="11542" max="11542" width="16.6328125" style="17" bestFit="1" customWidth="1"/>
    <col min="11543" max="11543" width="14.08984375" style="17" bestFit="1" customWidth="1"/>
    <col min="11544" max="11544" width="14.36328125" style="17" bestFit="1" customWidth="1"/>
    <col min="11545" max="11545" width="14.6328125" style="17" customWidth="1"/>
    <col min="11546" max="11546" width="13.90625" style="17" bestFit="1" customWidth="1"/>
    <col min="11547" max="11547" width="14.6328125" style="17" customWidth="1"/>
    <col min="11548" max="11784" width="9" style="17"/>
    <col min="11785" max="11785" width="14.08984375" style="17" customWidth="1"/>
    <col min="11786" max="11786" width="14.7265625" style="17" bestFit="1" customWidth="1"/>
    <col min="11787" max="11787" width="21.453125" style="17" bestFit="1" customWidth="1"/>
    <col min="11788" max="11788" width="14.7265625" style="17" bestFit="1" customWidth="1"/>
    <col min="11789" max="11789" width="21.453125" style="17" bestFit="1" customWidth="1"/>
    <col min="11790" max="11790" width="14.7265625" style="17" bestFit="1" customWidth="1"/>
    <col min="11791" max="11791" width="21.453125" style="17" bestFit="1" customWidth="1"/>
    <col min="11792" max="11792" width="14.7265625" style="17" bestFit="1" customWidth="1"/>
    <col min="11793" max="11793" width="21.453125" style="17" bestFit="1" customWidth="1"/>
    <col min="11794" max="11794" width="14.7265625" style="17" bestFit="1" customWidth="1"/>
    <col min="11795" max="11795" width="21.453125" style="17" bestFit="1" customWidth="1"/>
    <col min="11796" max="11796" width="16.6328125" style="17" bestFit="1" customWidth="1"/>
    <col min="11797" max="11797" width="14.08984375" style="17" bestFit="1" customWidth="1"/>
    <col min="11798" max="11798" width="16.6328125" style="17" bestFit="1" customWidth="1"/>
    <col min="11799" max="11799" width="14.08984375" style="17" bestFit="1" customWidth="1"/>
    <col min="11800" max="11800" width="14.36328125" style="17" bestFit="1" customWidth="1"/>
    <col min="11801" max="11801" width="14.6328125" style="17" customWidth="1"/>
    <col min="11802" max="11802" width="13.90625" style="17" bestFit="1" customWidth="1"/>
    <col min="11803" max="11803" width="14.6328125" style="17" customWidth="1"/>
    <col min="11804" max="12040" width="9" style="17"/>
    <col min="12041" max="12041" width="14.08984375" style="17" customWidth="1"/>
    <col min="12042" max="12042" width="14.7265625" style="17" bestFit="1" customWidth="1"/>
    <col min="12043" max="12043" width="21.453125" style="17" bestFit="1" customWidth="1"/>
    <col min="12044" max="12044" width="14.7265625" style="17" bestFit="1" customWidth="1"/>
    <col min="12045" max="12045" width="21.453125" style="17" bestFit="1" customWidth="1"/>
    <col min="12046" max="12046" width="14.7265625" style="17" bestFit="1" customWidth="1"/>
    <col min="12047" max="12047" width="21.453125" style="17" bestFit="1" customWidth="1"/>
    <col min="12048" max="12048" width="14.7265625" style="17" bestFit="1" customWidth="1"/>
    <col min="12049" max="12049" width="21.453125" style="17" bestFit="1" customWidth="1"/>
    <col min="12050" max="12050" width="14.7265625" style="17" bestFit="1" customWidth="1"/>
    <col min="12051" max="12051" width="21.453125" style="17" bestFit="1" customWidth="1"/>
    <col min="12052" max="12052" width="16.6328125" style="17" bestFit="1" customWidth="1"/>
    <col min="12053" max="12053" width="14.08984375" style="17" bestFit="1" customWidth="1"/>
    <col min="12054" max="12054" width="16.6328125" style="17" bestFit="1" customWidth="1"/>
    <col min="12055" max="12055" width="14.08984375" style="17" bestFit="1" customWidth="1"/>
    <col min="12056" max="12056" width="14.36328125" style="17" bestFit="1" customWidth="1"/>
    <col min="12057" max="12057" width="14.6328125" style="17" customWidth="1"/>
    <col min="12058" max="12058" width="13.90625" style="17" bestFit="1" customWidth="1"/>
    <col min="12059" max="12059" width="14.6328125" style="17" customWidth="1"/>
    <col min="12060" max="12296" width="9" style="17"/>
    <col min="12297" max="12297" width="14.08984375" style="17" customWidth="1"/>
    <col min="12298" max="12298" width="14.7265625" style="17" bestFit="1" customWidth="1"/>
    <col min="12299" max="12299" width="21.453125" style="17" bestFit="1" customWidth="1"/>
    <col min="12300" max="12300" width="14.7265625" style="17" bestFit="1" customWidth="1"/>
    <col min="12301" max="12301" width="21.453125" style="17" bestFit="1" customWidth="1"/>
    <col min="12302" max="12302" width="14.7265625" style="17" bestFit="1" customWidth="1"/>
    <col min="12303" max="12303" width="21.453125" style="17" bestFit="1" customWidth="1"/>
    <col min="12304" max="12304" width="14.7265625" style="17" bestFit="1" customWidth="1"/>
    <col min="12305" max="12305" width="21.453125" style="17" bestFit="1" customWidth="1"/>
    <col min="12306" max="12306" width="14.7265625" style="17" bestFit="1" customWidth="1"/>
    <col min="12307" max="12307" width="21.453125" style="17" bestFit="1" customWidth="1"/>
    <col min="12308" max="12308" width="16.6328125" style="17" bestFit="1" customWidth="1"/>
    <col min="12309" max="12309" width="14.08984375" style="17" bestFit="1" customWidth="1"/>
    <col min="12310" max="12310" width="16.6328125" style="17" bestFit="1" customWidth="1"/>
    <col min="12311" max="12311" width="14.08984375" style="17" bestFit="1" customWidth="1"/>
    <col min="12312" max="12312" width="14.36328125" style="17" bestFit="1" customWidth="1"/>
    <col min="12313" max="12313" width="14.6328125" style="17" customWidth="1"/>
    <col min="12314" max="12314" width="13.90625" style="17" bestFit="1" customWidth="1"/>
    <col min="12315" max="12315" width="14.6328125" style="17" customWidth="1"/>
    <col min="12316" max="12552" width="9" style="17"/>
    <col min="12553" max="12553" width="14.08984375" style="17" customWidth="1"/>
    <col min="12554" max="12554" width="14.7265625" style="17" bestFit="1" customWidth="1"/>
    <col min="12555" max="12555" width="21.453125" style="17" bestFit="1" customWidth="1"/>
    <col min="12556" max="12556" width="14.7265625" style="17" bestFit="1" customWidth="1"/>
    <col min="12557" max="12557" width="21.453125" style="17" bestFit="1" customWidth="1"/>
    <col min="12558" max="12558" width="14.7265625" style="17" bestFit="1" customWidth="1"/>
    <col min="12559" max="12559" width="21.453125" style="17" bestFit="1" customWidth="1"/>
    <col min="12560" max="12560" width="14.7265625" style="17" bestFit="1" customWidth="1"/>
    <col min="12561" max="12561" width="21.453125" style="17" bestFit="1" customWidth="1"/>
    <col min="12562" max="12562" width="14.7265625" style="17" bestFit="1" customWidth="1"/>
    <col min="12563" max="12563" width="21.453125" style="17" bestFit="1" customWidth="1"/>
    <col min="12564" max="12564" width="16.6328125" style="17" bestFit="1" customWidth="1"/>
    <col min="12565" max="12565" width="14.08984375" style="17" bestFit="1" customWidth="1"/>
    <col min="12566" max="12566" width="16.6328125" style="17" bestFit="1" customWidth="1"/>
    <col min="12567" max="12567" width="14.08984375" style="17" bestFit="1" customWidth="1"/>
    <col min="12568" max="12568" width="14.36328125" style="17" bestFit="1" customWidth="1"/>
    <col min="12569" max="12569" width="14.6328125" style="17" customWidth="1"/>
    <col min="12570" max="12570" width="13.90625" style="17" bestFit="1" customWidth="1"/>
    <col min="12571" max="12571" width="14.6328125" style="17" customWidth="1"/>
    <col min="12572" max="12808" width="9" style="17"/>
    <col min="12809" max="12809" width="14.08984375" style="17" customWidth="1"/>
    <col min="12810" max="12810" width="14.7265625" style="17" bestFit="1" customWidth="1"/>
    <col min="12811" max="12811" width="21.453125" style="17" bestFit="1" customWidth="1"/>
    <col min="12812" max="12812" width="14.7265625" style="17" bestFit="1" customWidth="1"/>
    <col min="12813" max="12813" width="21.453125" style="17" bestFit="1" customWidth="1"/>
    <col min="12814" max="12814" width="14.7265625" style="17" bestFit="1" customWidth="1"/>
    <col min="12815" max="12815" width="21.453125" style="17" bestFit="1" customWidth="1"/>
    <col min="12816" max="12816" width="14.7265625" style="17" bestFit="1" customWidth="1"/>
    <col min="12817" max="12817" width="21.453125" style="17" bestFit="1" customWidth="1"/>
    <col min="12818" max="12818" width="14.7265625" style="17" bestFit="1" customWidth="1"/>
    <col min="12819" max="12819" width="21.453125" style="17" bestFit="1" customWidth="1"/>
    <col min="12820" max="12820" width="16.6328125" style="17" bestFit="1" customWidth="1"/>
    <col min="12821" max="12821" width="14.08984375" style="17" bestFit="1" customWidth="1"/>
    <col min="12822" max="12822" width="16.6328125" style="17" bestFit="1" customWidth="1"/>
    <col min="12823" max="12823" width="14.08984375" style="17" bestFit="1" customWidth="1"/>
    <col min="12824" max="12824" width="14.36328125" style="17" bestFit="1" customWidth="1"/>
    <col min="12825" max="12825" width="14.6328125" style="17" customWidth="1"/>
    <col min="12826" max="12826" width="13.90625" style="17" bestFit="1" customWidth="1"/>
    <col min="12827" max="12827" width="14.6328125" style="17" customWidth="1"/>
    <col min="12828" max="13064" width="9" style="17"/>
    <col min="13065" max="13065" width="14.08984375" style="17" customWidth="1"/>
    <col min="13066" max="13066" width="14.7265625" style="17" bestFit="1" customWidth="1"/>
    <col min="13067" max="13067" width="21.453125" style="17" bestFit="1" customWidth="1"/>
    <col min="13068" max="13068" width="14.7265625" style="17" bestFit="1" customWidth="1"/>
    <col min="13069" max="13069" width="21.453125" style="17" bestFit="1" customWidth="1"/>
    <col min="13070" max="13070" width="14.7265625" style="17" bestFit="1" customWidth="1"/>
    <col min="13071" max="13071" width="21.453125" style="17" bestFit="1" customWidth="1"/>
    <col min="13072" max="13072" width="14.7265625" style="17" bestFit="1" customWidth="1"/>
    <col min="13073" max="13073" width="21.453125" style="17" bestFit="1" customWidth="1"/>
    <col min="13074" max="13074" width="14.7265625" style="17" bestFit="1" customWidth="1"/>
    <col min="13075" max="13075" width="21.453125" style="17" bestFit="1" customWidth="1"/>
    <col min="13076" max="13076" width="16.6328125" style="17" bestFit="1" customWidth="1"/>
    <col min="13077" max="13077" width="14.08984375" style="17" bestFit="1" customWidth="1"/>
    <col min="13078" max="13078" width="16.6328125" style="17" bestFit="1" customWidth="1"/>
    <col min="13079" max="13079" width="14.08984375" style="17" bestFit="1" customWidth="1"/>
    <col min="13080" max="13080" width="14.36328125" style="17" bestFit="1" customWidth="1"/>
    <col min="13081" max="13081" width="14.6328125" style="17" customWidth="1"/>
    <col min="13082" max="13082" width="13.90625" style="17" bestFit="1" customWidth="1"/>
    <col min="13083" max="13083" width="14.6328125" style="17" customWidth="1"/>
    <col min="13084" max="13320" width="9" style="17"/>
    <col min="13321" max="13321" width="14.08984375" style="17" customWidth="1"/>
    <col min="13322" max="13322" width="14.7265625" style="17" bestFit="1" customWidth="1"/>
    <col min="13323" max="13323" width="21.453125" style="17" bestFit="1" customWidth="1"/>
    <col min="13324" max="13324" width="14.7265625" style="17" bestFit="1" customWidth="1"/>
    <col min="13325" max="13325" width="21.453125" style="17" bestFit="1" customWidth="1"/>
    <col min="13326" max="13326" width="14.7265625" style="17" bestFit="1" customWidth="1"/>
    <col min="13327" max="13327" width="21.453125" style="17" bestFit="1" customWidth="1"/>
    <col min="13328" max="13328" width="14.7265625" style="17" bestFit="1" customWidth="1"/>
    <col min="13329" max="13329" width="21.453125" style="17" bestFit="1" customWidth="1"/>
    <col min="13330" max="13330" width="14.7265625" style="17" bestFit="1" customWidth="1"/>
    <col min="13331" max="13331" width="21.453125" style="17" bestFit="1" customWidth="1"/>
    <col min="13332" max="13332" width="16.6328125" style="17" bestFit="1" customWidth="1"/>
    <col min="13333" max="13333" width="14.08984375" style="17" bestFit="1" customWidth="1"/>
    <col min="13334" max="13334" width="16.6328125" style="17" bestFit="1" customWidth="1"/>
    <col min="13335" max="13335" width="14.08984375" style="17" bestFit="1" customWidth="1"/>
    <col min="13336" max="13336" width="14.36328125" style="17" bestFit="1" customWidth="1"/>
    <col min="13337" max="13337" width="14.6328125" style="17" customWidth="1"/>
    <col min="13338" max="13338" width="13.90625" style="17" bestFit="1" customWidth="1"/>
    <col min="13339" max="13339" width="14.6328125" style="17" customWidth="1"/>
    <col min="13340" max="13576" width="9" style="17"/>
    <col min="13577" max="13577" width="14.08984375" style="17" customWidth="1"/>
    <col min="13578" max="13578" width="14.7265625" style="17" bestFit="1" customWidth="1"/>
    <col min="13579" max="13579" width="21.453125" style="17" bestFit="1" customWidth="1"/>
    <col min="13580" max="13580" width="14.7265625" style="17" bestFit="1" customWidth="1"/>
    <col min="13581" max="13581" width="21.453125" style="17" bestFit="1" customWidth="1"/>
    <col min="13582" max="13582" width="14.7265625" style="17" bestFit="1" customWidth="1"/>
    <col min="13583" max="13583" width="21.453125" style="17" bestFit="1" customWidth="1"/>
    <col min="13584" max="13584" width="14.7265625" style="17" bestFit="1" customWidth="1"/>
    <col min="13585" max="13585" width="21.453125" style="17" bestFit="1" customWidth="1"/>
    <col min="13586" max="13586" width="14.7265625" style="17" bestFit="1" customWidth="1"/>
    <col min="13587" max="13587" width="21.453125" style="17" bestFit="1" customWidth="1"/>
    <col min="13588" max="13588" width="16.6328125" style="17" bestFit="1" customWidth="1"/>
    <col min="13589" max="13589" width="14.08984375" style="17" bestFit="1" customWidth="1"/>
    <col min="13590" max="13590" width="16.6328125" style="17" bestFit="1" customWidth="1"/>
    <col min="13591" max="13591" width="14.08984375" style="17" bestFit="1" customWidth="1"/>
    <col min="13592" max="13592" width="14.36328125" style="17" bestFit="1" customWidth="1"/>
    <col min="13593" max="13593" width="14.6328125" style="17" customWidth="1"/>
    <col min="13594" max="13594" width="13.90625" style="17" bestFit="1" customWidth="1"/>
    <col min="13595" max="13595" width="14.6328125" style="17" customWidth="1"/>
    <col min="13596" max="13832" width="9" style="17"/>
    <col min="13833" max="13833" width="14.08984375" style="17" customWidth="1"/>
    <col min="13834" max="13834" width="14.7265625" style="17" bestFit="1" customWidth="1"/>
    <col min="13835" max="13835" width="21.453125" style="17" bestFit="1" customWidth="1"/>
    <col min="13836" max="13836" width="14.7265625" style="17" bestFit="1" customWidth="1"/>
    <col min="13837" max="13837" width="21.453125" style="17" bestFit="1" customWidth="1"/>
    <col min="13838" max="13838" width="14.7265625" style="17" bestFit="1" customWidth="1"/>
    <col min="13839" max="13839" width="21.453125" style="17" bestFit="1" customWidth="1"/>
    <col min="13840" max="13840" width="14.7265625" style="17" bestFit="1" customWidth="1"/>
    <col min="13841" max="13841" width="21.453125" style="17" bestFit="1" customWidth="1"/>
    <col min="13842" max="13842" width="14.7265625" style="17" bestFit="1" customWidth="1"/>
    <col min="13843" max="13843" width="21.453125" style="17" bestFit="1" customWidth="1"/>
    <col min="13844" max="13844" width="16.6328125" style="17" bestFit="1" customWidth="1"/>
    <col min="13845" max="13845" width="14.08984375" style="17" bestFit="1" customWidth="1"/>
    <col min="13846" max="13846" width="16.6328125" style="17" bestFit="1" customWidth="1"/>
    <col min="13847" max="13847" width="14.08984375" style="17" bestFit="1" customWidth="1"/>
    <col min="13848" max="13848" width="14.36328125" style="17" bestFit="1" customWidth="1"/>
    <col min="13849" max="13849" width="14.6328125" style="17" customWidth="1"/>
    <col min="13850" max="13850" width="13.90625" style="17" bestFit="1" customWidth="1"/>
    <col min="13851" max="13851" width="14.6328125" style="17" customWidth="1"/>
    <col min="13852" max="14088" width="9" style="17"/>
    <col min="14089" max="14089" width="14.08984375" style="17" customWidth="1"/>
    <col min="14090" max="14090" width="14.7265625" style="17" bestFit="1" customWidth="1"/>
    <col min="14091" max="14091" width="21.453125" style="17" bestFit="1" customWidth="1"/>
    <col min="14092" max="14092" width="14.7265625" style="17" bestFit="1" customWidth="1"/>
    <col min="14093" max="14093" width="21.453125" style="17" bestFit="1" customWidth="1"/>
    <col min="14094" max="14094" width="14.7265625" style="17" bestFit="1" customWidth="1"/>
    <col min="14095" max="14095" width="21.453125" style="17" bestFit="1" customWidth="1"/>
    <col min="14096" max="14096" width="14.7265625" style="17" bestFit="1" customWidth="1"/>
    <col min="14097" max="14097" width="21.453125" style="17" bestFit="1" customWidth="1"/>
    <col min="14098" max="14098" width="14.7265625" style="17" bestFit="1" customWidth="1"/>
    <col min="14099" max="14099" width="21.453125" style="17" bestFit="1" customWidth="1"/>
    <col min="14100" max="14100" width="16.6328125" style="17" bestFit="1" customWidth="1"/>
    <col min="14101" max="14101" width="14.08984375" style="17" bestFit="1" customWidth="1"/>
    <col min="14102" max="14102" width="16.6328125" style="17" bestFit="1" customWidth="1"/>
    <col min="14103" max="14103" width="14.08984375" style="17" bestFit="1" customWidth="1"/>
    <col min="14104" max="14104" width="14.36328125" style="17" bestFit="1" customWidth="1"/>
    <col min="14105" max="14105" width="14.6328125" style="17" customWidth="1"/>
    <col min="14106" max="14106" width="13.90625" style="17" bestFit="1" customWidth="1"/>
    <col min="14107" max="14107" width="14.6328125" style="17" customWidth="1"/>
    <col min="14108" max="14344" width="9" style="17"/>
    <col min="14345" max="14345" width="14.08984375" style="17" customWidth="1"/>
    <col min="14346" max="14346" width="14.7265625" style="17" bestFit="1" customWidth="1"/>
    <col min="14347" max="14347" width="21.453125" style="17" bestFit="1" customWidth="1"/>
    <col min="14348" max="14348" width="14.7265625" style="17" bestFit="1" customWidth="1"/>
    <col min="14349" max="14349" width="21.453125" style="17" bestFit="1" customWidth="1"/>
    <col min="14350" max="14350" width="14.7265625" style="17" bestFit="1" customWidth="1"/>
    <col min="14351" max="14351" width="21.453125" style="17" bestFit="1" customWidth="1"/>
    <col min="14352" max="14352" width="14.7265625" style="17" bestFit="1" customWidth="1"/>
    <col min="14353" max="14353" width="21.453125" style="17" bestFit="1" customWidth="1"/>
    <col min="14354" max="14354" width="14.7265625" style="17" bestFit="1" customWidth="1"/>
    <col min="14355" max="14355" width="21.453125" style="17" bestFit="1" customWidth="1"/>
    <col min="14356" max="14356" width="16.6328125" style="17" bestFit="1" customWidth="1"/>
    <col min="14357" max="14357" width="14.08984375" style="17" bestFit="1" customWidth="1"/>
    <col min="14358" max="14358" width="16.6328125" style="17" bestFit="1" customWidth="1"/>
    <col min="14359" max="14359" width="14.08984375" style="17" bestFit="1" customWidth="1"/>
    <col min="14360" max="14360" width="14.36328125" style="17" bestFit="1" customWidth="1"/>
    <col min="14361" max="14361" width="14.6328125" style="17" customWidth="1"/>
    <col min="14362" max="14362" width="13.90625" style="17" bestFit="1" customWidth="1"/>
    <col min="14363" max="14363" width="14.6328125" style="17" customWidth="1"/>
    <col min="14364" max="14600" width="9" style="17"/>
    <col min="14601" max="14601" width="14.08984375" style="17" customWidth="1"/>
    <col min="14602" max="14602" width="14.7265625" style="17" bestFit="1" customWidth="1"/>
    <col min="14603" max="14603" width="21.453125" style="17" bestFit="1" customWidth="1"/>
    <col min="14604" max="14604" width="14.7265625" style="17" bestFit="1" customWidth="1"/>
    <col min="14605" max="14605" width="21.453125" style="17" bestFit="1" customWidth="1"/>
    <col min="14606" max="14606" width="14.7265625" style="17" bestFit="1" customWidth="1"/>
    <col min="14607" max="14607" width="21.453125" style="17" bestFit="1" customWidth="1"/>
    <col min="14608" max="14608" width="14.7265625" style="17" bestFit="1" customWidth="1"/>
    <col min="14609" max="14609" width="21.453125" style="17" bestFit="1" customWidth="1"/>
    <col min="14610" max="14610" width="14.7265625" style="17" bestFit="1" customWidth="1"/>
    <col min="14611" max="14611" width="21.453125" style="17" bestFit="1" customWidth="1"/>
    <col min="14612" max="14612" width="16.6328125" style="17" bestFit="1" customWidth="1"/>
    <col min="14613" max="14613" width="14.08984375" style="17" bestFit="1" customWidth="1"/>
    <col min="14614" max="14614" width="16.6328125" style="17" bestFit="1" customWidth="1"/>
    <col min="14615" max="14615" width="14.08984375" style="17" bestFit="1" customWidth="1"/>
    <col min="14616" max="14616" width="14.36328125" style="17" bestFit="1" customWidth="1"/>
    <col min="14617" max="14617" width="14.6328125" style="17" customWidth="1"/>
    <col min="14618" max="14618" width="13.90625" style="17" bestFit="1" customWidth="1"/>
    <col min="14619" max="14619" width="14.6328125" style="17" customWidth="1"/>
    <col min="14620" max="14856" width="9" style="17"/>
    <col min="14857" max="14857" width="14.08984375" style="17" customWidth="1"/>
    <col min="14858" max="14858" width="14.7265625" style="17" bestFit="1" customWidth="1"/>
    <col min="14859" max="14859" width="21.453125" style="17" bestFit="1" customWidth="1"/>
    <col min="14860" max="14860" width="14.7265625" style="17" bestFit="1" customWidth="1"/>
    <col min="14861" max="14861" width="21.453125" style="17" bestFit="1" customWidth="1"/>
    <col min="14862" max="14862" width="14.7265625" style="17" bestFit="1" customWidth="1"/>
    <col min="14863" max="14863" width="21.453125" style="17" bestFit="1" customWidth="1"/>
    <col min="14864" max="14864" width="14.7265625" style="17" bestFit="1" customWidth="1"/>
    <col min="14865" max="14865" width="21.453125" style="17" bestFit="1" customWidth="1"/>
    <col min="14866" max="14866" width="14.7265625" style="17" bestFit="1" customWidth="1"/>
    <col min="14867" max="14867" width="21.453125" style="17" bestFit="1" customWidth="1"/>
    <col min="14868" max="14868" width="16.6328125" style="17" bestFit="1" customWidth="1"/>
    <col min="14869" max="14869" width="14.08984375" style="17" bestFit="1" customWidth="1"/>
    <col min="14870" max="14870" width="16.6328125" style="17" bestFit="1" customWidth="1"/>
    <col min="14871" max="14871" width="14.08984375" style="17" bestFit="1" customWidth="1"/>
    <col min="14872" max="14872" width="14.36328125" style="17" bestFit="1" customWidth="1"/>
    <col min="14873" max="14873" width="14.6328125" style="17" customWidth="1"/>
    <col min="14874" max="14874" width="13.90625" style="17" bestFit="1" customWidth="1"/>
    <col min="14875" max="14875" width="14.6328125" style="17" customWidth="1"/>
    <col min="14876" max="15112" width="9" style="17"/>
    <col min="15113" max="15113" width="14.08984375" style="17" customWidth="1"/>
    <col min="15114" max="15114" width="14.7265625" style="17" bestFit="1" customWidth="1"/>
    <col min="15115" max="15115" width="21.453125" style="17" bestFit="1" customWidth="1"/>
    <col min="15116" max="15116" width="14.7265625" style="17" bestFit="1" customWidth="1"/>
    <col min="15117" max="15117" width="21.453125" style="17" bestFit="1" customWidth="1"/>
    <col min="15118" max="15118" width="14.7265625" style="17" bestFit="1" customWidth="1"/>
    <col min="15119" max="15119" width="21.453125" style="17" bestFit="1" customWidth="1"/>
    <col min="15120" max="15120" width="14.7265625" style="17" bestFit="1" customWidth="1"/>
    <col min="15121" max="15121" width="21.453125" style="17" bestFit="1" customWidth="1"/>
    <col min="15122" max="15122" width="14.7265625" style="17" bestFit="1" customWidth="1"/>
    <col min="15123" max="15123" width="21.453125" style="17" bestFit="1" customWidth="1"/>
    <col min="15124" max="15124" width="16.6328125" style="17" bestFit="1" customWidth="1"/>
    <col min="15125" max="15125" width="14.08984375" style="17" bestFit="1" customWidth="1"/>
    <col min="15126" max="15126" width="16.6328125" style="17" bestFit="1" customWidth="1"/>
    <col min="15127" max="15127" width="14.08984375" style="17" bestFit="1" customWidth="1"/>
    <col min="15128" max="15128" width="14.36328125" style="17" bestFit="1" customWidth="1"/>
    <col min="15129" max="15129" width="14.6328125" style="17" customWidth="1"/>
    <col min="15130" max="15130" width="13.90625" style="17" bestFit="1" customWidth="1"/>
    <col min="15131" max="15131" width="14.6328125" style="17" customWidth="1"/>
    <col min="15132" max="15368" width="9" style="17"/>
    <col min="15369" max="15369" width="14.08984375" style="17" customWidth="1"/>
    <col min="15370" max="15370" width="14.7265625" style="17" bestFit="1" customWidth="1"/>
    <col min="15371" max="15371" width="21.453125" style="17" bestFit="1" customWidth="1"/>
    <col min="15372" max="15372" width="14.7265625" style="17" bestFit="1" customWidth="1"/>
    <col min="15373" max="15373" width="21.453125" style="17" bestFit="1" customWidth="1"/>
    <col min="15374" max="15374" width="14.7265625" style="17" bestFit="1" customWidth="1"/>
    <col min="15375" max="15375" width="21.453125" style="17" bestFit="1" customWidth="1"/>
    <col min="15376" max="15376" width="14.7265625" style="17" bestFit="1" customWidth="1"/>
    <col min="15377" max="15377" width="21.453125" style="17" bestFit="1" customWidth="1"/>
    <col min="15378" max="15378" width="14.7265625" style="17" bestFit="1" customWidth="1"/>
    <col min="15379" max="15379" width="21.453125" style="17" bestFit="1" customWidth="1"/>
    <col min="15380" max="15380" width="16.6328125" style="17" bestFit="1" customWidth="1"/>
    <col min="15381" max="15381" width="14.08984375" style="17" bestFit="1" customWidth="1"/>
    <col min="15382" max="15382" width="16.6328125" style="17" bestFit="1" customWidth="1"/>
    <col min="15383" max="15383" width="14.08984375" style="17" bestFit="1" customWidth="1"/>
    <col min="15384" max="15384" width="14.36328125" style="17" bestFit="1" customWidth="1"/>
    <col min="15385" max="15385" width="14.6328125" style="17" customWidth="1"/>
    <col min="15386" max="15386" width="13.90625" style="17" bestFit="1" customWidth="1"/>
    <col min="15387" max="15387" width="14.6328125" style="17" customWidth="1"/>
    <col min="15388" max="15624" width="9" style="17"/>
    <col min="15625" max="15625" width="14.08984375" style="17" customWidth="1"/>
    <col min="15626" max="15626" width="14.7265625" style="17" bestFit="1" customWidth="1"/>
    <col min="15627" max="15627" width="21.453125" style="17" bestFit="1" customWidth="1"/>
    <col min="15628" max="15628" width="14.7265625" style="17" bestFit="1" customWidth="1"/>
    <col min="15629" max="15629" width="21.453125" style="17" bestFit="1" customWidth="1"/>
    <col min="15630" max="15630" width="14.7265625" style="17" bestFit="1" customWidth="1"/>
    <col min="15631" max="15631" width="21.453125" style="17" bestFit="1" customWidth="1"/>
    <col min="15632" max="15632" width="14.7265625" style="17" bestFit="1" customWidth="1"/>
    <col min="15633" max="15633" width="21.453125" style="17" bestFit="1" customWidth="1"/>
    <col min="15634" max="15634" width="14.7265625" style="17" bestFit="1" customWidth="1"/>
    <col min="15635" max="15635" width="21.453125" style="17" bestFit="1" customWidth="1"/>
    <col min="15636" max="15636" width="16.6328125" style="17" bestFit="1" customWidth="1"/>
    <col min="15637" max="15637" width="14.08984375" style="17" bestFit="1" customWidth="1"/>
    <col min="15638" max="15638" width="16.6328125" style="17" bestFit="1" customWidth="1"/>
    <col min="15639" max="15639" width="14.08984375" style="17" bestFit="1" customWidth="1"/>
    <col min="15640" max="15640" width="14.36328125" style="17" bestFit="1" customWidth="1"/>
    <col min="15641" max="15641" width="14.6328125" style="17" customWidth="1"/>
    <col min="15642" max="15642" width="13.90625" style="17" bestFit="1" customWidth="1"/>
    <col min="15643" max="15643" width="14.6328125" style="17" customWidth="1"/>
    <col min="15644" max="15880" width="9" style="17"/>
    <col min="15881" max="15881" width="14.08984375" style="17" customWidth="1"/>
    <col min="15882" max="15882" width="14.7265625" style="17" bestFit="1" customWidth="1"/>
    <col min="15883" max="15883" width="21.453125" style="17" bestFit="1" customWidth="1"/>
    <col min="15884" max="15884" width="14.7265625" style="17" bestFit="1" customWidth="1"/>
    <col min="15885" max="15885" width="21.453125" style="17" bestFit="1" customWidth="1"/>
    <col min="15886" max="15886" width="14.7265625" style="17" bestFit="1" customWidth="1"/>
    <col min="15887" max="15887" width="21.453125" style="17" bestFit="1" customWidth="1"/>
    <col min="15888" max="15888" width="14.7265625" style="17" bestFit="1" customWidth="1"/>
    <col min="15889" max="15889" width="21.453125" style="17" bestFit="1" customWidth="1"/>
    <col min="15890" max="15890" width="14.7265625" style="17" bestFit="1" customWidth="1"/>
    <col min="15891" max="15891" width="21.453125" style="17" bestFit="1" customWidth="1"/>
    <col min="15892" max="15892" width="16.6328125" style="17" bestFit="1" customWidth="1"/>
    <col min="15893" max="15893" width="14.08984375" style="17" bestFit="1" customWidth="1"/>
    <col min="15894" max="15894" width="16.6328125" style="17" bestFit="1" customWidth="1"/>
    <col min="15895" max="15895" width="14.08984375" style="17" bestFit="1" customWidth="1"/>
    <col min="15896" max="15896" width="14.36328125" style="17" bestFit="1" customWidth="1"/>
    <col min="15897" max="15897" width="14.6328125" style="17" customWidth="1"/>
    <col min="15898" max="15898" width="13.90625" style="17" bestFit="1" customWidth="1"/>
    <col min="15899" max="15899" width="14.6328125" style="17" customWidth="1"/>
    <col min="15900" max="16136" width="9" style="17"/>
    <col min="16137" max="16137" width="14.08984375" style="17" customWidth="1"/>
    <col min="16138" max="16138" width="14.7265625" style="17" bestFit="1" customWidth="1"/>
    <col min="16139" max="16139" width="21.453125" style="17" bestFit="1" customWidth="1"/>
    <col min="16140" max="16140" width="14.7265625" style="17" bestFit="1" customWidth="1"/>
    <col min="16141" max="16141" width="21.453125" style="17" bestFit="1" customWidth="1"/>
    <col min="16142" max="16142" width="14.7265625" style="17" bestFit="1" customWidth="1"/>
    <col min="16143" max="16143" width="21.453125" style="17" bestFit="1" customWidth="1"/>
    <col min="16144" max="16144" width="14.7265625" style="17" bestFit="1" customWidth="1"/>
    <col min="16145" max="16145" width="21.453125" style="17" bestFit="1" customWidth="1"/>
    <col min="16146" max="16146" width="14.7265625" style="17" bestFit="1" customWidth="1"/>
    <col min="16147" max="16147" width="21.453125" style="17" bestFit="1" customWidth="1"/>
    <col min="16148" max="16148" width="16.6328125" style="17" bestFit="1" customWidth="1"/>
    <col min="16149" max="16149" width="14.08984375" style="17" bestFit="1" customWidth="1"/>
    <col min="16150" max="16150" width="16.6328125" style="17" bestFit="1" customWidth="1"/>
    <col min="16151" max="16151" width="14.08984375" style="17" bestFit="1" customWidth="1"/>
    <col min="16152" max="16152" width="14.36328125" style="17" bestFit="1" customWidth="1"/>
    <col min="16153" max="16153" width="14.6328125" style="17" customWidth="1"/>
    <col min="16154" max="16154" width="13.90625" style="17" bestFit="1" customWidth="1"/>
    <col min="16155" max="16155" width="14.6328125" style="17" customWidth="1"/>
    <col min="16156" max="16384" width="9" style="17"/>
  </cols>
  <sheetData>
    <row r="1" spans="1:27" s="1041" customFormat="1" ht="53.25" customHeight="1">
      <c r="A1" s="1401" t="s">
        <v>826</v>
      </c>
      <c r="B1" s="1401"/>
      <c r="C1" s="1401"/>
      <c r="D1" s="1401"/>
      <c r="E1" s="1401"/>
    </row>
    <row r="2" spans="1:27" s="1041" customFormat="1" ht="53.25" customHeight="1">
      <c r="A2" s="1402" t="s">
        <v>827</v>
      </c>
      <c r="B2" s="1402"/>
      <c r="C2" s="1402"/>
      <c r="D2" s="1402"/>
      <c r="E2" s="1402"/>
    </row>
    <row r="3" spans="1:27" ht="29">
      <c r="A3" s="16"/>
      <c r="C3" s="18"/>
      <c r="Y3" s="1403" t="s">
        <v>543</v>
      </c>
      <c r="Z3" s="1403"/>
      <c r="AA3" s="1403"/>
    </row>
    <row r="4" spans="1:27" s="579" customFormat="1" ht="45" customHeight="1">
      <c r="A4" s="1391" t="s">
        <v>290</v>
      </c>
      <c r="B4" s="1392" t="s">
        <v>145</v>
      </c>
      <c r="C4" s="1392"/>
      <c r="D4" s="1392"/>
      <c r="E4" s="1392"/>
      <c r="F4" s="1392"/>
      <c r="G4" s="1392"/>
      <c r="H4" s="1392"/>
      <c r="I4" s="1392"/>
      <c r="J4" s="1392"/>
      <c r="K4" s="1392"/>
      <c r="L4" s="1392"/>
      <c r="M4" s="1392"/>
      <c r="N4" s="1392"/>
      <c r="O4" s="1392"/>
      <c r="P4" s="1393" t="s">
        <v>294</v>
      </c>
      <c r="Q4" s="1393"/>
      <c r="R4" s="1393" t="s">
        <v>295</v>
      </c>
      <c r="S4" s="1393"/>
      <c r="T4" s="1393" t="s">
        <v>296</v>
      </c>
      <c r="U4" s="1393"/>
      <c r="V4" s="1393" t="s">
        <v>297</v>
      </c>
      <c r="W4" s="1393"/>
      <c r="X4" s="1404" t="s">
        <v>293</v>
      </c>
      <c r="Y4" s="1404"/>
      <c r="Z4" s="1404"/>
      <c r="AA4" s="1404"/>
    </row>
    <row r="5" spans="1:27" s="580" customFormat="1" ht="45" customHeight="1">
      <c r="A5" s="1391"/>
      <c r="B5" s="1394" t="s">
        <v>289</v>
      </c>
      <c r="C5" s="1394"/>
      <c r="D5" s="1394"/>
      <c r="E5" s="1394"/>
      <c r="F5" s="1394"/>
      <c r="G5" s="1394"/>
      <c r="H5" s="1394"/>
      <c r="I5" s="1394"/>
      <c r="J5" s="1394"/>
      <c r="K5" s="1395"/>
      <c r="L5" s="1396" t="s">
        <v>291</v>
      </c>
      <c r="M5" s="1397"/>
      <c r="N5" s="1393" t="s">
        <v>292</v>
      </c>
      <c r="O5" s="1393"/>
      <c r="P5" s="1393"/>
      <c r="Q5" s="1393"/>
      <c r="R5" s="1393"/>
      <c r="S5" s="1393"/>
      <c r="T5" s="1393"/>
      <c r="U5" s="1393"/>
      <c r="V5" s="1393"/>
      <c r="W5" s="1393"/>
      <c r="X5" s="1404"/>
      <c r="Y5" s="1404"/>
      <c r="Z5" s="1404"/>
      <c r="AA5" s="1404"/>
    </row>
    <row r="6" spans="1:27" s="580" customFormat="1" ht="45" customHeight="1">
      <c r="A6" s="1391"/>
      <c r="B6" s="1398" t="s">
        <v>273</v>
      </c>
      <c r="C6" s="1399"/>
      <c r="D6" s="1400" t="s">
        <v>274</v>
      </c>
      <c r="E6" s="1399"/>
      <c r="F6" s="1400" t="s">
        <v>275</v>
      </c>
      <c r="G6" s="1399"/>
      <c r="H6" s="1400" t="s">
        <v>276</v>
      </c>
      <c r="I6" s="1399"/>
      <c r="J6" s="1400" t="s">
        <v>277</v>
      </c>
      <c r="K6" s="1399"/>
      <c r="L6" s="576" t="s">
        <v>278</v>
      </c>
      <c r="M6" s="576" t="s">
        <v>279</v>
      </c>
      <c r="N6" s="576" t="s">
        <v>278</v>
      </c>
      <c r="O6" s="576" t="s">
        <v>279</v>
      </c>
      <c r="P6" s="576" t="s">
        <v>278</v>
      </c>
      <c r="Q6" s="576" t="s">
        <v>279</v>
      </c>
      <c r="R6" s="576" t="s">
        <v>278</v>
      </c>
      <c r="S6" s="576" t="s">
        <v>279</v>
      </c>
      <c r="T6" s="576" t="s">
        <v>278</v>
      </c>
      <c r="U6" s="576" t="s">
        <v>279</v>
      </c>
      <c r="V6" s="576" t="s">
        <v>278</v>
      </c>
      <c r="W6" s="576" t="s">
        <v>279</v>
      </c>
      <c r="X6" s="576" t="s">
        <v>278</v>
      </c>
      <c r="Y6" s="1389" t="s">
        <v>280</v>
      </c>
      <c r="Z6" s="576" t="s">
        <v>279</v>
      </c>
      <c r="AA6" s="1389" t="s">
        <v>280</v>
      </c>
    </row>
    <row r="7" spans="1:27" s="580" customFormat="1" ht="80.25" customHeight="1">
      <c r="A7" s="1391"/>
      <c r="B7" s="577" t="s">
        <v>281</v>
      </c>
      <c r="C7" s="1157" t="s">
        <v>551</v>
      </c>
      <c r="D7" s="577" t="s">
        <v>281</v>
      </c>
      <c r="E7" s="1157" t="s">
        <v>551</v>
      </c>
      <c r="F7" s="577" t="s">
        <v>281</v>
      </c>
      <c r="G7" s="1157" t="s">
        <v>551</v>
      </c>
      <c r="H7" s="577" t="s">
        <v>281</v>
      </c>
      <c r="I7" s="1157" t="s">
        <v>551</v>
      </c>
      <c r="J7" s="577" t="s">
        <v>281</v>
      </c>
      <c r="K7" s="1157" t="s">
        <v>551</v>
      </c>
      <c r="L7" s="576" t="s">
        <v>283</v>
      </c>
      <c r="M7" s="576" t="s">
        <v>284</v>
      </c>
      <c r="N7" s="576" t="s">
        <v>283</v>
      </c>
      <c r="O7" s="576" t="s">
        <v>284</v>
      </c>
      <c r="P7" s="576" t="s">
        <v>283</v>
      </c>
      <c r="Q7" s="576" t="s">
        <v>284</v>
      </c>
      <c r="R7" s="576" t="s">
        <v>283</v>
      </c>
      <c r="S7" s="576" t="s">
        <v>284</v>
      </c>
      <c r="T7" s="576" t="s">
        <v>283</v>
      </c>
      <c r="U7" s="576" t="s">
        <v>284</v>
      </c>
      <c r="V7" s="576" t="s">
        <v>283</v>
      </c>
      <c r="W7" s="576" t="s">
        <v>284</v>
      </c>
      <c r="X7" s="576" t="s">
        <v>283</v>
      </c>
      <c r="Y7" s="1390"/>
      <c r="Z7" s="576" t="s">
        <v>284</v>
      </c>
      <c r="AA7" s="1390"/>
    </row>
    <row r="8" spans="1:27" s="580" customFormat="1" ht="66" customHeight="1">
      <c r="A8" s="1391"/>
      <c r="B8" s="578" t="s">
        <v>285</v>
      </c>
      <c r="C8" s="578" t="s">
        <v>286</v>
      </c>
      <c r="D8" s="578" t="s">
        <v>285</v>
      </c>
      <c r="E8" s="578" t="s">
        <v>286</v>
      </c>
      <c r="F8" s="578" t="s">
        <v>285</v>
      </c>
      <c r="G8" s="578" t="s">
        <v>286</v>
      </c>
      <c r="H8" s="578" t="s">
        <v>285</v>
      </c>
      <c r="I8" s="578" t="s">
        <v>286</v>
      </c>
      <c r="J8" s="578" t="s">
        <v>285</v>
      </c>
      <c r="K8" s="578" t="s">
        <v>286</v>
      </c>
      <c r="L8" s="578" t="s">
        <v>285</v>
      </c>
      <c r="M8" s="578" t="s">
        <v>286</v>
      </c>
      <c r="N8" s="578" t="s">
        <v>285</v>
      </c>
      <c r="O8" s="578" t="s">
        <v>286</v>
      </c>
      <c r="P8" s="578" t="s">
        <v>285</v>
      </c>
      <c r="Q8" s="578" t="s">
        <v>286</v>
      </c>
      <c r="R8" s="578" t="s">
        <v>285</v>
      </c>
      <c r="S8" s="578" t="s">
        <v>286</v>
      </c>
      <c r="T8" s="578" t="s">
        <v>285</v>
      </c>
      <c r="U8" s="578" t="s">
        <v>286</v>
      </c>
      <c r="V8" s="578" t="s">
        <v>285</v>
      </c>
      <c r="W8" s="578" t="s">
        <v>286</v>
      </c>
      <c r="X8" s="578" t="s">
        <v>285</v>
      </c>
      <c r="Y8" s="578" t="s">
        <v>287</v>
      </c>
      <c r="Z8" s="578" t="s">
        <v>286</v>
      </c>
      <c r="AA8" s="578" t="s">
        <v>287</v>
      </c>
    </row>
    <row r="9" spans="1:27" s="22" customFormat="1" ht="53.25" customHeight="1">
      <c r="A9" s="820" t="s">
        <v>814</v>
      </c>
      <c r="B9" s="811">
        <v>61737</v>
      </c>
      <c r="C9" s="811">
        <v>35956773.579999998</v>
      </c>
      <c r="D9" s="811">
        <v>12398</v>
      </c>
      <c r="E9" s="811">
        <v>1416918.64</v>
      </c>
      <c r="F9" s="811">
        <v>430</v>
      </c>
      <c r="G9" s="811">
        <v>561152.89</v>
      </c>
      <c r="H9" s="811">
        <v>0</v>
      </c>
      <c r="I9" s="811">
        <v>0</v>
      </c>
      <c r="J9" s="811">
        <v>74565</v>
      </c>
      <c r="K9" s="811">
        <v>37934845.109999999</v>
      </c>
      <c r="L9" s="811">
        <v>0</v>
      </c>
      <c r="M9" s="811">
        <v>0</v>
      </c>
      <c r="N9" s="811">
        <v>234</v>
      </c>
      <c r="O9" s="811">
        <v>349045463.87560999</v>
      </c>
      <c r="P9" s="811">
        <v>3355</v>
      </c>
      <c r="Q9" s="811">
        <v>1087284.74</v>
      </c>
      <c r="R9" s="811">
        <v>0</v>
      </c>
      <c r="S9" s="811">
        <v>0</v>
      </c>
      <c r="T9" s="811">
        <v>0</v>
      </c>
      <c r="U9" s="811">
        <v>0</v>
      </c>
      <c r="V9" s="811">
        <v>15431</v>
      </c>
      <c r="W9" s="811">
        <v>5394425</v>
      </c>
      <c r="X9" s="1179">
        <v>93585</v>
      </c>
      <c r="Y9" s="813">
        <v>0.36172574080724385</v>
      </c>
      <c r="Z9" s="846">
        <v>393462018.72561002</v>
      </c>
      <c r="AA9" s="813">
        <v>2.2924854332962177</v>
      </c>
    </row>
    <row r="10" spans="1:27" s="22" customFormat="1" ht="53.25" customHeight="1">
      <c r="A10" s="810" t="s">
        <v>169</v>
      </c>
      <c r="B10" s="811">
        <v>3510301</v>
      </c>
      <c r="C10" s="811">
        <v>699891842.07299995</v>
      </c>
      <c r="D10" s="811">
        <v>2216374</v>
      </c>
      <c r="E10" s="811">
        <v>648913948.398</v>
      </c>
      <c r="F10" s="811">
        <v>1064968</v>
      </c>
      <c r="G10" s="811">
        <v>198293082.13</v>
      </c>
      <c r="H10" s="811">
        <v>0</v>
      </c>
      <c r="I10" s="811">
        <v>0</v>
      </c>
      <c r="J10" s="811">
        <v>6791643</v>
      </c>
      <c r="K10" s="811">
        <v>1547098872.6010001</v>
      </c>
      <c r="L10" s="811">
        <v>0</v>
      </c>
      <c r="M10" s="811">
        <v>0</v>
      </c>
      <c r="N10" s="811">
        <v>13921</v>
      </c>
      <c r="O10" s="811">
        <v>630748856.84355998</v>
      </c>
      <c r="P10" s="811">
        <v>26775</v>
      </c>
      <c r="Q10" s="811">
        <v>13483720.418</v>
      </c>
      <c r="R10" s="811">
        <v>100267</v>
      </c>
      <c r="S10" s="811">
        <v>140929524.08065</v>
      </c>
      <c r="T10" s="811">
        <v>63750</v>
      </c>
      <c r="U10" s="811">
        <v>32211609.56456</v>
      </c>
      <c r="V10" s="811">
        <v>1397712</v>
      </c>
      <c r="W10" s="811">
        <v>3603751451.217</v>
      </c>
      <c r="X10" s="1179">
        <v>8394068</v>
      </c>
      <c r="Y10" s="813">
        <v>32.444841221204037</v>
      </c>
      <c r="Z10" s="846">
        <v>5968224034.7247696</v>
      </c>
      <c r="AA10" s="813">
        <v>34.773538514771928</v>
      </c>
    </row>
    <row r="11" spans="1:27" s="22" customFormat="1" ht="53.25" customHeight="1">
      <c r="A11" s="810" t="s">
        <v>288</v>
      </c>
      <c r="B11" s="811">
        <v>471</v>
      </c>
      <c r="C11" s="811">
        <v>39735.726000000002</v>
      </c>
      <c r="D11" s="811">
        <v>43059</v>
      </c>
      <c r="E11" s="811">
        <v>6288523.0020000003</v>
      </c>
      <c r="F11" s="811">
        <v>411</v>
      </c>
      <c r="G11" s="811">
        <v>185050</v>
      </c>
      <c r="H11" s="811">
        <v>66</v>
      </c>
      <c r="I11" s="811">
        <v>14368.745999999999</v>
      </c>
      <c r="J11" s="811">
        <v>44007</v>
      </c>
      <c r="K11" s="811">
        <v>6527677.4740000004</v>
      </c>
      <c r="L11" s="811">
        <v>0</v>
      </c>
      <c r="M11" s="811">
        <v>0</v>
      </c>
      <c r="N11" s="811">
        <v>271</v>
      </c>
      <c r="O11" s="811">
        <v>52697842.777199998</v>
      </c>
      <c r="P11" s="811">
        <v>0</v>
      </c>
      <c r="Q11" s="811">
        <v>0</v>
      </c>
      <c r="R11" s="811">
        <v>0</v>
      </c>
      <c r="S11" s="811">
        <v>0</v>
      </c>
      <c r="T11" s="811">
        <v>0</v>
      </c>
      <c r="U11" s="811">
        <v>0</v>
      </c>
      <c r="V11" s="811">
        <v>0</v>
      </c>
      <c r="W11" s="811">
        <v>0</v>
      </c>
      <c r="X11" s="1179">
        <v>44278</v>
      </c>
      <c r="Y11" s="813">
        <v>0.17114379816704753</v>
      </c>
      <c r="Z11" s="846">
        <v>59225520.251199998</v>
      </c>
      <c r="AA11" s="813">
        <v>0.34507432990616327</v>
      </c>
    </row>
    <row r="12" spans="1:27" s="22" customFormat="1" ht="53.25" customHeight="1">
      <c r="A12" s="810" t="s">
        <v>171</v>
      </c>
      <c r="B12" s="811">
        <v>318403</v>
      </c>
      <c r="C12" s="811">
        <v>84532494</v>
      </c>
      <c r="D12" s="811">
        <v>691095</v>
      </c>
      <c r="E12" s="811">
        <v>135729857</v>
      </c>
      <c r="F12" s="811">
        <v>6040</v>
      </c>
      <c r="G12" s="811">
        <v>2397748</v>
      </c>
      <c r="H12" s="811">
        <v>0</v>
      </c>
      <c r="I12" s="811">
        <v>0</v>
      </c>
      <c r="J12" s="811">
        <v>1015538</v>
      </c>
      <c r="K12" s="811">
        <v>222660099</v>
      </c>
      <c r="L12" s="811">
        <v>0</v>
      </c>
      <c r="M12" s="811">
        <v>0</v>
      </c>
      <c r="N12" s="811">
        <v>3052</v>
      </c>
      <c r="O12" s="811">
        <v>260171644.04793501</v>
      </c>
      <c r="P12" s="811">
        <v>3865</v>
      </c>
      <c r="Q12" s="811">
        <v>1829205</v>
      </c>
      <c r="R12" s="811">
        <v>108</v>
      </c>
      <c r="S12" s="811">
        <v>95699</v>
      </c>
      <c r="T12" s="811">
        <v>0</v>
      </c>
      <c r="U12" s="811">
        <v>0</v>
      </c>
      <c r="V12" s="811">
        <v>47293</v>
      </c>
      <c r="W12" s="811">
        <v>76625804</v>
      </c>
      <c r="X12" s="1179">
        <v>1069856</v>
      </c>
      <c r="Y12" s="813">
        <v>4.1352188294820182</v>
      </c>
      <c r="Z12" s="846">
        <v>561382451.04793501</v>
      </c>
      <c r="AA12" s="813">
        <v>3.2708648618839384</v>
      </c>
    </row>
    <row r="13" spans="1:27" s="22" customFormat="1" ht="53.25" customHeight="1">
      <c r="A13" s="810" t="s">
        <v>172</v>
      </c>
      <c r="B13" s="811">
        <v>560170</v>
      </c>
      <c r="C13" s="811">
        <v>168778771</v>
      </c>
      <c r="D13" s="811">
        <v>885355</v>
      </c>
      <c r="E13" s="811">
        <v>228550333</v>
      </c>
      <c r="F13" s="811">
        <v>54090</v>
      </c>
      <c r="G13" s="811">
        <v>17630977</v>
      </c>
      <c r="H13" s="811">
        <v>0</v>
      </c>
      <c r="I13" s="811">
        <v>0</v>
      </c>
      <c r="J13" s="811">
        <v>1499615</v>
      </c>
      <c r="K13" s="811">
        <v>414960081</v>
      </c>
      <c r="L13" s="811">
        <v>0</v>
      </c>
      <c r="M13" s="811">
        <v>0</v>
      </c>
      <c r="N13" s="811">
        <v>1393</v>
      </c>
      <c r="O13" s="811">
        <v>363008853</v>
      </c>
      <c r="P13" s="811">
        <v>6825</v>
      </c>
      <c r="Q13" s="811">
        <v>2557542</v>
      </c>
      <c r="R13" s="811">
        <v>0</v>
      </c>
      <c r="S13" s="811">
        <v>0</v>
      </c>
      <c r="T13" s="811">
        <v>0</v>
      </c>
      <c r="U13" s="811">
        <v>0</v>
      </c>
      <c r="V13" s="811">
        <v>2593</v>
      </c>
      <c r="W13" s="811">
        <v>20112650</v>
      </c>
      <c r="X13" s="1179">
        <v>1510426</v>
      </c>
      <c r="Y13" s="813">
        <v>5.8381146955657641</v>
      </c>
      <c r="Z13" s="846">
        <v>800639126</v>
      </c>
      <c r="AA13" s="813">
        <v>4.6648810973595181</v>
      </c>
    </row>
    <row r="14" spans="1:27" s="22" customFormat="1" ht="53.25" customHeight="1">
      <c r="A14" s="810" t="s">
        <v>173</v>
      </c>
      <c r="B14" s="811">
        <v>10</v>
      </c>
      <c r="C14" s="811">
        <v>554.58000000000004</v>
      </c>
      <c r="D14" s="811">
        <v>431</v>
      </c>
      <c r="E14" s="811">
        <v>73307.399999999994</v>
      </c>
      <c r="F14" s="811">
        <v>1</v>
      </c>
      <c r="G14" s="811">
        <v>376.5</v>
      </c>
      <c r="H14" s="811">
        <v>0</v>
      </c>
      <c r="I14" s="811">
        <v>0</v>
      </c>
      <c r="J14" s="811">
        <v>442</v>
      </c>
      <c r="K14" s="811">
        <v>74238.48</v>
      </c>
      <c r="L14" s="811">
        <v>0</v>
      </c>
      <c r="M14" s="811">
        <v>0</v>
      </c>
      <c r="N14" s="811">
        <v>23</v>
      </c>
      <c r="O14" s="811">
        <v>18205763.07</v>
      </c>
      <c r="P14" s="811">
        <v>0</v>
      </c>
      <c r="Q14" s="811">
        <v>0</v>
      </c>
      <c r="R14" s="811">
        <v>0</v>
      </c>
      <c r="S14" s="811">
        <v>0</v>
      </c>
      <c r="T14" s="811">
        <v>0</v>
      </c>
      <c r="U14" s="811">
        <v>0</v>
      </c>
      <c r="V14" s="811">
        <v>0</v>
      </c>
      <c r="W14" s="811">
        <v>0</v>
      </c>
      <c r="X14" s="1179">
        <v>465</v>
      </c>
      <c r="Y14" s="813">
        <v>1.7973229628184902E-3</v>
      </c>
      <c r="Z14" s="846">
        <v>18280001.550000001</v>
      </c>
      <c r="AA14" s="813">
        <v>0.10650745251025578</v>
      </c>
    </row>
    <row r="15" spans="1:27" s="22" customFormat="1" ht="53.25" customHeight="1">
      <c r="A15" s="810" t="s">
        <v>174</v>
      </c>
      <c r="B15" s="811">
        <v>12828</v>
      </c>
      <c r="C15" s="811">
        <v>3063155.31</v>
      </c>
      <c r="D15" s="811">
        <v>9010</v>
      </c>
      <c r="E15" s="811">
        <v>1706612.82</v>
      </c>
      <c r="F15" s="811">
        <v>53</v>
      </c>
      <c r="G15" s="811">
        <v>35055.51</v>
      </c>
      <c r="H15" s="811">
        <v>0</v>
      </c>
      <c r="I15" s="811">
        <v>0</v>
      </c>
      <c r="J15" s="811">
        <v>21891</v>
      </c>
      <c r="K15" s="811">
        <v>4804823.6399999997</v>
      </c>
      <c r="L15" s="811">
        <v>0</v>
      </c>
      <c r="M15" s="811">
        <v>0</v>
      </c>
      <c r="N15" s="811">
        <v>132</v>
      </c>
      <c r="O15" s="811">
        <v>355313144.39660001</v>
      </c>
      <c r="P15" s="811">
        <v>3372</v>
      </c>
      <c r="Q15" s="811">
        <v>931080.61</v>
      </c>
      <c r="R15" s="811">
        <v>0</v>
      </c>
      <c r="S15" s="811">
        <v>0</v>
      </c>
      <c r="T15" s="811">
        <v>0</v>
      </c>
      <c r="U15" s="811">
        <v>0</v>
      </c>
      <c r="V15" s="811">
        <v>10</v>
      </c>
      <c r="W15" s="811">
        <v>377675</v>
      </c>
      <c r="X15" s="1179">
        <v>25405</v>
      </c>
      <c r="Y15" s="813">
        <v>9.8195677140653193E-2</v>
      </c>
      <c r="Z15" s="846">
        <v>361426723.64660001</v>
      </c>
      <c r="AA15" s="813">
        <v>2.1058334978493254</v>
      </c>
    </row>
    <row r="16" spans="1:27" s="22" customFormat="1" ht="53.25" customHeight="1">
      <c r="A16" s="810" t="s">
        <v>175</v>
      </c>
      <c r="B16" s="811">
        <v>126335</v>
      </c>
      <c r="C16" s="811">
        <v>56956387.419</v>
      </c>
      <c r="D16" s="811">
        <v>550570</v>
      </c>
      <c r="E16" s="811">
        <v>91720402.419</v>
      </c>
      <c r="F16" s="811">
        <v>2407</v>
      </c>
      <c r="G16" s="811">
        <v>751373.51699999999</v>
      </c>
      <c r="H16" s="811">
        <v>0</v>
      </c>
      <c r="I16" s="811">
        <v>0</v>
      </c>
      <c r="J16" s="811">
        <v>679312</v>
      </c>
      <c r="K16" s="811">
        <v>149428163.35499999</v>
      </c>
      <c r="L16" s="811">
        <v>0</v>
      </c>
      <c r="M16" s="811">
        <v>0</v>
      </c>
      <c r="N16" s="811">
        <v>127275</v>
      </c>
      <c r="O16" s="811">
        <v>515969686.75090098</v>
      </c>
      <c r="P16" s="811">
        <v>8074</v>
      </c>
      <c r="Q16" s="811">
        <v>2838667.03</v>
      </c>
      <c r="R16" s="811">
        <v>6720</v>
      </c>
      <c r="S16" s="811">
        <v>16473377.109999999</v>
      </c>
      <c r="T16" s="811">
        <v>0</v>
      </c>
      <c r="U16" s="811">
        <v>0</v>
      </c>
      <c r="V16" s="811">
        <v>31165</v>
      </c>
      <c r="W16" s="811">
        <v>10256150</v>
      </c>
      <c r="X16" s="1179">
        <v>852546</v>
      </c>
      <c r="Y16" s="813">
        <v>3.2952698981915107</v>
      </c>
      <c r="Z16" s="846">
        <v>694966044.24590099</v>
      </c>
      <c r="AA16" s="813">
        <v>4.0491825315934191</v>
      </c>
    </row>
    <row r="17" spans="1:27" s="22" customFormat="1" ht="53.25" customHeight="1">
      <c r="A17" s="810" t="s">
        <v>176</v>
      </c>
      <c r="B17" s="811">
        <v>14796</v>
      </c>
      <c r="C17" s="811">
        <v>2500641.142</v>
      </c>
      <c r="D17" s="811">
        <v>70062</v>
      </c>
      <c r="E17" s="811">
        <v>9270548.9729999993</v>
      </c>
      <c r="F17" s="811">
        <v>32</v>
      </c>
      <c r="G17" s="811">
        <v>9700</v>
      </c>
      <c r="H17" s="811">
        <v>0</v>
      </c>
      <c r="I17" s="811">
        <v>0</v>
      </c>
      <c r="J17" s="811">
        <v>84890</v>
      </c>
      <c r="K17" s="811">
        <v>11780890.115</v>
      </c>
      <c r="L17" s="811">
        <v>168</v>
      </c>
      <c r="M17" s="811">
        <v>6316.2337600000001</v>
      </c>
      <c r="N17" s="811">
        <v>862</v>
      </c>
      <c r="O17" s="811">
        <v>177645514.711997</v>
      </c>
      <c r="P17" s="811">
        <v>283</v>
      </c>
      <c r="Q17" s="811">
        <v>47907.955000000002</v>
      </c>
      <c r="R17" s="811">
        <v>143</v>
      </c>
      <c r="S17" s="811">
        <v>434720</v>
      </c>
      <c r="T17" s="811">
        <v>0</v>
      </c>
      <c r="U17" s="811">
        <v>0</v>
      </c>
      <c r="V17" s="811">
        <v>589</v>
      </c>
      <c r="W17" s="811">
        <v>1023500</v>
      </c>
      <c r="X17" s="1179">
        <v>86935</v>
      </c>
      <c r="Y17" s="813">
        <v>0.33602208983360304</v>
      </c>
      <c r="Z17" s="846">
        <v>190938849.01575702</v>
      </c>
      <c r="AA17" s="813">
        <v>1.1124950038042334</v>
      </c>
    </row>
    <row r="18" spans="1:27" s="22" customFormat="1" ht="53.25" customHeight="1">
      <c r="A18" s="810" t="s">
        <v>177</v>
      </c>
      <c r="B18" s="811">
        <v>1005010</v>
      </c>
      <c r="C18" s="811">
        <v>286903187.28000003</v>
      </c>
      <c r="D18" s="811">
        <v>667532</v>
      </c>
      <c r="E18" s="811">
        <v>139382837.89899999</v>
      </c>
      <c r="F18" s="811">
        <v>20434</v>
      </c>
      <c r="G18" s="811">
        <v>11695414.385000002</v>
      </c>
      <c r="H18" s="811">
        <v>0</v>
      </c>
      <c r="I18" s="811">
        <v>0</v>
      </c>
      <c r="J18" s="811">
        <v>1692976</v>
      </c>
      <c r="K18" s="811">
        <v>437981439.56400001</v>
      </c>
      <c r="L18" s="811">
        <v>0</v>
      </c>
      <c r="M18" s="811">
        <v>0</v>
      </c>
      <c r="N18" s="811">
        <v>702</v>
      </c>
      <c r="O18" s="811">
        <v>1038058430.931689</v>
      </c>
      <c r="P18" s="811">
        <v>19996</v>
      </c>
      <c r="Q18" s="811">
        <v>7158730.1949999984</v>
      </c>
      <c r="R18" s="811">
        <v>4</v>
      </c>
      <c r="S18" s="811">
        <v>1794.1179999999999</v>
      </c>
      <c r="T18" s="811">
        <v>22364</v>
      </c>
      <c r="U18" s="811">
        <v>5594088.686999999</v>
      </c>
      <c r="V18" s="811">
        <v>5185</v>
      </c>
      <c r="W18" s="811">
        <v>1901575</v>
      </c>
      <c r="X18" s="1179">
        <v>1741227</v>
      </c>
      <c r="Y18" s="813">
        <v>6.730209184042045</v>
      </c>
      <c r="Z18" s="846">
        <v>1490696058.4956889</v>
      </c>
      <c r="AA18" s="813">
        <v>8.6854609515859185</v>
      </c>
    </row>
    <row r="19" spans="1:27" s="22" customFormat="1" ht="53.25" customHeight="1">
      <c r="A19" s="810" t="s">
        <v>178</v>
      </c>
      <c r="B19" s="811">
        <v>7393</v>
      </c>
      <c r="C19" s="811">
        <v>1521244.2939999993</v>
      </c>
      <c r="D19" s="811">
        <v>19125</v>
      </c>
      <c r="E19" s="811">
        <v>3698060.6156900008</v>
      </c>
      <c r="F19" s="811">
        <v>3940</v>
      </c>
      <c r="G19" s="811">
        <v>423404.29000000004</v>
      </c>
      <c r="H19" s="811">
        <v>0</v>
      </c>
      <c r="I19" s="811">
        <v>0</v>
      </c>
      <c r="J19" s="811">
        <v>30458</v>
      </c>
      <c r="K19" s="811">
        <v>5642709.1996900002</v>
      </c>
      <c r="L19" s="811">
        <v>326</v>
      </c>
      <c r="M19" s="811">
        <v>8659.1450000000023</v>
      </c>
      <c r="N19" s="811">
        <v>2</v>
      </c>
      <c r="O19" s="811">
        <v>101878.298</v>
      </c>
      <c r="P19" s="811">
        <v>122</v>
      </c>
      <c r="Q19" s="811">
        <v>24125.929</v>
      </c>
      <c r="R19" s="811">
        <v>138</v>
      </c>
      <c r="S19" s="811">
        <v>138400</v>
      </c>
      <c r="T19" s="811">
        <v>0</v>
      </c>
      <c r="U19" s="811">
        <v>0</v>
      </c>
      <c r="V19" s="811">
        <v>828</v>
      </c>
      <c r="W19" s="811">
        <v>1522900</v>
      </c>
      <c r="X19" s="1179">
        <v>31874</v>
      </c>
      <c r="Y19" s="813">
        <v>0.12319972498253022</v>
      </c>
      <c r="Z19" s="846">
        <v>7438672.5716900006</v>
      </c>
      <c r="AA19" s="813">
        <v>4.3341028363786713E-2</v>
      </c>
    </row>
    <row r="20" spans="1:27" s="22" customFormat="1" ht="53.25" customHeight="1">
      <c r="A20" s="810" t="s">
        <v>179</v>
      </c>
      <c r="B20" s="811">
        <v>471556</v>
      </c>
      <c r="C20" s="811">
        <v>259322726.22570893</v>
      </c>
      <c r="D20" s="811">
        <v>1257582</v>
      </c>
      <c r="E20" s="811">
        <v>473365529.41454297</v>
      </c>
      <c r="F20" s="811">
        <v>233882</v>
      </c>
      <c r="G20" s="811">
        <v>366586147.40627897</v>
      </c>
      <c r="H20" s="811">
        <v>0</v>
      </c>
      <c r="I20" s="811">
        <v>0</v>
      </c>
      <c r="J20" s="811">
        <v>1963020</v>
      </c>
      <c r="K20" s="811">
        <v>1099274403.0465307</v>
      </c>
      <c r="L20" s="811">
        <v>8803</v>
      </c>
      <c r="M20" s="811">
        <v>449447.95776000002</v>
      </c>
      <c r="N20" s="811">
        <v>1989</v>
      </c>
      <c r="O20" s="811">
        <v>545767707.55140102</v>
      </c>
      <c r="P20" s="811">
        <v>7566</v>
      </c>
      <c r="Q20" s="811">
        <v>3452983.2095999997</v>
      </c>
      <c r="R20" s="811">
        <v>390</v>
      </c>
      <c r="S20" s="811">
        <v>243177.77764000001</v>
      </c>
      <c r="T20" s="811">
        <v>784</v>
      </c>
      <c r="U20" s="811">
        <v>418531.74900000001</v>
      </c>
      <c r="V20" s="811">
        <v>210080</v>
      </c>
      <c r="W20" s="811">
        <v>66443775</v>
      </c>
      <c r="X20" s="1179">
        <v>2192632</v>
      </c>
      <c r="Y20" s="813">
        <v>8.4749846077647994</v>
      </c>
      <c r="Z20" s="846">
        <v>1716050026.2919316</v>
      </c>
      <c r="AA20" s="813">
        <v>9.9984738065031014</v>
      </c>
    </row>
    <row r="21" spans="1:27" s="22" customFormat="1" ht="53.25" customHeight="1">
      <c r="A21" s="810" t="s">
        <v>180</v>
      </c>
      <c r="B21" s="811">
        <v>230914</v>
      </c>
      <c r="C21" s="811">
        <v>29709332.559999999</v>
      </c>
      <c r="D21" s="811">
        <v>357454</v>
      </c>
      <c r="E21" s="811">
        <v>50051443.690000005</v>
      </c>
      <c r="F21" s="811">
        <v>542</v>
      </c>
      <c r="G21" s="811">
        <v>302538.86</v>
      </c>
      <c r="H21" s="811">
        <v>0</v>
      </c>
      <c r="I21" s="811">
        <v>0</v>
      </c>
      <c r="J21" s="811">
        <v>588910</v>
      </c>
      <c r="K21" s="811">
        <v>80063315.109999999</v>
      </c>
      <c r="L21" s="811">
        <v>1047036</v>
      </c>
      <c r="M21" s="811">
        <v>96972361.783000022</v>
      </c>
      <c r="N21" s="811">
        <v>38981</v>
      </c>
      <c r="O21" s="811">
        <v>165106979.78189999</v>
      </c>
      <c r="P21" s="811">
        <v>457</v>
      </c>
      <c r="Q21" s="811">
        <v>178214.39999999999</v>
      </c>
      <c r="R21" s="811">
        <v>0</v>
      </c>
      <c r="S21" s="811">
        <v>0</v>
      </c>
      <c r="T21" s="811">
        <v>0</v>
      </c>
      <c r="U21" s="811">
        <v>0</v>
      </c>
      <c r="V21" s="811">
        <v>88297</v>
      </c>
      <c r="W21" s="811">
        <v>30504510</v>
      </c>
      <c r="X21" s="1179">
        <v>1763681</v>
      </c>
      <c r="Y21" s="813">
        <v>6.8169986244874776</v>
      </c>
      <c r="Z21" s="846">
        <v>372825381.07490003</v>
      </c>
      <c r="AA21" s="813">
        <v>2.1722471664370802</v>
      </c>
    </row>
    <row r="22" spans="1:27" s="22" customFormat="1" ht="53.25" customHeight="1">
      <c r="A22" s="814" t="s">
        <v>181</v>
      </c>
      <c r="B22" s="811">
        <v>41013</v>
      </c>
      <c r="C22" s="811">
        <v>7492254</v>
      </c>
      <c r="D22" s="811">
        <v>27494</v>
      </c>
      <c r="E22" s="811">
        <v>4494272</v>
      </c>
      <c r="F22" s="811">
        <v>3045</v>
      </c>
      <c r="G22" s="811">
        <v>579632</v>
      </c>
      <c r="H22" s="811">
        <v>0</v>
      </c>
      <c r="I22" s="811">
        <v>0</v>
      </c>
      <c r="J22" s="811">
        <v>71552</v>
      </c>
      <c r="K22" s="811">
        <v>12566158</v>
      </c>
      <c r="L22" s="811">
        <v>5771</v>
      </c>
      <c r="M22" s="811">
        <v>91232</v>
      </c>
      <c r="N22" s="811">
        <v>92</v>
      </c>
      <c r="O22" s="811">
        <v>9116142</v>
      </c>
      <c r="P22" s="811">
        <v>0</v>
      </c>
      <c r="Q22" s="811">
        <v>0</v>
      </c>
      <c r="R22" s="811">
        <v>0</v>
      </c>
      <c r="S22" s="811">
        <v>0</v>
      </c>
      <c r="T22" s="811">
        <v>0</v>
      </c>
      <c r="U22" s="811">
        <v>0</v>
      </c>
      <c r="V22" s="811">
        <v>0</v>
      </c>
      <c r="W22" s="811">
        <v>0</v>
      </c>
      <c r="X22" s="1179">
        <v>77415</v>
      </c>
      <c r="Y22" s="813">
        <v>0.29922528422923311</v>
      </c>
      <c r="Z22" s="846">
        <v>21773532</v>
      </c>
      <c r="AA22" s="813">
        <v>0.12686232105218473</v>
      </c>
    </row>
    <row r="23" spans="1:27" s="22" customFormat="1" ht="53.25" customHeight="1">
      <c r="A23" s="810" t="s">
        <v>182</v>
      </c>
      <c r="B23" s="811">
        <v>33644</v>
      </c>
      <c r="C23" s="811">
        <v>6894225.4171000002</v>
      </c>
      <c r="D23" s="811">
        <v>320410</v>
      </c>
      <c r="E23" s="811">
        <v>58299465.07622999</v>
      </c>
      <c r="F23" s="811">
        <v>3434</v>
      </c>
      <c r="G23" s="811">
        <v>1079535.1740000001</v>
      </c>
      <c r="H23" s="811">
        <v>0</v>
      </c>
      <c r="I23" s="811">
        <v>0</v>
      </c>
      <c r="J23" s="811">
        <v>357488</v>
      </c>
      <c r="K23" s="811">
        <v>66273225.667329989</v>
      </c>
      <c r="L23" s="811">
        <v>0</v>
      </c>
      <c r="M23" s="811">
        <v>0</v>
      </c>
      <c r="N23" s="811">
        <v>1256853</v>
      </c>
      <c r="O23" s="811">
        <v>912257605.5634377</v>
      </c>
      <c r="P23" s="811">
        <v>18766</v>
      </c>
      <c r="Q23" s="811">
        <v>4669702.23166</v>
      </c>
      <c r="R23" s="811">
        <v>1142</v>
      </c>
      <c r="S23" s="811">
        <v>4847161.9283599993</v>
      </c>
      <c r="T23" s="811">
        <v>0</v>
      </c>
      <c r="U23" s="811">
        <v>0</v>
      </c>
      <c r="V23" s="811">
        <v>7049</v>
      </c>
      <c r="W23" s="811">
        <v>4195330</v>
      </c>
      <c r="X23" s="1179">
        <v>1641298</v>
      </c>
      <c r="Y23" s="813">
        <v>6.3439625467270151</v>
      </c>
      <c r="Z23" s="846">
        <v>992243025.39078772</v>
      </c>
      <c r="AA23" s="813">
        <v>5.781250981646763</v>
      </c>
    </row>
    <row r="24" spans="1:27" s="22" customFormat="1" ht="53.25" customHeight="1">
      <c r="A24" s="810" t="s">
        <v>183</v>
      </c>
      <c r="B24" s="811">
        <v>6527</v>
      </c>
      <c r="C24" s="811">
        <v>589840</v>
      </c>
      <c r="D24" s="811">
        <v>6898</v>
      </c>
      <c r="E24" s="811">
        <v>469144</v>
      </c>
      <c r="F24" s="811">
        <v>71046</v>
      </c>
      <c r="G24" s="811">
        <v>10391186</v>
      </c>
      <c r="H24" s="811">
        <v>0</v>
      </c>
      <c r="I24" s="811">
        <v>0</v>
      </c>
      <c r="J24" s="811">
        <v>84471</v>
      </c>
      <c r="K24" s="811">
        <v>11450170</v>
      </c>
      <c r="L24" s="811">
        <v>7353</v>
      </c>
      <c r="M24" s="811">
        <v>173289</v>
      </c>
      <c r="N24" s="811">
        <v>739</v>
      </c>
      <c r="O24" s="811">
        <v>24666593</v>
      </c>
      <c r="P24" s="811">
        <v>0</v>
      </c>
      <c r="Q24" s="811">
        <v>0</v>
      </c>
      <c r="R24" s="811">
        <v>0</v>
      </c>
      <c r="S24" s="811">
        <v>0</v>
      </c>
      <c r="T24" s="811">
        <v>0</v>
      </c>
      <c r="U24" s="811">
        <v>0</v>
      </c>
      <c r="V24" s="811">
        <v>356</v>
      </c>
      <c r="W24" s="811">
        <v>8697170</v>
      </c>
      <c r="X24" s="1179">
        <v>92919</v>
      </c>
      <c r="Y24" s="813">
        <v>0.35915151049920702</v>
      </c>
      <c r="Z24" s="846">
        <v>44987222</v>
      </c>
      <c r="AA24" s="813">
        <v>0.26211564575788204</v>
      </c>
    </row>
    <row r="25" spans="1:27" s="22" customFormat="1" ht="53.25" customHeight="1">
      <c r="A25" s="810" t="s">
        <v>184</v>
      </c>
      <c r="B25" s="811">
        <v>142667</v>
      </c>
      <c r="C25" s="811">
        <v>67112988.136589989</v>
      </c>
      <c r="D25" s="811">
        <v>983843</v>
      </c>
      <c r="E25" s="811">
        <v>173042330.15715</v>
      </c>
      <c r="F25" s="811">
        <v>11836</v>
      </c>
      <c r="G25" s="811">
        <v>683451.16999999993</v>
      </c>
      <c r="H25" s="811">
        <v>0</v>
      </c>
      <c r="I25" s="811">
        <v>0</v>
      </c>
      <c r="J25" s="811">
        <v>1138346</v>
      </c>
      <c r="K25" s="811">
        <v>240838769.46373996</v>
      </c>
      <c r="L25" s="811">
        <v>57745</v>
      </c>
      <c r="M25" s="811">
        <v>6172991.5460499991</v>
      </c>
      <c r="N25" s="811">
        <v>112</v>
      </c>
      <c r="O25" s="811">
        <v>756280581.47343993</v>
      </c>
      <c r="P25" s="811">
        <v>2123</v>
      </c>
      <c r="Q25" s="811">
        <v>1251253.5</v>
      </c>
      <c r="R25" s="811">
        <v>0</v>
      </c>
      <c r="S25" s="811">
        <v>0</v>
      </c>
      <c r="T25" s="811">
        <v>0</v>
      </c>
      <c r="U25" s="811">
        <v>0</v>
      </c>
      <c r="V25" s="811">
        <v>305</v>
      </c>
      <c r="W25" s="811">
        <v>597100</v>
      </c>
      <c r="X25" s="1179">
        <v>1198631</v>
      </c>
      <c r="Y25" s="813">
        <v>4.6329613338625579</v>
      </c>
      <c r="Z25" s="846">
        <v>1005140695.9832299</v>
      </c>
      <c r="AA25" s="813">
        <v>5.8563985703578512</v>
      </c>
    </row>
    <row r="26" spans="1:27" s="22" customFormat="1" ht="53.25" customHeight="1">
      <c r="A26" s="810" t="s">
        <v>811</v>
      </c>
      <c r="B26" s="811">
        <v>7280</v>
      </c>
      <c r="C26" s="811">
        <v>2513174.3819999998</v>
      </c>
      <c r="D26" s="811">
        <v>54950</v>
      </c>
      <c r="E26" s="811">
        <v>7915337.9690000005</v>
      </c>
      <c r="F26" s="811">
        <v>447</v>
      </c>
      <c r="G26" s="811">
        <v>127543.45799999998</v>
      </c>
      <c r="H26" s="811">
        <v>0</v>
      </c>
      <c r="I26" s="811">
        <v>0</v>
      </c>
      <c r="J26" s="811">
        <v>62677</v>
      </c>
      <c r="K26" s="811">
        <v>10556055.809</v>
      </c>
      <c r="L26" s="811">
        <v>0</v>
      </c>
      <c r="M26" s="811">
        <v>0</v>
      </c>
      <c r="N26" s="811">
        <v>104</v>
      </c>
      <c r="O26" s="811">
        <v>24090664.592</v>
      </c>
      <c r="P26" s="811">
        <v>15</v>
      </c>
      <c r="Q26" s="811">
        <v>446.98500000000001</v>
      </c>
      <c r="R26" s="811">
        <v>0</v>
      </c>
      <c r="S26" s="811">
        <v>0</v>
      </c>
      <c r="T26" s="811">
        <v>0</v>
      </c>
      <c r="U26" s="811">
        <v>0</v>
      </c>
      <c r="V26" s="811">
        <v>14174</v>
      </c>
      <c r="W26" s="811">
        <v>30720010</v>
      </c>
      <c r="X26" s="1179">
        <v>76970</v>
      </c>
      <c r="Y26" s="813">
        <v>0.29750526547986922</v>
      </c>
      <c r="Z26" s="846">
        <v>65367177.386</v>
      </c>
      <c r="AA26" s="813">
        <v>0.38085836711369758</v>
      </c>
    </row>
    <row r="27" spans="1:27" s="22" customFormat="1" ht="53.25" customHeight="1">
      <c r="A27" s="810" t="s">
        <v>185</v>
      </c>
      <c r="B27" s="811">
        <v>81922</v>
      </c>
      <c r="C27" s="811">
        <v>11126330.34</v>
      </c>
      <c r="D27" s="811">
        <v>104890</v>
      </c>
      <c r="E27" s="811">
        <v>15762422.930000002</v>
      </c>
      <c r="F27" s="811">
        <v>133</v>
      </c>
      <c r="G27" s="811">
        <v>118033.91</v>
      </c>
      <c r="H27" s="811">
        <v>0</v>
      </c>
      <c r="I27" s="811">
        <v>0</v>
      </c>
      <c r="J27" s="811">
        <v>186945</v>
      </c>
      <c r="K27" s="811">
        <v>27006787.180000003</v>
      </c>
      <c r="L27" s="811">
        <v>1437</v>
      </c>
      <c r="M27" s="811">
        <v>45388.799999999988</v>
      </c>
      <c r="N27" s="811">
        <v>401</v>
      </c>
      <c r="O27" s="811">
        <v>429353325.17000002</v>
      </c>
      <c r="P27" s="811">
        <v>528</v>
      </c>
      <c r="Q27" s="811">
        <v>134973.67999999996</v>
      </c>
      <c r="R27" s="811">
        <v>0</v>
      </c>
      <c r="S27" s="811">
        <v>0</v>
      </c>
      <c r="T27" s="811">
        <v>0</v>
      </c>
      <c r="U27" s="811">
        <v>0</v>
      </c>
      <c r="V27" s="811">
        <v>13628</v>
      </c>
      <c r="W27" s="811">
        <v>5040941</v>
      </c>
      <c r="X27" s="1179">
        <v>202939</v>
      </c>
      <c r="Y27" s="813">
        <v>0.78440198871273448</v>
      </c>
      <c r="Z27" s="846">
        <v>461581415.83000004</v>
      </c>
      <c r="AA27" s="813">
        <v>2.689379461575065</v>
      </c>
    </row>
    <row r="28" spans="1:27" s="22" customFormat="1" ht="53.25" customHeight="1">
      <c r="A28" s="810" t="s">
        <v>186</v>
      </c>
      <c r="B28" s="811">
        <v>1270698</v>
      </c>
      <c r="C28" s="811">
        <v>199454176.05000001</v>
      </c>
      <c r="D28" s="811">
        <v>2699685</v>
      </c>
      <c r="E28" s="811">
        <v>412157765.82999998</v>
      </c>
      <c r="F28" s="811">
        <v>54777</v>
      </c>
      <c r="G28" s="811">
        <v>13604294.99</v>
      </c>
      <c r="H28" s="811">
        <v>0</v>
      </c>
      <c r="I28" s="811">
        <v>0</v>
      </c>
      <c r="J28" s="811">
        <v>4025160</v>
      </c>
      <c r="K28" s="811">
        <v>625216236.87</v>
      </c>
      <c r="L28" s="811">
        <v>348423</v>
      </c>
      <c r="M28" s="811">
        <v>7903674.7400000002</v>
      </c>
      <c r="N28" s="811">
        <v>2238</v>
      </c>
      <c r="O28" s="811">
        <v>1006207687.5826101</v>
      </c>
      <c r="P28" s="811">
        <v>14339</v>
      </c>
      <c r="Q28" s="811">
        <v>6559584.7999999998</v>
      </c>
      <c r="R28" s="811">
        <v>2</v>
      </c>
      <c r="S28" s="811">
        <v>1660</v>
      </c>
      <c r="T28" s="811">
        <v>38</v>
      </c>
      <c r="U28" s="811">
        <v>32055.67</v>
      </c>
      <c r="V28" s="811">
        <v>193961</v>
      </c>
      <c r="W28" s="811">
        <v>57616600</v>
      </c>
      <c r="X28" s="1179">
        <v>4584161</v>
      </c>
      <c r="Y28" s="813">
        <v>17.718748022703164</v>
      </c>
      <c r="Z28" s="846">
        <v>1703537499.6626101</v>
      </c>
      <c r="AA28" s="813">
        <v>9.925570238518679</v>
      </c>
    </row>
    <row r="29" spans="1:27" s="22" customFormat="1" ht="53.25" customHeight="1">
      <c r="A29" s="810" t="s">
        <v>187</v>
      </c>
      <c r="B29" s="811">
        <v>35977</v>
      </c>
      <c r="C29" s="811">
        <v>15965024.109999999</v>
      </c>
      <c r="D29" s="811">
        <v>38613</v>
      </c>
      <c r="E29" s="811">
        <v>12559717.699999999</v>
      </c>
      <c r="F29" s="811">
        <v>386</v>
      </c>
      <c r="G29" s="811">
        <v>204261.46</v>
      </c>
      <c r="H29" s="811">
        <v>0</v>
      </c>
      <c r="I29" s="811">
        <v>0</v>
      </c>
      <c r="J29" s="811">
        <v>74976</v>
      </c>
      <c r="K29" s="811">
        <v>28729003.27</v>
      </c>
      <c r="L29" s="811">
        <v>1245</v>
      </c>
      <c r="M29" s="811">
        <v>144727.32999999999</v>
      </c>
      <c r="N29" s="811">
        <v>1021</v>
      </c>
      <c r="O29" s="811">
        <v>58482702.780000001</v>
      </c>
      <c r="P29" s="811">
        <v>1972</v>
      </c>
      <c r="Q29" s="811">
        <v>1073475.81</v>
      </c>
      <c r="R29" s="811">
        <v>0</v>
      </c>
      <c r="S29" s="811">
        <v>0</v>
      </c>
      <c r="T29" s="811">
        <v>0</v>
      </c>
      <c r="U29" s="811">
        <v>0</v>
      </c>
      <c r="V29" s="811">
        <v>16419</v>
      </c>
      <c r="W29" s="811">
        <v>16162300</v>
      </c>
      <c r="X29" s="1179">
        <v>95633</v>
      </c>
      <c r="Y29" s="813">
        <v>0.36964169226499066</v>
      </c>
      <c r="Z29" s="846">
        <v>104592209.19</v>
      </c>
      <c r="AA29" s="813">
        <v>0.60940091951177444</v>
      </c>
    </row>
    <row r="30" spans="1:27" s="22" customFormat="1" ht="53.25" customHeight="1">
      <c r="A30" s="815" t="s">
        <v>188</v>
      </c>
      <c r="B30" s="811">
        <v>38559</v>
      </c>
      <c r="C30" s="811">
        <v>10492727</v>
      </c>
      <c r="D30" s="811">
        <v>40539</v>
      </c>
      <c r="E30" s="811">
        <v>9732097</v>
      </c>
      <c r="F30" s="811">
        <v>3028</v>
      </c>
      <c r="G30" s="811">
        <v>1061619</v>
      </c>
      <c r="H30" s="811">
        <v>0</v>
      </c>
      <c r="I30" s="811">
        <v>0</v>
      </c>
      <c r="J30" s="811">
        <v>82126</v>
      </c>
      <c r="K30" s="811">
        <v>21286443</v>
      </c>
      <c r="L30" s="811">
        <v>0</v>
      </c>
      <c r="M30" s="811">
        <v>0</v>
      </c>
      <c r="N30" s="811">
        <v>306</v>
      </c>
      <c r="O30" s="811">
        <v>94798473</v>
      </c>
      <c r="P30" s="811">
        <v>1025</v>
      </c>
      <c r="Q30" s="811">
        <v>576916</v>
      </c>
      <c r="R30" s="811">
        <v>0</v>
      </c>
      <c r="S30" s="811">
        <v>0</v>
      </c>
      <c r="T30" s="811">
        <v>0</v>
      </c>
      <c r="U30" s="811">
        <v>0</v>
      </c>
      <c r="V30" s="811">
        <v>11410</v>
      </c>
      <c r="W30" s="811">
        <v>11680170</v>
      </c>
      <c r="X30" s="1179">
        <v>94867</v>
      </c>
      <c r="Y30" s="813">
        <v>0.36668094088968106</v>
      </c>
      <c r="Z30" s="846">
        <v>128342002</v>
      </c>
      <c r="AA30" s="813">
        <v>0.74777781860123271</v>
      </c>
    </row>
    <row r="31" spans="1:27" s="158" customFormat="1" ht="116.25" customHeight="1">
      <c r="A31" s="1180" t="s">
        <v>272</v>
      </c>
      <c r="B31" s="1181">
        <v>7978211</v>
      </c>
      <c r="C31" s="1181">
        <v>1950817584.6253984</v>
      </c>
      <c r="D31" s="1181">
        <v>11057369</v>
      </c>
      <c r="E31" s="1181">
        <v>2484600875.9336128</v>
      </c>
      <c r="F31" s="1181">
        <v>1535362</v>
      </c>
      <c r="G31" s="1181">
        <v>626721577.65027893</v>
      </c>
      <c r="H31" s="1181">
        <v>66</v>
      </c>
      <c r="I31" s="1181">
        <v>14368.745999999999</v>
      </c>
      <c r="J31" s="1181">
        <v>20571008</v>
      </c>
      <c r="K31" s="1181">
        <v>5062154406.9552908</v>
      </c>
      <c r="L31" s="1181">
        <v>1478307</v>
      </c>
      <c r="M31" s="1181">
        <v>111968088.53557001</v>
      </c>
      <c r="N31" s="1181">
        <v>1450703</v>
      </c>
      <c r="O31" s="1181">
        <v>7787095541.1982803</v>
      </c>
      <c r="P31" s="1181">
        <v>119458</v>
      </c>
      <c r="Q31" s="1181">
        <v>47855814.493259996</v>
      </c>
      <c r="R31" s="1181">
        <v>108914</v>
      </c>
      <c r="S31" s="1181">
        <v>163165514.01464999</v>
      </c>
      <c r="T31" s="1181">
        <v>86936</v>
      </c>
      <c r="U31" s="1181">
        <v>38256285.670560002</v>
      </c>
      <c r="V31" s="1181">
        <v>2056485</v>
      </c>
      <c r="W31" s="1181">
        <v>3952624036.217</v>
      </c>
      <c r="X31" s="876">
        <v>25871811</v>
      </c>
      <c r="Y31" s="1182">
        <v>100</v>
      </c>
      <c r="Z31" s="876">
        <v>17163119687.084608</v>
      </c>
      <c r="AA31" s="1182">
        <v>100</v>
      </c>
    </row>
    <row r="32" spans="1:27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0"/>
      <c r="AA32" s="21"/>
    </row>
  </sheetData>
  <mergeCells count="20">
    <mergeCell ref="A1:E1"/>
    <mergeCell ref="A2:E2"/>
    <mergeCell ref="Y3:AA3"/>
    <mergeCell ref="V4:W5"/>
    <mergeCell ref="X4:AA5"/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6" fitToWidth="0" fitToHeight="0" orientation="landscape" r:id="rId1"/>
  <headerFooter alignWithMargins="0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A31"/>
  <sheetViews>
    <sheetView zoomScale="50" zoomScaleNormal="50" zoomScaleSheetLayoutView="40" workbookViewId="0">
      <pane xSplit="1" ySplit="8" topLeftCell="Y21" activePane="bottomRight" state="frozen"/>
      <selection sqref="A1:D1"/>
      <selection pane="topRight" sqref="A1:D1"/>
      <selection pane="bottomLeft" sqref="A1:D1"/>
      <selection pane="bottomRight" activeCell="AA22" sqref="AA22"/>
    </sheetView>
  </sheetViews>
  <sheetFormatPr defaultRowHeight="24.5"/>
  <cols>
    <col min="1" max="1" width="14.08984375" style="17" customWidth="1"/>
    <col min="2" max="2" width="16.90625" style="17" bestFit="1" customWidth="1"/>
    <col min="3" max="3" width="23.453125" style="17" bestFit="1" customWidth="1"/>
    <col min="4" max="4" width="16.90625" style="17" bestFit="1" customWidth="1"/>
    <col min="5" max="5" width="23.453125" style="17" bestFit="1" customWidth="1"/>
    <col min="6" max="6" width="16.90625" style="17" bestFit="1" customWidth="1"/>
    <col min="7" max="7" width="23.453125" style="17" bestFit="1" customWidth="1"/>
    <col min="8" max="8" width="16.90625" style="17" bestFit="1" customWidth="1"/>
    <col min="9" max="9" width="23.453125" style="17" bestFit="1" customWidth="1"/>
    <col min="10" max="10" width="16.90625" style="17" bestFit="1" customWidth="1"/>
    <col min="11" max="11" width="23.453125" style="17" bestFit="1" customWidth="1"/>
    <col min="12" max="12" width="16.90625" style="17" bestFit="1" customWidth="1"/>
    <col min="13" max="13" width="14.26953125" style="17" bestFit="1" customWidth="1"/>
    <col min="14" max="14" width="16.90625" style="17" bestFit="1" customWidth="1"/>
    <col min="15" max="15" width="18.36328125" style="17" customWidth="1"/>
    <col min="16" max="16" width="16.90625" style="17" bestFit="1" customWidth="1"/>
    <col min="17" max="17" width="14.26953125" style="17" bestFit="1" customWidth="1"/>
    <col min="18" max="18" width="16.90625" style="17" bestFit="1" customWidth="1"/>
    <col min="19" max="19" width="15.6328125" style="17" customWidth="1"/>
    <col min="20" max="20" width="16.90625" style="17" bestFit="1" customWidth="1"/>
    <col min="21" max="21" width="14.26953125" style="17" bestFit="1" customWidth="1"/>
    <col min="22" max="22" width="16.90625" style="17" bestFit="1" customWidth="1"/>
    <col min="23" max="23" width="17.7265625" style="17" customWidth="1"/>
    <col min="24" max="24" width="21.453125" style="17" customWidth="1"/>
    <col min="25" max="25" width="16.08984375" style="17" customWidth="1"/>
    <col min="26" max="26" width="23.90625" style="17" customWidth="1"/>
    <col min="27" max="27" width="16.08984375" style="17" customWidth="1"/>
    <col min="28" max="264" width="9" style="17"/>
    <col min="265" max="265" width="14.08984375" style="17" customWidth="1"/>
    <col min="266" max="266" width="14.7265625" style="17" bestFit="1" customWidth="1"/>
    <col min="267" max="267" width="21.453125" style="17" bestFit="1" customWidth="1"/>
    <col min="268" max="268" width="14.7265625" style="17" bestFit="1" customWidth="1"/>
    <col min="269" max="269" width="21.453125" style="17" bestFit="1" customWidth="1"/>
    <col min="270" max="270" width="14.7265625" style="17" bestFit="1" customWidth="1"/>
    <col min="271" max="271" width="21.453125" style="17" bestFit="1" customWidth="1"/>
    <col min="272" max="272" width="14.7265625" style="17" bestFit="1" customWidth="1"/>
    <col min="273" max="273" width="21.453125" style="17" bestFit="1" customWidth="1"/>
    <col min="274" max="274" width="14.7265625" style="17" bestFit="1" customWidth="1"/>
    <col min="275" max="275" width="21.453125" style="17" bestFit="1" customWidth="1"/>
    <col min="276" max="276" width="16.6328125" style="17" bestFit="1" customWidth="1"/>
    <col min="277" max="277" width="14.08984375" style="17" bestFit="1" customWidth="1"/>
    <col min="278" max="278" width="16.6328125" style="17" bestFit="1" customWidth="1"/>
    <col min="279" max="279" width="14.08984375" style="17" bestFit="1" customWidth="1"/>
    <col min="280" max="280" width="14.36328125" style="17" bestFit="1" customWidth="1"/>
    <col min="281" max="281" width="14.6328125" style="17" customWidth="1"/>
    <col min="282" max="282" width="13.90625" style="17" bestFit="1" customWidth="1"/>
    <col min="283" max="283" width="14.6328125" style="17" customWidth="1"/>
    <col min="284" max="520" width="9" style="17"/>
    <col min="521" max="521" width="14.08984375" style="17" customWidth="1"/>
    <col min="522" max="522" width="14.7265625" style="17" bestFit="1" customWidth="1"/>
    <col min="523" max="523" width="21.453125" style="17" bestFit="1" customWidth="1"/>
    <col min="524" max="524" width="14.7265625" style="17" bestFit="1" customWidth="1"/>
    <col min="525" max="525" width="21.453125" style="17" bestFit="1" customWidth="1"/>
    <col min="526" max="526" width="14.7265625" style="17" bestFit="1" customWidth="1"/>
    <col min="527" max="527" width="21.453125" style="17" bestFit="1" customWidth="1"/>
    <col min="528" max="528" width="14.7265625" style="17" bestFit="1" customWidth="1"/>
    <col min="529" max="529" width="21.453125" style="17" bestFit="1" customWidth="1"/>
    <col min="530" max="530" width="14.7265625" style="17" bestFit="1" customWidth="1"/>
    <col min="531" max="531" width="21.453125" style="17" bestFit="1" customWidth="1"/>
    <col min="532" max="532" width="16.6328125" style="17" bestFit="1" customWidth="1"/>
    <col min="533" max="533" width="14.08984375" style="17" bestFit="1" customWidth="1"/>
    <col min="534" max="534" width="16.6328125" style="17" bestFit="1" customWidth="1"/>
    <col min="535" max="535" width="14.08984375" style="17" bestFit="1" customWidth="1"/>
    <col min="536" max="536" width="14.36328125" style="17" bestFit="1" customWidth="1"/>
    <col min="537" max="537" width="14.6328125" style="17" customWidth="1"/>
    <col min="538" max="538" width="13.90625" style="17" bestFit="1" customWidth="1"/>
    <col min="539" max="539" width="14.6328125" style="17" customWidth="1"/>
    <col min="540" max="776" width="9" style="17"/>
    <col min="777" max="777" width="14.08984375" style="17" customWidth="1"/>
    <col min="778" max="778" width="14.7265625" style="17" bestFit="1" customWidth="1"/>
    <col min="779" max="779" width="21.453125" style="17" bestFit="1" customWidth="1"/>
    <col min="780" max="780" width="14.7265625" style="17" bestFit="1" customWidth="1"/>
    <col min="781" max="781" width="21.453125" style="17" bestFit="1" customWidth="1"/>
    <col min="782" max="782" width="14.7265625" style="17" bestFit="1" customWidth="1"/>
    <col min="783" max="783" width="21.453125" style="17" bestFit="1" customWidth="1"/>
    <col min="784" max="784" width="14.7265625" style="17" bestFit="1" customWidth="1"/>
    <col min="785" max="785" width="21.453125" style="17" bestFit="1" customWidth="1"/>
    <col min="786" max="786" width="14.7265625" style="17" bestFit="1" customWidth="1"/>
    <col min="787" max="787" width="21.453125" style="17" bestFit="1" customWidth="1"/>
    <col min="788" max="788" width="16.6328125" style="17" bestFit="1" customWidth="1"/>
    <col min="789" max="789" width="14.08984375" style="17" bestFit="1" customWidth="1"/>
    <col min="790" max="790" width="16.6328125" style="17" bestFit="1" customWidth="1"/>
    <col min="791" max="791" width="14.08984375" style="17" bestFit="1" customWidth="1"/>
    <col min="792" max="792" width="14.36328125" style="17" bestFit="1" customWidth="1"/>
    <col min="793" max="793" width="14.6328125" style="17" customWidth="1"/>
    <col min="794" max="794" width="13.90625" style="17" bestFit="1" customWidth="1"/>
    <col min="795" max="795" width="14.6328125" style="17" customWidth="1"/>
    <col min="796" max="1032" width="9" style="17"/>
    <col min="1033" max="1033" width="14.08984375" style="17" customWidth="1"/>
    <col min="1034" max="1034" width="14.7265625" style="17" bestFit="1" customWidth="1"/>
    <col min="1035" max="1035" width="21.453125" style="17" bestFit="1" customWidth="1"/>
    <col min="1036" max="1036" width="14.7265625" style="17" bestFit="1" customWidth="1"/>
    <col min="1037" max="1037" width="21.453125" style="17" bestFit="1" customWidth="1"/>
    <col min="1038" max="1038" width="14.7265625" style="17" bestFit="1" customWidth="1"/>
    <col min="1039" max="1039" width="21.453125" style="17" bestFit="1" customWidth="1"/>
    <col min="1040" max="1040" width="14.7265625" style="17" bestFit="1" customWidth="1"/>
    <col min="1041" max="1041" width="21.453125" style="17" bestFit="1" customWidth="1"/>
    <col min="1042" max="1042" width="14.7265625" style="17" bestFit="1" customWidth="1"/>
    <col min="1043" max="1043" width="21.453125" style="17" bestFit="1" customWidth="1"/>
    <col min="1044" max="1044" width="16.6328125" style="17" bestFit="1" customWidth="1"/>
    <col min="1045" max="1045" width="14.08984375" style="17" bestFit="1" customWidth="1"/>
    <col min="1046" max="1046" width="16.6328125" style="17" bestFit="1" customWidth="1"/>
    <col min="1047" max="1047" width="14.08984375" style="17" bestFit="1" customWidth="1"/>
    <col min="1048" max="1048" width="14.36328125" style="17" bestFit="1" customWidth="1"/>
    <col min="1049" max="1049" width="14.6328125" style="17" customWidth="1"/>
    <col min="1050" max="1050" width="13.90625" style="17" bestFit="1" customWidth="1"/>
    <col min="1051" max="1051" width="14.6328125" style="17" customWidth="1"/>
    <col min="1052" max="1288" width="9" style="17"/>
    <col min="1289" max="1289" width="14.08984375" style="17" customWidth="1"/>
    <col min="1290" max="1290" width="14.7265625" style="17" bestFit="1" customWidth="1"/>
    <col min="1291" max="1291" width="21.453125" style="17" bestFit="1" customWidth="1"/>
    <col min="1292" max="1292" width="14.7265625" style="17" bestFit="1" customWidth="1"/>
    <col min="1293" max="1293" width="21.453125" style="17" bestFit="1" customWidth="1"/>
    <col min="1294" max="1294" width="14.7265625" style="17" bestFit="1" customWidth="1"/>
    <col min="1295" max="1295" width="21.453125" style="17" bestFit="1" customWidth="1"/>
    <col min="1296" max="1296" width="14.7265625" style="17" bestFit="1" customWidth="1"/>
    <col min="1297" max="1297" width="21.453125" style="17" bestFit="1" customWidth="1"/>
    <col min="1298" max="1298" width="14.7265625" style="17" bestFit="1" customWidth="1"/>
    <col min="1299" max="1299" width="21.453125" style="17" bestFit="1" customWidth="1"/>
    <col min="1300" max="1300" width="16.6328125" style="17" bestFit="1" customWidth="1"/>
    <col min="1301" max="1301" width="14.08984375" style="17" bestFit="1" customWidth="1"/>
    <col min="1302" max="1302" width="16.6328125" style="17" bestFit="1" customWidth="1"/>
    <col min="1303" max="1303" width="14.08984375" style="17" bestFit="1" customWidth="1"/>
    <col min="1304" max="1304" width="14.36328125" style="17" bestFit="1" customWidth="1"/>
    <col min="1305" max="1305" width="14.6328125" style="17" customWidth="1"/>
    <col min="1306" max="1306" width="13.90625" style="17" bestFit="1" customWidth="1"/>
    <col min="1307" max="1307" width="14.6328125" style="17" customWidth="1"/>
    <col min="1308" max="1544" width="9" style="17"/>
    <col min="1545" max="1545" width="14.08984375" style="17" customWidth="1"/>
    <col min="1546" max="1546" width="14.7265625" style="17" bestFit="1" customWidth="1"/>
    <col min="1547" max="1547" width="21.453125" style="17" bestFit="1" customWidth="1"/>
    <col min="1548" max="1548" width="14.7265625" style="17" bestFit="1" customWidth="1"/>
    <col min="1549" max="1549" width="21.453125" style="17" bestFit="1" customWidth="1"/>
    <col min="1550" max="1550" width="14.7265625" style="17" bestFit="1" customWidth="1"/>
    <col min="1551" max="1551" width="21.453125" style="17" bestFit="1" customWidth="1"/>
    <col min="1552" max="1552" width="14.7265625" style="17" bestFit="1" customWidth="1"/>
    <col min="1553" max="1553" width="21.453125" style="17" bestFit="1" customWidth="1"/>
    <col min="1554" max="1554" width="14.7265625" style="17" bestFit="1" customWidth="1"/>
    <col min="1555" max="1555" width="21.453125" style="17" bestFit="1" customWidth="1"/>
    <col min="1556" max="1556" width="16.6328125" style="17" bestFit="1" customWidth="1"/>
    <col min="1557" max="1557" width="14.08984375" style="17" bestFit="1" customWidth="1"/>
    <col min="1558" max="1558" width="16.6328125" style="17" bestFit="1" customWidth="1"/>
    <col min="1559" max="1559" width="14.08984375" style="17" bestFit="1" customWidth="1"/>
    <col min="1560" max="1560" width="14.36328125" style="17" bestFit="1" customWidth="1"/>
    <col min="1561" max="1561" width="14.6328125" style="17" customWidth="1"/>
    <col min="1562" max="1562" width="13.90625" style="17" bestFit="1" customWidth="1"/>
    <col min="1563" max="1563" width="14.6328125" style="17" customWidth="1"/>
    <col min="1564" max="1800" width="9" style="17"/>
    <col min="1801" max="1801" width="14.08984375" style="17" customWidth="1"/>
    <col min="1802" max="1802" width="14.7265625" style="17" bestFit="1" customWidth="1"/>
    <col min="1803" max="1803" width="21.453125" style="17" bestFit="1" customWidth="1"/>
    <col min="1804" max="1804" width="14.7265625" style="17" bestFit="1" customWidth="1"/>
    <col min="1805" max="1805" width="21.453125" style="17" bestFit="1" customWidth="1"/>
    <col min="1806" max="1806" width="14.7265625" style="17" bestFit="1" customWidth="1"/>
    <col min="1807" max="1807" width="21.453125" style="17" bestFit="1" customWidth="1"/>
    <col min="1808" max="1808" width="14.7265625" style="17" bestFit="1" customWidth="1"/>
    <col min="1809" max="1809" width="21.453125" style="17" bestFit="1" customWidth="1"/>
    <col min="1810" max="1810" width="14.7265625" style="17" bestFit="1" customWidth="1"/>
    <col min="1811" max="1811" width="21.453125" style="17" bestFit="1" customWidth="1"/>
    <col min="1812" max="1812" width="16.6328125" style="17" bestFit="1" customWidth="1"/>
    <col min="1813" max="1813" width="14.08984375" style="17" bestFit="1" customWidth="1"/>
    <col min="1814" max="1814" width="16.6328125" style="17" bestFit="1" customWidth="1"/>
    <col min="1815" max="1815" width="14.08984375" style="17" bestFit="1" customWidth="1"/>
    <col min="1816" max="1816" width="14.36328125" style="17" bestFit="1" customWidth="1"/>
    <col min="1817" max="1817" width="14.6328125" style="17" customWidth="1"/>
    <col min="1818" max="1818" width="13.90625" style="17" bestFit="1" customWidth="1"/>
    <col min="1819" max="1819" width="14.6328125" style="17" customWidth="1"/>
    <col min="1820" max="2056" width="9" style="17"/>
    <col min="2057" max="2057" width="14.08984375" style="17" customWidth="1"/>
    <col min="2058" max="2058" width="14.7265625" style="17" bestFit="1" customWidth="1"/>
    <col min="2059" max="2059" width="21.453125" style="17" bestFit="1" customWidth="1"/>
    <col min="2060" max="2060" width="14.7265625" style="17" bestFit="1" customWidth="1"/>
    <col min="2061" max="2061" width="21.453125" style="17" bestFit="1" customWidth="1"/>
    <col min="2062" max="2062" width="14.7265625" style="17" bestFit="1" customWidth="1"/>
    <col min="2063" max="2063" width="21.453125" style="17" bestFit="1" customWidth="1"/>
    <col min="2064" max="2064" width="14.7265625" style="17" bestFit="1" customWidth="1"/>
    <col min="2065" max="2065" width="21.453125" style="17" bestFit="1" customWidth="1"/>
    <col min="2066" max="2066" width="14.7265625" style="17" bestFit="1" customWidth="1"/>
    <col min="2067" max="2067" width="21.453125" style="17" bestFit="1" customWidth="1"/>
    <col min="2068" max="2068" width="16.6328125" style="17" bestFit="1" customWidth="1"/>
    <col min="2069" max="2069" width="14.08984375" style="17" bestFit="1" customWidth="1"/>
    <col min="2070" max="2070" width="16.6328125" style="17" bestFit="1" customWidth="1"/>
    <col min="2071" max="2071" width="14.08984375" style="17" bestFit="1" customWidth="1"/>
    <col min="2072" max="2072" width="14.36328125" style="17" bestFit="1" customWidth="1"/>
    <col min="2073" max="2073" width="14.6328125" style="17" customWidth="1"/>
    <col min="2074" max="2074" width="13.90625" style="17" bestFit="1" customWidth="1"/>
    <col min="2075" max="2075" width="14.6328125" style="17" customWidth="1"/>
    <col min="2076" max="2312" width="9" style="17"/>
    <col min="2313" max="2313" width="14.08984375" style="17" customWidth="1"/>
    <col min="2314" max="2314" width="14.7265625" style="17" bestFit="1" customWidth="1"/>
    <col min="2315" max="2315" width="21.453125" style="17" bestFit="1" customWidth="1"/>
    <col min="2316" max="2316" width="14.7265625" style="17" bestFit="1" customWidth="1"/>
    <col min="2317" max="2317" width="21.453125" style="17" bestFit="1" customWidth="1"/>
    <col min="2318" max="2318" width="14.7265625" style="17" bestFit="1" customWidth="1"/>
    <col min="2319" max="2319" width="21.453125" style="17" bestFit="1" customWidth="1"/>
    <col min="2320" max="2320" width="14.7265625" style="17" bestFit="1" customWidth="1"/>
    <col min="2321" max="2321" width="21.453125" style="17" bestFit="1" customWidth="1"/>
    <col min="2322" max="2322" width="14.7265625" style="17" bestFit="1" customWidth="1"/>
    <col min="2323" max="2323" width="21.453125" style="17" bestFit="1" customWidth="1"/>
    <col min="2324" max="2324" width="16.6328125" style="17" bestFit="1" customWidth="1"/>
    <col min="2325" max="2325" width="14.08984375" style="17" bestFit="1" customWidth="1"/>
    <col min="2326" max="2326" width="16.6328125" style="17" bestFit="1" customWidth="1"/>
    <col min="2327" max="2327" width="14.08984375" style="17" bestFit="1" customWidth="1"/>
    <col min="2328" max="2328" width="14.36328125" style="17" bestFit="1" customWidth="1"/>
    <col min="2329" max="2329" width="14.6328125" style="17" customWidth="1"/>
    <col min="2330" max="2330" width="13.90625" style="17" bestFit="1" customWidth="1"/>
    <col min="2331" max="2331" width="14.6328125" style="17" customWidth="1"/>
    <col min="2332" max="2568" width="9" style="17"/>
    <col min="2569" max="2569" width="14.08984375" style="17" customWidth="1"/>
    <col min="2570" max="2570" width="14.7265625" style="17" bestFit="1" customWidth="1"/>
    <col min="2571" max="2571" width="21.453125" style="17" bestFit="1" customWidth="1"/>
    <col min="2572" max="2572" width="14.7265625" style="17" bestFit="1" customWidth="1"/>
    <col min="2573" max="2573" width="21.453125" style="17" bestFit="1" customWidth="1"/>
    <col min="2574" max="2574" width="14.7265625" style="17" bestFit="1" customWidth="1"/>
    <col min="2575" max="2575" width="21.453125" style="17" bestFit="1" customWidth="1"/>
    <col min="2576" max="2576" width="14.7265625" style="17" bestFit="1" customWidth="1"/>
    <col min="2577" max="2577" width="21.453125" style="17" bestFit="1" customWidth="1"/>
    <col min="2578" max="2578" width="14.7265625" style="17" bestFit="1" customWidth="1"/>
    <col min="2579" max="2579" width="21.453125" style="17" bestFit="1" customWidth="1"/>
    <col min="2580" max="2580" width="16.6328125" style="17" bestFit="1" customWidth="1"/>
    <col min="2581" max="2581" width="14.08984375" style="17" bestFit="1" customWidth="1"/>
    <col min="2582" max="2582" width="16.6328125" style="17" bestFit="1" customWidth="1"/>
    <col min="2583" max="2583" width="14.08984375" style="17" bestFit="1" customWidth="1"/>
    <col min="2584" max="2584" width="14.36328125" style="17" bestFit="1" customWidth="1"/>
    <col min="2585" max="2585" width="14.6328125" style="17" customWidth="1"/>
    <col min="2586" max="2586" width="13.90625" style="17" bestFit="1" customWidth="1"/>
    <col min="2587" max="2587" width="14.6328125" style="17" customWidth="1"/>
    <col min="2588" max="2824" width="9" style="17"/>
    <col min="2825" max="2825" width="14.08984375" style="17" customWidth="1"/>
    <col min="2826" max="2826" width="14.7265625" style="17" bestFit="1" customWidth="1"/>
    <col min="2827" max="2827" width="21.453125" style="17" bestFit="1" customWidth="1"/>
    <col min="2828" max="2828" width="14.7265625" style="17" bestFit="1" customWidth="1"/>
    <col min="2829" max="2829" width="21.453125" style="17" bestFit="1" customWidth="1"/>
    <col min="2830" max="2830" width="14.7265625" style="17" bestFit="1" customWidth="1"/>
    <col min="2831" max="2831" width="21.453125" style="17" bestFit="1" customWidth="1"/>
    <col min="2832" max="2832" width="14.7265625" style="17" bestFit="1" customWidth="1"/>
    <col min="2833" max="2833" width="21.453125" style="17" bestFit="1" customWidth="1"/>
    <col min="2834" max="2834" width="14.7265625" style="17" bestFit="1" customWidth="1"/>
    <col min="2835" max="2835" width="21.453125" style="17" bestFit="1" customWidth="1"/>
    <col min="2836" max="2836" width="16.6328125" style="17" bestFit="1" customWidth="1"/>
    <col min="2837" max="2837" width="14.08984375" style="17" bestFit="1" customWidth="1"/>
    <col min="2838" max="2838" width="16.6328125" style="17" bestFit="1" customWidth="1"/>
    <col min="2839" max="2839" width="14.08984375" style="17" bestFit="1" customWidth="1"/>
    <col min="2840" max="2840" width="14.36328125" style="17" bestFit="1" customWidth="1"/>
    <col min="2841" max="2841" width="14.6328125" style="17" customWidth="1"/>
    <col min="2842" max="2842" width="13.90625" style="17" bestFit="1" customWidth="1"/>
    <col min="2843" max="2843" width="14.6328125" style="17" customWidth="1"/>
    <col min="2844" max="3080" width="9" style="17"/>
    <col min="3081" max="3081" width="14.08984375" style="17" customWidth="1"/>
    <col min="3082" max="3082" width="14.7265625" style="17" bestFit="1" customWidth="1"/>
    <col min="3083" max="3083" width="21.453125" style="17" bestFit="1" customWidth="1"/>
    <col min="3084" max="3084" width="14.7265625" style="17" bestFit="1" customWidth="1"/>
    <col min="3085" max="3085" width="21.453125" style="17" bestFit="1" customWidth="1"/>
    <col min="3086" max="3086" width="14.7265625" style="17" bestFit="1" customWidth="1"/>
    <col min="3087" max="3087" width="21.453125" style="17" bestFit="1" customWidth="1"/>
    <col min="3088" max="3088" width="14.7265625" style="17" bestFit="1" customWidth="1"/>
    <col min="3089" max="3089" width="21.453125" style="17" bestFit="1" customWidth="1"/>
    <col min="3090" max="3090" width="14.7265625" style="17" bestFit="1" customWidth="1"/>
    <col min="3091" max="3091" width="21.453125" style="17" bestFit="1" customWidth="1"/>
    <col min="3092" max="3092" width="16.6328125" style="17" bestFit="1" customWidth="1"/>
    <col min="3093" max="3093" width="14.08984375" style="17" bestFit="1" customWidth="1"/>
    <col min="3094" max="3094" width="16.6328125" style="17" bestFit="1" customWidth="1"/>
    <col min="3095" max="3095" width="14.08984375" style="17" bestFit="1" customWidth="1"/>
    <col min="3096" max="3096" width="14.36328125" style="17" bestFit="1" customWidth="1"/>
    <col min="3097" max="3097" width="14.6328125" style="17" customWidth="1"/>
    <col min="3098" max="3098" width="13.90625" style="17" bestFit="1" customWidth="1"/>
    <col min="3099" max="3099" width="14.6328125" style="17" customWidth="1"/>
    <col min="3100" max="3336" width="9" style="17"/>
    <col min="3337" max="3337" width="14.08984375" style="17" customWidth="1"/>
    <col min="3338" max="3338" width="14.7265625" style="17" bestFit="1" customWidth="1"/>
    <col min="3339" max="3339" width="21.453125" style="17" bestFit="1" customWidth="1"/>
    <col min="3340" max="3340" width="14.7265625" style="17" bestFit="1" customWidth="1"/>
    <col min="3341" max="3341" width="21.453125" style="17" bestFit="1" customWidth="1"/>
    <col min="3342" max="3342" width="14.7265625" style="17" bestFit="1" customWidth="1"/>
    <col min="3343" max="3343" width="21.453125" style="17" bestFit="1" customWidth="1"/>
    <col min="3344" max="3344" width="14.7265625" style="17" bestFit="1" customWidth="1"/>
    <col min="3345" max="3345" width="21.453125" style="17" bestFit="1" customWidth="1"/>
    <col min="3346" max="3346" width="14.7265625" style="17" bestFit="1" customWidth="1"/>
    <col min="3347" max="3347" width="21.453125" style="17" bestFit="1" customWidth="1"/>
    <col min="3348" max="3348" width="16.6328125" style="17" bestFit="1" customWidth="1"/>
    <col min="3349" max="3349" width="14.08984375" style="17" bestFit="1" customWidth="1"/>
    <col min="3350" max="3350" width="16.6328125" style="17" bestFit="1" customWidth="1"/>
    <col min="3351" max="3351" width="14.08984375" style="17" bestFit="1" customWidth="1"/>
    <col min="3352" max="3352" width="14.36328125" style="17" bestFit="1" customWidth="1"/>
    <col min="3353" max="3353" width="14.6328125" style="17" customWidth="1"/>
    <col min="3354" max="3354" width="13.90625" style="17" bestFit="1" customWidth="1"/>
    <col min="3355" max="3355" width="14.6328125" style="17" customWidth="1"/>
    <col min="3356" max="3592" width="9" style="17"/>
    <col min="3593" max="3593" width="14.08984375" style="17" customWidth="1"/>
    <col min="3594" max="3594" width="14.7265625" style="17" bestFit="1" customWidth="1"/>
    <col min="3595" max="3595" width="21.453125" style="17" bestFit="1" customWidth="1"/>
    <col min="3596" max="3596" width="14.7265625" style="17" bestFit="1" customWidth="1"/>
    <col min="3597" max="3597" width="21.453125" style="17" bestFit="1" customWidth="1"/>
    <col min="3598" max="3598" width="14.7265625" style="17" bestFit="1" customWidth="1"/>
    <col min="3599" max="3599" width="21.453125" style="17" bestFit="1" customWidth="1"/>
    <col min="3600" max="3600" width="14.7265625" style="17" bestFit="1" customWidth="1"/>
    <col min="3601" max="3601" width="21.453125" style="17" bestFit="1" customWidth="1"/>
    <col min="3602" max="3602" width="14.7265625" style="17" bestFit="1" customWidth="1"/>
    <col min="3603" max="3603" width="21.453125" style="17" bestFit="1" customWidth="1"/>
    <col min="3604" max="3604" width="16.6328125" style="17" bestFit="1" customWidth="1"/>
    <col min="3605" max="3605" width="14.08984375" style="17" bestFit="1" customWidth="1"/>
    <col min="3606" max="3606" width="16.6328125" style="17" bestFit="1" customWidth="1"/>
    <col min="3607" max="3607" width="14.08984375" style="17" bestFit="1" customWidth="1"/>
    <col min="3608" max="3608" width="14.36328125" style="17" bestFit="1" customWidth="1"/>
    <col min="3609" max="3609" width="14.6328125" style="17" customWidth="1"/>
    <col min="3610" max="3610" width="13.90625" style="17" bestFit="1" customWidth="1"/>
    <col min="3611" max="3611" width="14.6328125" style="17" customWidth="1"/>
    <col min="3612" max="3848" width="9" style="17"/>
    <col min="3849" max="3849" width="14.08984375" style="17" customWidth="1"/>
    <col min="3850" max="3850" width="14.7265625" style="17" bestFit="1" customWidth="1"/>
    <col min="3851" max="3851" width="21.453125" style="17" bestFit="1" customWidth="1"/>
    <col min="3852" max="3852" width="14.7265625" style="17" bestFit="1" customWidth="1"/>
    <col min="3853" max="3853" width="21.453125" style="17" bestFit="1" customWidth="1"/>
    <col min="3854" max="3854" width="14.7265625" style="17" bestFit="1" customWidth="1"/>
    <col min="3855" max="3855" width="21.453125" style="17" bestFit="1" customWidth="1"/>
    <col min="3856" max="3856" width="14.7265625" style="17" bestFit="1" customWidth="1"/>
    <col min="3857" max="3857" width="21.453125" style="17" bestFit="1" customWidth="1"/>
    <col min="3858" max="3858" width="14.7265625" style="17" bestFit="1" customWidth="1"/>
    <col min="3859" max="3859" width="21.453125" style="17" bestFit="1" customWidth="1"/>
    <col min="3860" max="3860" width="16.6328125" style="17" bestFit="1" customWidth="1"/>
    <col min="3861" max="3861" width="14.08984375" style="17" bestFit="1" customWidth="1"/>
    <col min="3862" max="3862" width="16.6328125" style="17" bestFit="1" customWidth="1"/>
    <col min="3863" max="3863" width="14.08984375" style="17" bestFit="1" customWidth="1"/>
    <col min="3864" max="3864" width="14.36328125" style="17" bestFit="1" customWidth="1"/>
    <col min="3865" max="3865" width="14.6328125" style="17" customWidth="1"/>
    <col min="3866" max="3866" width="13.90625" style="17" bestFit="1" customWidth="1"/>
    <col min="3867" max="3867" width="14.6328125" style="17" customWidth="1"/>
    <col min="3868" max="4104" width="9" style="17"/>
    <col min="4105" max="4105" width="14.08984375" style="17" customWidth="1"/>
    <col min="4106" max="4106" width="14.7265625" style="17" bestFit="1" customWidth="1"/>
    <col min="4107" max="4107" width="21.453125" style="17" bestFit="1" customWidth="1"/>
    <col min="4108" max="4108" width="14.7265625" style="17" bestFit="1" customWidth="1"/>
    <col min="4109" max="4109" width="21.453125" style="17" bestFit="1" customWidth="1"/>
    <col min="4110" max="4110" width="14.7265625" style="17" bestFit="1" customWidth="1"/>
    <col min="4111" max="4111" width="21.453125" style="17" bestFit="1" customWidth="1"/>
    <col min="4112" max="4112" width="14.7265625" style="17" bestFit="1" customWidth="1"/>
    <col min="4113" max="4113" width="21.453125" style="17" bestFit="1" customWidth="1"/>
    <col min="4114" max="4114" width="14.7265625" style="17" bestFit="1" customWidth="1"/>
    <col min="4115" max="4115" width="21.453125" style="17" bestFit="1" customWidth="1"/>
    <col min="4116" max="4116" width="16.6328125" style="17" bestFit="1" customWidth="1"/>
    <col min="4117" max="4117" width="14.08984375" style="17" bestFit="1" customWidth="1"/>
    <col min="4118" max="4118" width="16.6328125" style="17" bestFit="1" customWidth="1"/>
    <col min="4119" max="4119" width="14.08984375" style="17" bestFit="1" customWidth="1"/>
    <col min="4120" max="4120" width="14.36328125" style="17" bestFit="1" customWidth="1"/>
    <col min="4121" max="4121" width="14.6328125" style="17" customWidth="1"/>
    <col min="4122" max="4122" width="13.90625" style="17" bestFit="1" customWidth="1"/>
    <col min="4123" max="4123" width="14.6328125" style="17" customWidth="1"/>
    <col min="4124" max="4360" width="9" style="17"/>
    <col min="4361" max="4361" width="14.08984375" style="17" customWidth="1"/>
    <col min="4362" max="4362" width="14.7265625" style="17" bestFit="1" customWidth="1"/>
    <col min="4363" max="4363" width="21.453125" style="17" bestFit="1" customWidth="1"/>
    <col min="4364" max="4364" width="14.7265625" style="17" bestFit="1" customWidth="1"/>
    <col min="4365" max="4365" width="21.453125" style="17" bestFit="1" customWidth="1"/>
    <col min="4366" max="4366" width="14.7265625" style="17" bestFit="1" customWidth="1"/>
    <col min="4367" max="4367" width="21.453125" style="17" bestFit="1" customWidth="1"/>
    <col min="4368" max="4368" width="14.7265625" style="17" bestFit="1" customWidth="1"/>
    <col min="4369" max="4369" width="21.453125" style="17" bestFit="1" customWidth="1"/>
    <col min="4370" max="4370" width="14.7265625" style="17" bestFit="1" customWidth="1"/>
    <col min="4371" max="4371" width="21.453125" style="17" bestFit="1" customWidth="1"/>
    <col min="4372" max="4372" width="16.6328125" style="17" bestFit="1" customWidth="1"/>
    <col min="4373" max="4373" width="14.08984375" style="17" bestFit="1" customWidth="1"/>
    <col min="4374" max="4374" width="16.6328125" style="17" bestFit="1" customWidth="1"/>
    <col min="4375" max="4375" width="14.08984375" style="17" bestFit="1" customWidth="1"/>
    <col min="4376" max="4376" width="14.36328125" style="17" bestFit="1" customWidth="1"/>
    <col min="4377" max="4377" width="14.6328125" style="17" customWidth="1"/>
    <col min="4378" max="4378" width="13.90625" style="17" bestFit="1" customWidth="1"/>
    <col min="4379" max="4379" width="14.6328125" style="17" customWidth="1"/>
    <col min="4380" max="4616" width="9" style="17"/>
    <col min="4617" max="4617" width="14.08984375" style="17" customWidth="1"/>
    <col min="4618" max="4618" width="14.7265625" style="17" bestFit="1" customWidth="1"/>
    <col min="4619" max="4619" width="21.453125" style="17" bestFit="1" customWidth="1"/>
    <col min="4620" max="4620" width="14.7265625" style="17" bestFit="1" customWidth="1"/>
    <col min="4621" max="4621" width="21.453125" style="17" bestFit="1" customWidth="1"/>
    <col min="4622" max="4622" width="14.7265625" style="17" bestFit="1" customWidth="1"/>
    <col min="4623" max="4623" width="21.453125" style="17" bestFit="1" customWidth="1"/>
    <col min="4624" max="4624" width="14.7265625" style="17" bestFit="1" customWidth="1"/>
    <col min="4625" max="4625" width="21.453125" style="17" bestFit="1" customWidth="1"/>
    <col min="4626" max="4626" width="14.7265625" style="17" bestFit="1" customWidth="1"/>
    <col min="4627" max="4627" width="21.453125" style="17" bestFit="1" customWidth="1"/>
    <col min="4628" max="4628" width="16.6328125" style="17" bestFit="1" customWidth="1"/>
    <col min="4629" max="4629" width="14.08984375" style="17" bestFit="1" customWidth="1"/>
    <col min="4630" max="4630" width="16.6328125" style="17" bestFit="1" customWidth="1"/>
    <col min="4631" max="4631" width="14.08984375" style="17" bestFit="1" customWidth="1"/>
    <col min="4632" max="4632" width="14.36328125" style="17" bestFit="1" customWidth="1"/>
    <col min="4633" max="4633" width="14.6328125" style="17" customWidth="1"/>
    <col min="4634" max="4634" width="13.90625" style="17" bestFit="1" customWidth="1"/>
    <col min="4635" max="4635" width="14.6328125" style="17" customWidth="1"/>
    <col min="4636" max="4872" width="9" style="17"/>
    <col min="4873" max="4873" width="14.08984375" style="17" customWidth="1"/>
    <col min="4874" max="4874" width="14.7265625" style="17" bestFit="1" customWidth="1"/>
    <col min="4875" max="4875" width="21.453125" style="17" bestFit="1" customWidth="1"/>
    <col min="4876" max="4876" width="14.7265625" style="17" bestFit="1" customWidth="1"/>
    <col min="4877" max="4877" width="21.453125" style="17" bestFit="1" customWidth="1"/>
    <col min="4878" max="4878" width="14.7265625" style="17" bestFit="1" customWidth="1"/>
    <col min="4879" max="4879" width="21.453125" style="17" bestFit="1" customWidth="1"/>
    <col min="4880" max="4880" width="14.7265625" style="17" bestFit="1" customWidth="1"/>
    <col min="4881" max="4881" width="21.453125" style="17" bestFit="1" customWidth="1"/>
    <col min="4882" max="4882" width="14.7265625" style="17" bestFit="1" customWidth="1"/>
    <col min="4883" max="4883" width="21.453125" style="17" bestFit="1" customWidth="1"/>
    <col min="4884" max="4884" width="16.6328125" style="17" bestFit="1" customWidth="1"/>
    <col min="4885" max="4885" width="14.08984375" style="17" bestFit="1" customWidth="1"/>
    <col min="4886" max="4886" width="16.6328125" style="17" bestFit="1" customWidth="1"/>
    <col min="4887" max="4887" width="14.08984375" style="17" bestFit="1" customWidth="1"/>
    <col min="4888" max="4888" width="14.36328125" style="17" bestFit="1" customWidth="1"/>
    <col min="4889" max="4889" width="14.6328125" style="17" customWidth="1"/>
    <col min="4890" max="4890" width="13.90625" style="17" bestFit="1" customWidth="1"/>
    <col min="4891" max="4891" width="14.6328125" style="17" customWidth="1"/>
    <col min="4892" max="5128" width="9" style="17"/>
    <col min="5129" max="5129" width="14.08984375" style="17" customWidth="1"/>
    <col min="5130" max="5130" width="14.7265625" style="17" bestFit="1" customWidth="1"/>
    <col min="5131" max="5131" width="21.453125" style="17" bestFit="1" customWidth="1"/>
    <col min="5132" max="5132" width="14.7265625" style="17" bestFit="1" customWidth="1"/>
    <col min="5133" max="5133" width="21.453125" style="17" bestFit="1" customWidth="1"/>
    <col min="5134" max="5134" width="14.7265625" style="17" bestFit="1" customWidth="1"/>
    <col min="5135" max="5135" width="21.453125" style="17" bestFit="1" customWidth="1"/>
    <col min="5136" max="5136" width="14.7265625" style="17" bestFit="1" customWidth="1"/>
    <col min="5137" max="5137" width="21.453125" style="17" bestFit="1" customWidth="1"/>
    <col min="5138" max="5138" width="14.7265625" style="17" bestFit="1" customWidth="1"/>
    <col min="5139" max="5139" width="21.453125" style="17" bestFit="1" customWidth="1"/>
    <col min="5140" max="5140" width="16.6328125" style="17" bestFit="1" customWidth="1"/>
    <col min="5141" max="5141" width="14.08984375" style="17" bestFit="1" customWidth="1"/>
    <col min="5142" max="5142" width="16.6328125" style="17" bestFit="1" customWidth="1"/>
    <col min="5143" max="5143" width="14.08984375" style="17" bestFit="1" customWidth="1"/>
    <col min="5144" max="5144" width="14.36328125" style="17" bestFit="1" customWidth="1"/>
    <col min="5145" max="5145" width="14.6328125" style="17" customWidth="1"/>
    <col min="5146" max="5146" width="13.90625" style="17" bestFit="1" customWidth="1"/>
    <col min="5147" max="5147" width="14.6328125" style="17" customWidth="1"/>
    <col min="5148" max="5384" width="9" style="17"/>
    <col min="5385" max="5385" width="14.08984375" style="17" customWidth="1"/>
    <col min="5386" max="5386" width="14.7265625" style="17" bestFit="1" customWidth="1"/>
    <col min="5387" max="5387" width="21.453125" style="17" bestFit="1" customWidth="1"/>
    <col min="5388" max="5388" width="14.7265625" style="17" bestFit="1" customWidth="1"/>
    <col min="5389" max="5389" width="21.453125" style="17" bestFit="1" customWidth="1"/>
    <col min="5390" max="5390" width="14.7265625" style="17" bestFit="1" customWidth="1"/>
    <col min="5391" max="5391" width="21.453125" style="17" bestFit="1" customWidth="1"/>
    <col min="5392" max="5392" width="14.7265625" style="17" bestFit="1" customWidth="1"/>
    <col min="5393" max="5393" width="21.453125" style="17" bestFit="1" customWidth="1"/>
    <col min="5394" max="5394" width="14.7265625" style="17" bestFit="1" customWidth="1"/>
    <col min="5395" max="5395" width="21.453125" style="17" bestFit="1" customWidth="1"/>
    <col min="5396" max="5396" width="16.6328125" style="17" bestFit="1" customWidth="1"/>
    <col min="5397" max="5397" width="14.08984375" style="17" bestFit="1" customWidth="1"/>
    <col min="5398" max="5398" width="16.6328125" style="17" bestFit="1" customWidth="1"/>
    <col min="5399" max="5399" width="14.08984375" style="17" bestFit="1" customWidth="1"/>
    <col min="5400" max="5400" width="14.36328125" style="17" bestFit="1" customWidth="1"/>
    <col min="5401" max="5401" width="14.6328125" style="17" customWidth="1"/>
    <col min="5402" max="5402" width="13.90625" style="17" bestFit="1" customWidth="1"/>
    <col min="5403" max="5403" width="14.6328125" style="17" customWidth="1"/>
    <col min="5404" max="5640" width="9" style="17"/>
    <col min="5641" max="5641" width="14.08984375" style="17" customWidth="1"/>
    <col min="5642" max="5642" width="14.7265625" style="17" bestFit="1" customWidth="1"/>
    <col min="5643" max="5643" width="21.453125" style="17" bestFit="1" customWidth="1"/>
    <col min="5644" max="5644" width="14.7265625" style="17" bestFit="1" customWidth="1"/>
    <col min="5645" max="5645" width="21.453125" style="17" bestFit="1" customWidth="1"/>
    <col min="5646" max="5646" width="14.7265625" style="17" bestFit="1" customWidth="1"/>
    <col min="5647" max="5647" width="21.453125" style="17" bestFit="1" customWidth="1"/>
    <col min="5648" max="5648" width="14.7265625" style="17" bestFit="1" customWidth="1"/>
    <col min="5649" max="5649" width="21.453125" style="17" bestFit="1" customWidth="1"/>
    <col min="5650" max="5650" width="14.7265625" style="17" bestFit="1" customWidth="1"/>
    <col min="5651" max="5651" width="21.453125" style="17" bestFit="1" customWidth="1"/>
    <col min="5652" max="5652" width="16.6328125" style="17" bestFit="1" customWidth="1"/>
    <col min="5653" max="5653" width="14.08984375" style="17" bestFit="1" customWidth="1"/>
    <col min="5654" max="5654" width="16.6328125" style="17" bestFit="1" customWidth="1"/>
    <col min="5655" max="5655" width="14.08984375" style="17" bestFit="1" customWidth="1"/>
    <col min="5656" max="5656" width="14.36328125" style="17" bestFit="1" customWidth="1"/>
    <col min="5657" max="5657" width="14.6328125" style="17" customWidth="1"/>
    <col min="5658" max="5658" width="13.90625" style="17" bestFit="1" customWidth="1"/>
    <col min="5659" max="5659" width="14.6328125" style="17" customWidth="1"/>
    <col min="5660" max="5896" width="9" style="17"/>
    <col min="5897" max="5897" width="14.08984375" style="17" customWidth="1"/>
    <col min="5898" max="5898" width="14.7265625" style="17" bestFit="1" customWidth="1"/>
    <col min="5899" max="5899" width="21.453125" style="17" bestFit="1" customWidth="1"/>
    <col min="5900" max="5900" width="14.7265625" style="17" bestFit="1" customWidth="1"/>
    <col min="5901" max="5901" width="21.453125" style="17" bestFit="1" customWidth="1"/>
    <col min="5902" max="5902" width="14.7265625" style="17" bestFit="1" customWidth="1"/>
    <col min="5903" max="5903" width="21.453125" style="17" bestFit="1" customWidth="1"/>
    <col min="5904" max="5904" width="14.7265625" style="17" bestFit="1" customWidth="1"/>
    <col min="5905" max="5905" width="21.453125" style="17" bestFit="1" customWidth="1"/>
    <col min="5906" max="5906" width="14.7265625" style="17" bestFit="1" customWidth="1"/>
    <col min="5907" max="5907" width="21.453125" style="17" bestFit="1" customWidth="1"/>
    <col min="5908" max="5908" width="16.6328125" style="17" bestFit="1" customWidth="1"/>
    <col min="5909" max="5909" width="14.08984375" style="17" bestFit="1" customWidth="1"/>
    <col min="5910" max="5910" width="16.6328125" style="17" bestFit="1" customWidth="1"/>
    <col min="5911" max="5911" width="14.08984375" style="17" bestFit="1" customWidth="1"/>
    <col min="5912" max="5912" width="14.36328125" style="17" bestFit="1" customWidth="1"/>
    <col min="5913" max="5913" width="14.6328125" style="17" customWidth="1"/>
    <col min="5914" max="5914" width="13.90625" style="17" bestFit="1" customWidth="1"/>
    <col min="5915" max="5915" width="14.6328125" style="17" customWidth="1"/>
    <col min="5916" max="6152" width="9" style="17"/>
    <col min="6153" max="6153" width="14.08984375" style="17" customWidth="1"/>
    <col min="6154" max="6154" width="14.7265625" style="17" bestFit="1" customWidth="1"/>
    <col min="6155" max="6155" width="21.453125" style="17" bestFit="1" customWidth="1"/>
    <col min="6156" max="6156" width="14.7265625" style="17" bestFit="1" customWidth="1"/>
    <col min="6157" max="6157" width="21.453125" style="17" bestFit="1" customWidth="1"/>
    <col min="6158" max="6158" width="14.7265625" style="17" bestFit="1" customWidth="1"/>
    <col min="6159" max="6159" width="21.453125" style="17" bestFit="1" customWidth="1"/>
    <col min="6160" max="6160" width="14.7265625" style="17" bestFit="1" customWidth="1"/>
    <col min="6161" max="6161" width="21.453125" style="17" bestFit="1" customWidth="1"/>
    <col min="6162" max="6162" width="14.7265625" style="17" bestFit="1" customWidth="1"/>
    <col min="6163" max="6163" width="21.453125" style="17" bestFit="1" customWidth="1"/>
    <col min="6164" max="6164" width="16.6328125" style="17" bestFit="1" customWidth="1"/>
    <col min="6165" max="6165" width="14.08984375" style="17" bestFit="1" customWidth="1"/>
    <col min="6166" max="6166" width="16.6328125" style="17" bestFit="1" customWidth="1"/>
    <col min="6167" max="6167" width="14.08984375" style="17" bestFit="1" customWidth="1"/>
    <col min="6168" max="6168" width="14.36328125" style="17" bestFit="1" customWidth="1"/>
    <col min="6169" max="6169" width="14.6328125" style="17" customWidth="1"/>
    <col min="6170" max="6170" width="13.90625" style="17" bestFit="1" customWidth="1"/>
    <col min="6171" max="6171" width="14.6328125" style="17" customWidth="1"/>
    <col min="6172" max="6408" width="9" style="17"/>
    <col min="6409" max="6409" width="14.08984375" style="17" customWidth="1"/>
    <col min="6410" max="6410" width="14.7265625" style="17" bestFit="1" customWidth="1"/>
    <col min="6411" max="6411" width="21.453125" style="17" bestFit="1" customWidth="1"/>
    <col min="6412" max="6412" width="14.7265625" style="17" bestFit="1" customWidth="1"/>
    <col min="6413" max="6413" width="21.453125" style="17" bestFit="1" customWidth="1"/>
    <col min="6414" max="6414" width="14.7265625" style="17" bestFit="1" customWidth="1"/>
    <col min="6415" max="6415" width="21.453125" style="17" bestFit="1" customWidth="1"/>
    <col min="6416" max="6416" width="14.7265625" style="17" bestFit="1" customWidth="1"/>
    <col min="6417" max="6417" width="21.453125" style="17" bestFit="1" customWidth="1"/>
    <col min="6418" max="6418" width="14.7265625" style="17" bestFit="1" customWidth="1"/>
    <col min="6419" max="6419" width="21.453125" style="17" bestFit="1" customWidth="1"/>
    <col min="6420" max="6420" width="16.6328125" style="17" bestFit="1" customWidth="1"/>
    <col min="6421" max="6421" width="14.08984375" style="17" bestFit="1" customWidth="1"/>
    <col min="6422" max="6422" width="16.6328125" style="17" bestFit="1" customWidth="1"/>
    <col min="6423" max="6423" width="14.08984375" style="17" bestFit="1" customWidth="1"/>
    <col min="6424" max="6424" width="14.36328125" style="17" bestFit="1" customWidth="1"/>
    <col min="6425" max="6425" width="14.6328125" style="17" customWidth="1"/>
    <col min="6426" max="6426" width="13.90625" style="17" bestFit="1" customWidth="1"/>
    <col min="6427" max="6427" width="14.6328125" style="17" customWidth="1"/>
    <col min="6428" max="6664" width="9" style="17"/>
    <col min="6665" max="6665" width="14.08984375" style="17" customWidth="1"/>
    <col min="6666" max="6666" width="14.7265625" style="17" bestFit="1" customWidth="1"/>
    <col min="6667" max="6667" width="21.453125" style="17" bestFit="1" customWidth="1"/>
    <col min="6668" max="6668" width="14.7265625" style="17" bestFit="1" customWidth="1"/>
    <col min="6669" max="6669" width="21.453125" style="17" bestFit="1" customWidth="1"/>
    <col min="6670" max="6670" width="14.7265625" style="17" bestFit="1" customWidth="1"/>
    <col min="6671" max="6671" width="21.453125" style="17" bestFit="1" customWidth="1"/>
    <col min="6672" max="6672" width="14.7265625" style="17" bestFit="1" customWidth="1"/>
    <col min="6673" max="6673" width="21.453125" style="17" bestFit="1" customWidth="1"/>
    <col min="6674" max="6674" width="14.7265625" style="17" bestFit="1" customWidth="1"/>
    <col min="6675" max="6675" width="21.453125" style="17" bestFit="1" customWidth="1"/>
    <col min="6676" max="6676" width="16.6328125" style="17" bestFit="1" customWidth="1"/>
    <col min="6677" max="6677" width="14.08984375" style="17" bestFit="1" customWidth="1"/>
    <col min="6678" max="6678" width="16.6328125" style="17" bestFit="1" customWidth="1"/>
    <col min="6679" max="6679" width="14.08984375" style="17" bestFit="1" customWidth="1"/>
    <col min="6680" max="6680" width="14.36328125" style="17" bestFit="1" customWidth="1"/>
    <col min="6681" max="6681" width="14.6328125" style="17" customWidth="1"/>
    <col min="6682" max="6682" width="13.90625" style="17" bestFit="1" customWidth="1"/>
    <col min="6683" max="6683" width="14.6328125" style="17" customWidth="1"/>
    <col min="6684" max="6920" width="9" style="17"/>
    <col min="6921" max="6921" width="14.08984375" style="17" customWidth="1"/>
    <col min="6922" max="6922" width="14.7265625" style="17" bestFit="1" customWidth="1"/>
    <col min="6923" max="6923" width="21.453125" style="17" bestFit="1" customWidth="1"/>
    <col min="6924" max="6924" width="14.7265625" style="17" bestFit="1" customWidth="1"/>
    <col min="6925" max="6925" width="21.453125" style="17" bestFit="1" customWidth="1"/>
    <col min="6926" max="6926" width="14.7265625" style="17" bestFit="1" customWidth="1"/>
    <col min="6927" max="6927" width="21.453125" style="17" bestFit="1" customWidth="1"/>
    <col min="6928" max="6928" width="14.7265625" style="17" bestFit="1" customWidth="1"/>
    <col min="6929" max="6929" width="21.453125" style="17" bestFit="1" customWidth="1"/>
    <col min="6930" max="6930" width="14.7265625" style="17" bestFit="1" customWidth="1"/>
    <col min="6931" max="6931" width="21.453125" style="17" bestFit="1" customWidth="1"/>
    <col min="6932" max="6932" width="16.6328125" style="17" bestFit="1" customWidth="1"/>
    <col min="6933" max="6933" width="14.08984375" style="17" bestFit="1" customWidth="1"/>
    <col min="6934" max="6934" width="16.6328125" style="17" bestFit="1" customWidth="1"/>
    <col min="6935" max="6935" width="14.08984375" style="17" bestFit="1" customWidth="1"/>
    <col min="6936" max="6936" width="14.36328125" style="17" bestFit="1" customWidth="1"/>
    <col min="6937" max="6937" width="14.6328125" style="17" customWidth="1"/>
    <col min="6938" max="6938" width="13.90625" style="17" bestFit="1" customWidth="1"/>
    <col min="6939" max="6939" width="14.6328125" style="17" customWidth="1"/>
    <col min="6940" max="7176" width="9" style="17"/>
    <col min="7177" max="7177" width="14.08984375" style="17" customWidth="1"/>
    <col min="7178" max="7178" width="14.7265625" style="17" bestFit="1" customWidth="1"/>
    <col min="7179" max="7179" width="21.453125" style="17" bestFit="1" customWidth="1"/>
    <col min="7180" max="7180" width="14.7265625" style="17" bestFit="1" customWidth="1"/>
    <col min="7181" max="7181" width="21.453125" style="17" bestFit="1" customWidth="1"/>
    <col min="7182" max="7182" width="14.7265625" style="17" bestFit="1" customWidth="1"/>
    <col min="7183" max="7183" width="21.453125" style="17" bestFit="1" customWidth="1"/>
    <col min="7184" max="7184" width="14.7265625" style="17" bestFit="1" customWidth="1"/>
    <col min="7185" max="7185" width="21.453125" style="17" bestFit="1" customWidth="1"/>
    <col min="7186" max="7186" width="14.7265625" style="17" bestFit="1" customWidth="1"/>
    <col min="7187" max="7187" width="21.453125" style="17" bestFit="1" customWidth="1"/>
    <col min="7188" max="7188" width="16.6328125" style="17" bestFit="1" customWidth="1"/>
    <col min="7189" max="7189" width="14.08984375" style="17" bestFit="1" customWidth="1"/>
    <col min="7190" max="7190" width="16.6328125" style="17" bestFit="1" customWidth="1"/>
    <col min="7191" max="7191" width="14.08984375" style="17" bestFit="1" customWidth="1"/>
    <col min="7192" max="7192" width="14.36328125" style="17" bestFit="1" customWidth="1"/>
    <col min="7193" max="7193" width="14.6328125" style="17" customWidth="1"/>
    <col min="7194" max="7194" width="13.90625" style="17" bestFit="1" customWidth="1"/>
    <col min="7195" max="7195" width="14.6328125" style="17" customWidth="1"/>
    <col min="7196" max="7432" width="9" style="17"/>
    <col min="7433" max="7433" width="14.08984375" style="17" customWidth="1"/>
    <col min="7434" max="7434" width="14.7265625" style="17" bestFit="1" customWidth="1"/>
    <col min="7435" max="7435" width="21.453125" style="17" bestFit="1" customWidth="1"/>
    <col min="7436" max="7436" width="14.7265625" style="17" bestFit="1" customWidth="1"/>
    <col min="7437" max="7437" width="21.453125" style="17" bestFit="1" customWidth="1"/>
    <col min="7438" max="7438" width="14.7265625" style="17" bestFit="1" customWidth="1"/>
    <col min="7439" max="7439" width="21.453125" style="17" bestFit="1" customWidth="1"/>
    <col min="7440" max="7440" width="14.7265625" style="17" bestFit="1" customWidth="1"/>
    <col min="7441" max="7441" width="21.453125" style="17" bestFit="1" customWidth="1"/>
    <col min="7442" max="7442" width="14.7265625" style="17" bestFit="1" customWidth="1"/>
    <col min="7443" max="7443" width="21.453125" style="17" bestFit="1" customWidth="1"/>
    <col min="7444" max="7444" width="16.6328125" style="17" bestFit="1" customWidth="1"/>
    <col min="7445" max="7445" width="14.08984375" style="17" bestFit="1" customWidth="1"/>
    <col min="7446" max="7446" width="16.6328125" style="17" bestFit="1" customWidth="1"/>
    <col min="7447" max="7447" width="14.08984375" style="17" bestFit="1" customWidth="1"/>
    <col min="7448" max="7448" width="14.36328125" style="17" bestFit="1" customWidth="1"/>
    <col min="7449" max="7449" width="14.6328125" style="17" customWidth="1"/>
    <col min="7450" max="7450" width="13.90625" style="17" bestFit="1" customWidth="1"/>
    <col min="7451" max="7451" width="14.6328125" style="17" customWidth="1"/>
    <col min="7452" max="7688" width="9" style="17"/>
    <col min="7689" max="7689" width="14.08984375" style="17" customWidth="1"/>
    <col min="7690" max="7690" width="14.7265625" style="17" bestFit="1" customWidth="1"/>
    <col min="7691" max="7691" width="21.453125" style="17" bestFit="1" customWidth="1"/>
    <col min="7692" max="7692" width="14.7265625" style="17" bestFit="1" customWidth="1"/>
    <col min="7693" max="7693" width="21.453125" style="17" bestFit="1" customWidth="1"/>
    <col min="7694" max="7694" width="14.7265625" style="17" bestFit="1" customWidth="1"/>
    <col min="7695" max="7695" width="21.453125" style="17" bestFit="1" customWidth="1"/>
    <col min="7696" max="7696" width="14.7265625" style="17" bestFit="1" customWidth="1"/>
    <col min="7697" max="7697" width="21.453125" style="17" bestFit="1" customWidth="1"/>
    <col min="7698" max="7698" width="14.7265625" style="17" bestFit="1" customWidth="1"/>
    <col min="7699" max="7699" width="21.453125" style="17" bestFit="1" customWidth="1"/>
    <col min="7700" max="7700" width="16.6328125" style="17" bestFit="1" customWidth="1"/>
    <col min="7701" max="7701" width="14.08984375" style="17" bestFit="1" customWidth="1"/>
    <col min="7702" max="7702" width="16.6328125" style="17" bestFit="1" customWidth="1"/>
    <col min="7703" max="7703" width="14.08984375" style="17" bestFit="1" customWidth="1"/>
    <col min="7704" max="7704" width="14.36328125" style="17" bestFit="1" customWidth="1"/>
    <col min="7705" max="7705" width="14.6328125" style="17" customWidth="1"/>
    <col min="7706" max="7706" width="13.90625" style="17" bestFit="1" customWidth="1"/>
    <col min="7707" max="7707" width="14.6328125" style="17" customWidth="1"/>
    <col min="7708" max="7944" width="9" style="17"/>
    <col min="7945" max="7945" width="14.08984375" style="17" customWidth="1"/>
    <col min="7946" max="7946" width="14.7265625" style="17" bestFit="1" customWidth="1"/>
    <col min="7947" max="7947" width="21.453125" style="17" bestFit="1" customWidth="1"/>
    <col min="7948" max="7948" width="14.7265625" style="17" bestFit="1" customWidth="1"/>
    <col min="7949" max="7949" width="21.453125" style="17" bestFit="1" customWidth="1"/>
    <col min="7950" max="7950" width="14.7265625" style="17" bestFit="1" customWidth="1"/>
    <col min="7951" max="7951" width="21.453125" style="17" bestFit="1" customWidth="1"/>
    <col min="7952" max="7952" width="14.7265625" style="17" bestFit="1" customWidth="1"/>
    <col min="7953" max="7953" width="21.453125" style="17" bestFit="1" customWidth="1"/>
    <col min="7954" max="7954" width="14.7265625" style="17" bestFit="1" customWidth="1"/>
    <col min="7955" max="7955" width="21.453125" style="17" bestFit="1" customWidth="1"/>
    <col min="7956" max="7956" width="16.6328125" style="17" bestFit="1" customWidth="1"/>
    <col min="7957" max="7957" width="14.08984375" style="17" bestFit="1" customWidth="1"/>
    <col min="7958" max="7958" width="16.6328125" style="17" bestFit="1" customWidth="1"/>
    <col min="7959" max="7959" width="14.08984375" style="17" bestFit="1" customWidth="1"/>
    <col min="7960" max="7960" width="14.36328125" style="17" bestFit="1" customWidth="1"/>
    <col min="7961" max="7961" width="14.6328125" style="17" customWidth="1"/>
    <col min="7962" max="7962" width="13.90625" style="17" bestFit="1" customWidth="1"/>
    <col min="7963" max="7963" width="14.6328125" style="17" customWidth="1"/>
    <col min="7964" max="8200" width="9" style="17"/>
    <col min="8201" max="8201" width="14.08984375" style="17" customWidth="1"/>
    <col min="8202" max="8202" width="14.7265625" style="17" bestFit="1" customWidth="1"/>
    <col min="8203" max="8203" width="21.453125" style="17" bestFit="1" customWidth="1"/>
    <col min="8204" max="8204" width="14.7265625" style="17" bestFit="1" customWidth="1"/>
    <col min="8205" max="8205" width="21.453125" style="17" bestFit="1" customWidth="1"/>
    <col min="8206" max="8206" width="14.7265625" style="17" bestFit="1" customWidth="1"/>
    <col min="8207" max="8207" width="21.453125" style="17" bestFit="1" customWidth="1"/>
    <col min="8208" max="8208" width="14.7265625" style="17" bestFit="1" customWidth="1"/>
    <col min="8209" max="8209" width="21.453125" style="17" bestFit="1" customWidth="1"/>
    <col min="8210" max="8210" width="14.7265625" style="17" bestFit="1" customWidth="1"/>
    <col min="8211" max="8211" width="21.453125" style="17" bestFit="1" customWidth="1"/>
    <col min="8212" max="8212" width="16.6328125" style="17" bestFit="1" customWidth="1"/>
    <col min="8213" max="8213" width="14.08984375" style="17" bestFit="1" customWidth="1"/>
    <col min="8214" max="8214" width="16.6328125" style="17" bestFit="1" customWidth="1"/>
    <col min="8215" max="8215" width="14.08984375" style="17" bestFit="1" customWidth="1"/>
    <col min="8216" max="8216" width="14.36328125" style="17" bestFit="1" customWidth="1"/>
    <col min="8217" max="8217" width="14.6328125" style="17" customWidth="1"/>
    <col min="8218" max="8218" width="13.90625" style="17" bestFit="1" customWidth="1"/>
    <col min="8219" max="8219" width="14.6328125" style="17" customWidth="1"/>
    <col min="8220" max="8456" width="9" style="17"/>
    <col min="8457" max="8457" width="14.08984375" style="17" customWidth="1"/>
    <col min="8458" max="8458" width="14.7265625" style="17" bestFit="1" customWidth="1"/>
    <col min="8459" max="8459" width="21.453125" style="17" bestFit="1" customWidth="1"/>
    <col min="8460" max="8460" width="14.7265625" style="17" bestFit="1" customWidth="1"/>
    <col min="8461" max="8461" width="21.453125" style="17" bestFit="1" customWidth="1"/>
    <col min="8462" max="8462" width="14.7265625" style="17" bestFit="1" customWidth="1"/>
    <col min="8463" max="8463" width="21.453125" style="17" bestFit="1" customWidth="1"/>
    <col min="8464" max="8464" width="14.7265625" style="17" bestFit="1" customWidth="1"/>
    <col min="8465" max="8465" width="21.453125" style="17" bestFit="1" customWidth="1"/>
    <col min="8466" max="8466" width="14.7265625" style="17" bestFit="1" customWidth="1"/>
    <col min="8467" max="8467" width="21.453125" style="17" bestFit="1" customWidth="1"/>
    <col min="8468" max="8468" width="16.6328125" style="17" bestFit="1" customWidth="1"/>
    <col min="8469" max="8469" width="14.08984375" style="17" bestFit="1" customWidth="1"/>
    <col min="8470" max="8470" width="16.6328125" style="17" bestFit="1" customWidth="1"/>
    <col min="8471" max="8471" width="14.08984375" style="17" bestFit="1" customWidth="1"/>
    <col min="8472" max="8472" width="14.36328125" style="17" bestFit="1" customWidth="1"/>
    <col min="8473" max="8473" width="14.6328125" style="17" customWidth="1"/>
    <col min="8474" max="8474" width="13.90625" style="17" bestFit="1" customWidth="1"/>
    <col min="8475" max="8475" width="14.6328125" style="17" customWidth="1"/>
    <col min="8476" max="8712" width="9" style="17"/>
    <col min="8713" max="8713" width="14.08984375" style="17" customWidth="1"/>
    <col min="8714" max="8714" width="14.7265625" style="17" bestFit="1" customWidth="1"/>
    <col min="8715" max="8715" width="21.453125" style="17" bestFit="1" customWidth="1"/>
    <col min="8716" max="8716" width="14.7265625" style="17" bestFit="1" customWidth="1"/>
    <col min="8717" max="8717" width="21.453125" style="17" bestFit="1" customWidth="1"/>
    <col min="8718" max="8718" width="14.7265625" style="17" bestFit="1" customWidth="1"/>
    <col min="8719" max="8719" width="21.453125" style="17" bestFit="1" customWidth="1"/>
    <col min="8720" max="8720" width="14.7265625" style="17" bestFit="1" customWidth="1"/>
    <col min="8721" max="8721" width="21.453125" style="17" bestFit="1" customWidth="1"/>
    <col min="8722" max="8722" width="14.7265625" style="17" bestFit="1" customWidth="1"/>
    <col min="8723" max="8723" width="21.453125" style="17" bestFit="1" customWidth="1"/>
    <col min="8724" max="8724" width="16.6328125" style="17" bestFit="1" customWidth="1"/>
    <col min="8725" max="8725" width="14.08984375" style="17" bestFit="1" customWidth="1"/>
    <col min="8726" max="8726" width="16.6328125" style="17" bestFit="1" customWidth="1"/>
    <col min="8727" max="8727" width="14.08984375" style="17" bestFit="1" customWidth="1"/>
    <col min="8728" max="8728" width="14.36328125" style="17" bestFit="1" customWidth="1"/>
    <col min="8729" max="8729" width="14.6328125" style="17" customWidth="1"/>
    <col min="8730" max="8730" width="13.90625" style="17" bestFit="1" customWidth="1"/>
    <col min="8731" max="8731" width="14.6328125" style="17" customWidth="1"/>
    <col min="8732" max="8968" width="9" style="17"/>
    <col min="8969" max="8969" width="14.08984375" style="17" customWidth="1"/>
    <col min="8970" max="8970" width="14.7265625" style="17" bestFit="1" customWidth="1"/>
    <col min="8971" max="8971" width="21.453125" style="17" bestFit="1" customWidth="1"/>
    <col min="8972" max="8972" width="14.7265625" style="17" bestFit="1" customWidth="1"/>
    <col min="8973" max="8973" width="21.453125" style="17" bestFit="1" customWidth="1"/>
    <col min="8974" max="8974" width="14.7265625" style="17" bestFit="1" customWidth="1"/>
    <col min="8975" max="8975" width="21.453125" style="17" bestFit="1" customWidth="1"/>
    <col min="8976" max="8976" width="14.7265625" style="17" bestFit="1" customWidth="1"/>
    <col min="8977" max="8977" width="21.453125" style="17" bestFit="1" customWidth="1"/>
    <col min="8978" max="8978" width="14.7265625" style="17" bestFit="1" customWidth="1"/>
    <col min="8979" max="8979" width="21.453125" style="17" bestFit="1" customWidth="1"/>
    <col min="8980" max="8980" width="16.6328125" style="17" bestFit="1" customWidth="1"/>
    <col min="8981" max="8981" width="14.08984375" style="17" bestFit="1" customWidth="1"/>
    <col min="8982" max="8982" width="16.6328125" style="17" bestFit="1" customWidth="1"/>
    <col min="8983" max="8983" width="14.08984375" style="17" bestFit="1" customWidth="1"/>
    <col min="8984" max="8984" width="14.36328125" style="17" bestFit="1" customWidth="1"/>
    <col min="8985" max="8985" width="14.6328125" style="17" customWidth="1"/>
    <col min="8986" max="8986" width="13.90625" style="17" bestFit="1" customWidth="1"/>
    <col min="8987" max="8987" width="14.6328125" style="17" customWidth="1"/>
    <col min="8988" max="9224" width="9" style="17"/>
    <col min="9225" max="9225" width="14.08984375" style="17" customWidth="1"/>
    <col min="9226" max="9226" width="14.7265625" style="17" bestFit="1" customWidth="1"/>
    <col min="9227" max="9227" width="21.453125" style="17" bestFit="1" customWidth="1"/>
    <col min="9228" max="9228" width="14.7265625" style="17" bestFit="1" customWidth="1"/>
    <col min="9229" max="9229" width="21.453125" style="17" bestFit="1" customWidth="1"/>
    <col min="9230" max="9230" width="14.7265625" style="17" bestFit="1" customWidth="1"/>
    <col min="9231" max="9231" width="21.453125" style="17" bestFit="1" customWidth="1"/>
    <col min="9232" max="9232" width="14.7265625" style="17" bestFit="1" customWidth="1"/>
    <col min="9233" max="9233" width="21.453125" style="17" bestFit="1" customWidth="1"/>
    <col min="9234" max="9234" width="14.7265625" style="17" bestFit="1" customWidth="1"/>
    <col min="9235" max="9235" width="21.453125" style="17" bestFit="1" customWidth="1"/>
    <col min="9236" max="9236" width="16.6328125" style="17" bestFit="1" customWidth="1"/>
    <col min="9237" max="9237" width="14.08984375" style="17" bestFit="1" customWidth="1"/>
    <col min="9238" max="9238" width="16.6328125" style="17" bestFit="1" customWidth="1"/>
    <col min="9239" max="9239" width="14.08984375" style="17" bestFit="1" customWidth="1"/>
    <col min="9240" max="9240" width="14.36328125" style="17" bestFit="1" customWidth="1"/>
    <col min="9241" max="9241" width="14.6328125" style="17" customWidth="1"/>
    <col min="9242" max="9242" width="13.90625" style="17" bestFit="1" customWidth="1"/>
    <col min="9243" max="9243" width="14.6328125" style="17" customWidth="1"/>
    <col min="9244" max="9480" width="9" style="17"/>
    <col min="9481" max="9481" width="14.08984375" style="17" customWidth="1"/>
    <col min="9482" max="9482" width="14.7265625" style="17" bestFit="1" customWidth="1"/>
    <col min="9483" max="9483" width="21.453125" style="17" bestFit="1" customWidth="1"/>
    <col min="9484" max="9484" width="14.7265625" style="17" bestFit="1" customWidth="1"/>
    <col min="9485" max="9485" width="21.453125" style="17" bestFit="1" customWidth="1"/>
    <col min="9486" max="9486" width="14.7265625" style="17" bestFit="1" customWidth="1"/>
    <col min="9487" max="9487" width="21.453125" style="17" bestFit="1" customWidth="1"/>
    <col min="9488" max="9488" width="14.7265625" style="17" bestFit="1" customWidth="1"/>
    <col min="9489" max="9489" width="21.453125" style="17" bestFit="1" customWidth="1"/>
    <col min="9490" max="9490" width="14.7265625" style="17" bestFit="1" customWidth="1"/>
    <col min="9491" max="9491" width="21.453125" style="17" bestFit="1" customWidth="1"/>
    <col min="9492" max="9492" width="16.6328125" style="17" bestFit="1" customWidth="1"/>
    <col min="9493" max="9493" width="14.08984375" style="17" bestFit="1" customWidth="1"/>
    <col min="9494" max="9494" width="16.6328125" style="17" bestFit="1" customWidth="1"/>
    <col min="9495" max="9495" width="14.08984375" style="17" bestFit="1" customWidth="1"/>
    <col min="9496" max="9496" width="14.36328125" style="17" bestFit="1" customWidth="1"/>
    <col min="9497" max="9497" width="14.6328125" style="17" customWidth="1"/>
    <col min="9498" max="9498" width="13.90625" style="17" bestFit="1" customWidth="1"/>
    <col min="9499" max="9499" width="14.6328125" style="17" customWidth="1"/>
    <col min="9500" max="9736" width="9" style="17"/>
    <col min="9737" max="9737" width="14.08984375" style="17" customWidth="1"/>
    <col min="9738" max="9738" width="14.7265625" style="17" bestFit="1" customWidth="1"/>
    <col min="9739" max="9739" width="21.453125" style="17" bestFit="1" customWidth="1"/>
    <col min="9740" max="9740" width="14.7265625" style="17" bestFit="1" customWidth="1"/>
    <col min="9741" max="9741" width="21.453125" style="17" bestFit="1" customWidth="1"/>
    <col min="9742" max="9742" width="14.7265625" style="17" bestFit="1" customWidth="1"/>
    <col min="9743" max="9743" width="21.453125" style="17" bestFit="1" customWidth="1"/>
    <col min="9744" max="9744" width="14.7265625" style="17" bestFit="1" customWidth="1"/>
    <col min="9745" max="9745" width="21.453125" style="17" bestFit="1" customWidth="1"/>
    <col min="9746" max="9746" width="14.7265625" style="17" bestFit="1" customWidth="1"/>
    <col min="9747" max="9747" width="21.453125" style="17" bestFit="1" customWidth="1"/>
    <col min="9748" max="9748" width="16.6328125" style="17" bestFit="1" customWidth="1"/>
    <col min="9749" max="9749" width="14.08984375" style="17" bestFit="1" customWidth="1"/>
    <col min="9750" max="9750" width="16.6328125" style="17" bestFit="1" customWidth="1"/>
    <col min="9751" max="9751" width="14.08984375" style="17" bestFit="1" customWidth="1"/>
    <col min="9752" max="9752" width="14.36328125" style="17" bestFit="1" customWidth="1"/>
    <col min="9753" max="9753" width="14.6328125" style="17" customWidth="1"/>
    <col min="9754" max="9754" width="13.90625" style="17" bestFit="1" customWidth="1"/>
    <col min="9755" max="9755" width="14.6328125" style="17" customWidth="1"/>
    <col min="9756" max="9992" width="9" style="17"/>
    <col min="9993" max="9993" width="14.08984375" style="17" customWidth="1"/>
    <col min="9994" max="9994" width="14.7265625" style="17" bestFit="1" customWidth="1"/>
    <col min="9995" max="9995" width="21.453125" style="17" bestFit="1" customWidth="1"/>
    <col min="9996" max="9996" width="14.7265625" style="17" bestFit="1" customWidth="1"/>
    <col min="9997" max="9997" width="21.453125" style="17" bestFit="1" customWidth="1"/>
    <col min="9998" max="9998" width="14.7265625" style="17" bestFit="1" customWidth="1"/>
    <col min="9999" max="9999" width="21.453125" style="17" bestFit="1" customWidth="1"/>
    <col min="10000" max="10000" width="14.7265625" style="17" bestFit="1" customWidth="1"/>
    <col min="10001" max="10001" width="21.453125" style="17" bestFit="1" customWidth="1"/>
    <col min="10002" max="10002" width="14.7265625" style="17" bestFit="1" customWidth="1"/>
    <col min="10003" max="10003" width="21.453125" style="17" bestFit="1" customWidth="1"/>
    <col min="10004" max="10004" width="16.6328125" style="17" bestFit="1" customWidth="1"/>
    <col min="10005" max="10005" width="14.08984375" style="17" bestFit="1" customWidth="1"/>
    <col min="10006" max="10006" width="16.6328125" style="17" bestFit="1" customWidth="1"/>
    <col min="10007" max="10007" width="14.08984375" style="17" bestFit="1" customWidth="1"/>
    <col min="10008" max="10008" width="14.36328125" style="17" bestFit="1" customWidth="1"/>
    <col min="10009" max="10009" width="14.6328125" style="17" customWidth="1"/>
    <col min="10010" max="10010" width="13.90625" style="17" bestFit="1" customWidth="1"/>
    <col min="10011" max="10011" width="14.6328125" style="17" customWidth="1"/>
    <col min="10012" max="10248" width="9" style="17"/>
    <col min="10249" max="10249" width="14.08984375" style="17" customWidth="1"/>
    <col min="10250" max="10250" width="14.7265625" style="17" bestFit="1" customWidth="1"/>
    <col min="10251" max="10251" width="21.453125" style="17" bestFit="1" customWidth="1"/>
    <col min="10252" max="10252" width="14.7265625" style="17" bestFit="1" customWidth="1"/>
    <col min="10253" max="10253" width="21.453125" style="17" bestFit="1" customWidth="1"/>
    <col min="10254" max="10254" width="14.7265625" style="17" bestFit="1" customWidth="1"/>
    <col min="10255" max="10255" width="21.453125" style="17" bestFit="1" customWidth="1"/>
    <col min="10256" max="10256" width="14.7265625" style="17" bestFit="1" customWidth="1"/>
    <col min="10257" max="10257" width="21.453125" style="17" bestFit="1" customWidth="1"/>
    <col min="10258" max="10258" width="14.7265625" style="17" bestFit="1" customWidth="1"/>
    <col min="10259" max="10259" width="21.453125" style="17" bestFit="1" customWidth="1"/>
    <col min="10260" max="10260" width="16.6328125" style="17" bestFit="1" customWidth="1"/>
    <col min="10261" max="10261" width="14.08984375" style="17" bestFit="1" customWidth="1"/>
    <col min="10262" max="10262" width="16.6328125" style="17" bestFit="1" customWidth="1"/>
    <col min="10263" max="10263" width="14.08984375" style="17" bestFit="1" customWidth="1"/>
    <col min="10264" max="10264" width="14.36328125" style="17" bestFit="1" customWidth="1"/>
    <col min="10265" max="10265" width="14.6328125" style="17" customWidth="1"/>
    <col min="10266" max="10266" width="13.90625" style="17" bestFit="1" customWidth="1"/>
    <col min="10267" max="10267" width="14.6328125" style="17" customWidth="1"/>
    <col min="10268" max="10504" width="9" style="17"/>
    <col min="10505" max="10505" width="14.08984375" style="17" customWidth="1"/>
    <col min="10506" max="10506" width="14.7265625" style="17" bestFit="1" customWidth="1"/>
    <col min="10507" max="10507" width="21.453125" style="17" bestFit="1" customWidth="1"/>
    <col min="10508" max="10508" width="14.7265625" style="17" bestFit="1" customWidth="1"/>
    <col min="10509" max="10509" width="21.453125" style="17" bestFit="1" customWidth="1"/>
    <col min="10510" max="10510" width="14.7265625" style="17" bestFit="1" customWidth="1"/>
    <col min="10511" max="10511" width="21.453125" style="17" bestFit="1" customWidth="1"/>
    <col min="10512" max="10512" width="14.7265625" style="17" bestFit="1" customWidth="1"/>
    <col min="10513" max="10513" width="21.453125" style="17" bestFit="1" customWidth="1"/>
    <col min="10514" max="10514" width="14.7265625" style="17" bestFit="1" customWidth="1"/>
    <col min="10515" max="10515" width="21.453125" style="17" bestFit="1" customWidth="1"/>
    <col min="10516" max="10516" width="16.6328125" style="17" bestFit="1" customWidth="1"/>
    <col min="10517" max="10517" width="14.08984375" style="17" bestFit="1" customWidth="1"/>
    <col min="10518" max="10518" width="16.6328125" style="17" bestFit="1" customWidth="1"/>
    <col min="10519" max="10519" width="14.08984375" style="17" bestFit="1" customWidth="1"/>
    <col min="10520" max="10520" width="14.36328125" style="17" bestFit="1" customWidth="1"/>
    <col min="10521" max="10521" width="14.6328125" style="17" customWidth="1"/>
    <col min="10522" max="10522" width="13.90625" style="17" bestFit="1" customWidth="1"/>
    <col min="10523" max="10523" width="14.6328125" style="17" customWidth="1"/>
    <col min="10524" max="10760" width="9" style="17"/>
    <col min="10761" max="10761" width="14.08984375" style="17" customWidth="1"/>
    <col min="10762" max="10762" width="14.7265625" style="17" bestFit="1" customWidth="1"/>
    <col min="10763" max="10763" width="21.453125" style="17" bestFit="1" customWidth="1"/>
    <col min="10764" max="10764" width="14.7265625" style="17" bestFit="1" customWidth="1"/>
    <col min="10765" max="10765" width="21.453125" style="17" bestFit="1" customWidth="1"/>
    <col min="10766" max="10766" width="14.7265625" style="17" bestFit="1" customWidth="1"/>
    <col min="10767" max="10767" width="21.453125" style="17" bestFit="1" customWidth="1"/>
    <col min="10768" max="10768" width="14.7265625" style="17" bestFit="1" customWidth="1"/>
    <col min="10769" max="10769" width="21.453125" style="17" bestFit="1" customWidth="1"/>
    <col min="10770" max="10770" width="14.7265625" style="17" bestFit="1" customWidth="1"/>
    <col min="10771" max="10771" width="21.453125" style="17" bestFit="1" customWidth="1"/>
    <col min="10772" max="10772" width="16.6328125" style="17" bestFit="1" customWidth="1"/>
    <col min="10773" max="10773" width="14.08984375" style="17" bestFit="1" customWidth="1"/>
    <col min="10774" max="10774" width="16.6328125" style="17" bestFit="1" customWidth="1"/>
    <col min="10775" max="10775" width="14.08984375" style="17" bestFit="1" customWidth="1"/>
    <col min="10776" max="10776" width="14.36328125" style="17" bestFit="1" customWidth="1"/>
    <col min="10777" max="10777" width="14.6328125" style="17" customWidth="1"/>
    <col min="10778" max="10778" width="13.90625" style="17" bestFit="1" customWidth="1"/>
    <col min="10779" max="10779" width="14.6328125" style="17" customWidth="1"/>
    <col min="10780" max="11016" width="9" style="17"/>
    <col min="11017" max="11017" width="14.08984375" style="17" customWidth="1"/>
    <col min="11018" max="11018" width="14.7265625" style="17" bestFit="1" customWidth="1"/>
    <col min="11019" max="11019" width="21.453125" style="17" bestFit="1" customWidth="1"/>
    <col min="11020" max="11020" width="14.7265625" style="17" bestFit="1" customWidth="1"/>
    <col min="11021" max="11021" width="21.453125" style="17" bestFit="1" customWidth="1"/>
    <col min="11022" max="11022" width="14.7265625" style="17" bestFit="1" customWidth="1"/>
    <col min="11023" max="11023" width="21.453125" style="17" bestFit="1" customWidth="1"/>
    <col min="11024" max="11024" width="14.7265625" style="17" bestFit="1" customWidth="1"/>
    <col min="11025" max="11025" width="21.453125" style="17" bestFit="1" customWidth="1"/>
    <col min="11026" max="11026" width="14.7265625" style="17" bestFit="1" customWidth="1"/>
    <col min="11027" max="11027" width="21.453125" style="17" bestFit="1" customWidth="1"/>
    <col min="11028" max="11028" width="16.6328125" style="17" bestFit="1" customWidth="1"/>
    <col min="11029" max="11029" width="14.08984375" style="17" bestFit="1" customWidth="1"/>
    <col min="11030" max="11030" width="16.6328125" style="17" bestFit="1" customWidth="1"/>
    <col min="11031" max="11031" width="14.08984375" style="17" bestFit="1" customWidth="1"/>
    <col min="11032" max="11032" width="14.36328125" style="17" bestFit="1" customWidth="1"/>
    <col min="11033" max="11033" width="14.6328125" style="17" customWidth="1"/>
    <col min="11034" max="11034" width="13.90625" style="17" bestFit="1" customWidth="1"/>
    <col min="11035" max="11035" width="14.6328125" style="17" customWidth="1"/>
    <col min="11036" max="11272" width="9" style="17"/>
    <col min="11273" max="11273" width="14.08984375" style="17" customWidth="1"/>
    <col min="11274" max="11274" width="14.7265625" style="17" bestFit="1" customWidth="1"/>
    <col min="11275" max="11275" width="21.453125" style="17" bestFit="1" customWidth="1"/>
    <col min="11276" max="11276" width="14.7265625" style="17" bestFit="1" customWidth="1"/>
    <col min="11277" max="11277" width="21.453125" style="17" bestFit="1" customWidth="1"/>
    <col min="11278" max="11278" width="14.7265625" style="17" bestFit="1" customWidth="1"/>
    <col min="11279" max="11279" width="21.453125" style="17" bestFit="1" customWidth="1"/>
    <col min="11280" max="11280" width="14.7265625" style="17" bestFit="1" customWidth="1"/>
    <col min="11281" max="11281" width="21.453125" style="17" bestFit="1" customWidth="1"/>
    <col min="11282" max="11282" width="14.7265625" style="17" bestFit="1" customWidth="1"/>
    <col min="11283" max="11283" width="21.453125" style="17" bestFit="1" customWidth="1"/>
    <col min="11284" max="11284" width="16.6328125" style="17" bestFit="1" customWidth="1"/>
    <col min="11285" max="11285" width="14.08984375" style="17" bestFit="1" customWidth="1"/>
    <col min="11286" max="11286" width="16.6328125" style="17" bestFit="1" customWidth="1"/>
    <col min="11287" max="11287" width="14.08984375" style="17" bestFit="1" customWidth="1"/>
    <col min="11288" max="11288" width="14.36328125" style="17" bestFit="1" customWidth="1"/>
    <col min="11289" max="11289" width="14.6328125" style="17" customWidth="1"/>
    <col min="11290" max="11290" width="13.90625" style="17" bestFit="1" customWidth="1"/>
    <col min="11291" max="11291" width="14.6328125" style="17" customWidth="1"/>
    <col min="11292" max="11528" width="9" style="17"/>
    <col min="11529" max="11529" width="14.08984375" style="17" customWidth="1"/>
    <col min="11530" max="11530" width="14.7265625" style="17" bestFit="1" customWidth="1"/>
    <col min="11531" max="11531" width="21.453125" style="17" bestFit="1" customWidth="1"/>
    <col min="11532" max="11532" width="14.7265625" style="17" bestFit="1" customWidth="1"/>
    <col min="11533" max="11533" width="21.453125" style="17" bestFit="1" customWidth="1"/>
    <col min="11534" max="11534" width="14.7265625" style="17" bestFit="1" customWidth="1"/>
    <col min="11535" max="11535" width="21.453125" style="17" bestFit="1" customWidth="1"/>
    <col min="11536" max="11536" width="14.7265625" style="17" bestFit="1" customWidth="1"/>
    <col min="11537" max="11537" width="21.453125" style="17" bestFit="1" customWidth="1"/>
    <col min="11538" max="11538" width="14.7265625" style="17" bestFit="1" customWidth="1"/>
    <col min="11539" max="11539" width="21.453125" style="17" bestFit="1" customWidth="1"/>
    <col min="11540" max="11540" width="16.6328125" style="17" bestFit="1" customWidth="1"/>
    <col min="11541" max="11541" width="14.08984375" style="17" bestFit="1" customWidth="1"/>
    <col min="11542" max="11542" width="16.6328125" style="17" bestFit="1" customWidth="1"/>
    <col min="11543" max="11543" width="14.08984375" style="17" bestFit="1" customWidth="1"/>
    <col min="11544" max="11544" width="14.36328125" style="17" bestFit="1" customWidth="1"/>
    <col min="11545" max="11545" width="14.6328125" style="17" customWidth="1"/>
    <col min="11546" max="11546" width="13.90625" style="17" bestFit="1" customWidth="1"/>
    <col min="11547" max="11547" width="14.6328125" style="17" customWidth="1"/>
    <col min="11548" max="11784" width="9" style="17"/>
    <col min="11785" max="11785" width="14.08984375" style="17" customWidth="1"/>
    <col min="11786" max="11786" width="14.7265625" style="17" bestFit="1" customWidth="1"/>
    <col min="11787" max="11787" width="21.453125" style="17" bestFit="1" customWidth="1"/>
    <col min="11788" max="11788" width="14.7265625" style="17" bestFit="1" customWidth="1"/>
    <col min="11789" max="11789" width="21.453125" style="17" bestFit="1" customWidth="1"/>
    <col min="11790" max="11790" width="14.7265625" style="17" bestFit="1" customWidth="1"/>
    <col min="11791" max="11791" width="21.453125" style="17" bestFit="1" customWidth="1"/>
    <col min="11792" max="11792" width="14.7265625" style="17" bestFit="1" customWidth="1"/>
    <col min="11793" max="11793" width="21.453125" style="17" bestFit="1" customWidth="1"/>
    <col min="11794" max="11794" width="14.7265625" style="17" bestFit="1" customWidth="1"/>
    <col min="11795" max="11795" width="21.453125" style="17" bestFit="1" customWidth="1"/>
    <col min="11796" max="11796" width="16.6328125" style="17" bestFit="1" customWidth="1"/>
    <col min="11797" max="11797" width="14.08984375" style="17" bestFit="1" customWidth="1"/>
    <col min="11798" max="11798" width="16.6328125" style="17" bestFit="1" customWidth="1"/>
    <col min="11799" max="11799" width="14.08984375" style="17" bestFit="1" customWidth="1"/>
    <col min="11800" max="11800" width="14.36328125" style="17" bestFit="1" customWidth="1"/>
    <col min="11801" max="11801" width="14.6328125" style="17" customWidth="1"/>
    <col min="11802" max="11802" width="13.90625" style="17" bestFit="1" customWidth="1"/>
    <col min="11803" max="11803" width="14.6328125" style="17" customWidth="1"/>
    <col min="11804" max="12040" width="9" style="17"/>
    <col min="12041" max="12041" width="14.08984375" style="17" customWidth="1"/>
    <col min="12042" max="12042" width="14.7265625" style="17" bestFit="1" customWidth="1"/>
    <col min="12043" max="12043" width="21.453125" style="17" bestFit="1" customWidth="1"/>
    <col min="12044" max="12044" width="14.7265625" style="17" bestFit="1" customWidth="1"/>
    <col min="12045" max="12045" width="21.453125" style="17" bestFit="1" customWidth="1"/>
    <col min="12046" max="12046" width="14.7265625" style="17" bestFit="1" customWidth="1"/>
    <col min="12047" max="12047" width="21.453125" style="17" bestFit="1" customWidth="1"/>
    <col min="12048" max="12048" width="14.7265625" style="17" bestFit="1" customWidth="1"/>
    <col min="12049" max="12049" width="21.453125" style="17" bestFit="1" customWidth="1"/>
    <col min="12050" max="12050" width="14.7265625" style="17" bestFit="1" customWidth="1"/>
    <col min="12051" max="12051" width="21.453125" style="17" bestFit="1" customWidth="1"/>
    <col min="12052" max="12052" width="16.6328125" style="17" bestFit="1" customWidth="1"/>
    <col min="12053" max="12053" width="14.08984375" style="17" bestFit="1" customWidth="1"/>
    <col min="12054" max="12054" width="16.6328125" style="17" bestFit="1" customWidth="1"/>
    <col min="12055" max="12055" width="14.08984375" style="17" bestFit="1" customWidth="1"/>
    <col min="12056" max="12056" width="14.36328125" style="17" bestFit="1" customWidth="1"/>
    <col min="12057" max="12057" width="14.6328125" style="17" customWidth="1"/>
    <col min="12058" max="12058" width="13.90625" style="17" bestFit="1" customWidth="1"/>
    <col min="12059" max="12059" width="14.6328125" style="17" customWidth="1"/>
    <col min="12060" max="12296" width="9" style="17"/>
    <col min="12297" max="12297" width="14.08984375" style="17" customWidth="1"/>
    <col min="12298" max="12298" width="14.7265625" style="17" bestFit="1" customWidth="1"/>
    <col min="12299" max="12299" width="21.453125" style="17" bestFit="1" customWidth="1"/>
    <col min="12300" max="12300" width="14.7265625" style="17" bestFit="1" customWidth="1"/>
    <col min="12301" max="12301" width="21.453125" style="17" bestFit="1" customWidth="1"/>
    <col min="12302" max="12302" width="14.7265625" style="17" bestFit="1" customWidth="1"/>
    <col min="12303" max="12303" width="21.453125" style="17" bestFit="1" customWidth="1"/>
    <col min="12304" max="12304" width="14.7265625" style="17" bestFit="1" customWidth="1"/>
    <col min="12305" max="12305" width="21.453125" style="17" bestFit="1" customWidth="1"/>
    <col min="12306" max="12306" width="14.7265625" style="17" bestFit="1" customWidth="1"/>
    <col min="12307" max="12307" width="21.453125" style="17" bestFit="1" customWidth="1"/>
    <col min="12308" max="12308" width="16.6328125" style="17" bestFit="1" customWidth="1"/>
    <col min="12309" max="12309" width="14.08984375" style="17" bestFit="1" customWidth="1"/>
    <col min="12310" max="12310" width="16.6328125" style="17" bestFit="1" customWidth="1"/>
    <col min="12311" max="12311" width="14.08984375" style="17" bestFit="1" customWidth="1"/>
    <col min="12312" max="12312" width="14.36328125" style="17" bestFit="1" customWidth="1"/>
    <col min="12313" max="12313" width="14.6328125" style="17" customWidth="1"/>
    <col min="12314" max="12314" width="13.90625" style="17" bestFit="1" customWidth="1"/>
    <col min="12315" max="12315" width="14.6328125" style="17" customWidth="1"/>
    <col min="12316" max="12552" width="9" style="17"/>
    <col min="12553" max="12553" width="14.08984375" style="17" customWidth="1"/>
    <col min="12554" max="12554" width="14.7265625" style="17" bestFit="1" customWidth="1"/>
    <col min="12555" max="12555" width="21.453125" style="17" bestFit="1" customWidth="1"/>
    <col min="12556" max="12556" width="14.7265625" style="17" bestFit="1" customWidth="1"/>
    <col min="12557" max="12557" width="21.453125" style="17" bestFit="1" customWidth="1"/>
    <col min="12558" max="12558" width="14.7265625" style="17" bestFit="1" customWidth="1"/>
    <col min="12559" max="12559" width="21.453125" style="17" bestFit="1" customWidth="1"/>
    <col min="12560" max="12560" width="14.7265625" style="17" bestFit="1" customWidth="1"/>
    <col min="12561" max="12561" width="21.453125" style="17" bestFit="1" customWidth="1"/>
    <col min="12562" max="12562" width="14.7265625" style="17" bestFit="1" customWidth="1"/>
    <col min="12563" max="12563" width="21.453125" style="17" bestFit="1" customWidth="1"/>
    <col min="12564" max="12564" width="16.6328125" style="17" bestFit="1" customWidth="1"/>
    <col min="12565" max="12565" width="14.08984375" style="17" bestFit="1" customWidth="1"/>
    <col min="12566" max="12566" width="16.6328125" style="17" bestFit="1" customWidth="1"/>
    <col min="12567" max="12567" width="14.08984375" style="17" bestFit="1" customWidth="1"/>
    <col min="12568" max="12568" width="14.36328125" style="17" bestFit="1" customWidth="1"/>
    <col min="12569" max="12569" width="14.6328125" style="17" customWidth="1"/>
    <col min="12570" max="12570" width="13.90625" style="17" bestFit="1" customWidth="1"/>
    <col min="12571" max="12571" width="14.6328125" style="17" customWidth="1"/>
    <col min="12572" max="12808" width="9" style="17"/>
    <col min="12809" max="12809" width="14.08984375" style="17" customWidth="1"/>
    <col min="12810" max="12810" width="14.7265625" style="17" bestFit="1" customWidth="1"/>
    <col min="12811" max="12811" width="21.453125" style="17" bestFit="1" customWidth="1"/>
    <col min="12812" max="12812" width="14.7265625" style="17" bestFit="1" customWidth="1"/>
    <col min="12813" max="12813" width="21.453125" style="17" bestFit="1" customWidth="1"/>
    <col min="12814" max="12814" width="14.7265625" style="17" bestFit="1" customWidth="1"/>
    <col min="12815" max="12815" width="21.453125" style="17" bestFit="1" customWidth="1"/>
    <col min="12816" max="12816" width="14.7265625" style="17" bestFit="1" customWidth="1"/>
    <col min="12817" max="12817" width="21.453125" style="17" bestFit="1" customWidth="1"/>
    <col min="12818" max="12818" width="14.7265625" style="17" bestFit="1" customWidth="1"/>
    <col min="12819" max="12819" width="21.453125" style="17" bestFit="1" customWidth="1"/>
    <col min="12820" max="12820" width="16.6328125" style="17" bestFit="1" customWidth="1"/>
    <col min="12821" max="12821" width="14.08984375" style="17" bestFit="1" customWidth="1"/>
    <col min="12822" max="12822" width="16.6328125" style="17" bestFit="1" customWidth="1"/>
    <col min="12823" max="12823" width="14.08984375" style="17" bestFit="1" customWidth="1"/>
    <col min="12824" max="12824" width="14.36328125" style="17" bestFit="1" customWidth="1"/>
    <col min="12825" max="12825" width="14.6328125" style="17" customWidth="1"/>
    <col min="12826" max="12826" width="13.90625" style="17" bestFit="1" customWidth="1"/>
    <col min="12827" max="12827" width="14.6328125" style="17" customWidth="1"/>
    <col min="12828" max="13064" width="9" style="17"/>
    <col min="13065" max="13065" width="14.08984375" style="17" customWidth="1"/>
    <col min="13066" max="13066" width="14.7265625" style="17" bestFit="1" customWidth="1"/>
    <col min="13067" max="13067" width="21.453125" style="17" bestFit="1" customWidth="1"/>
    <col min="13068" max="13068" width="14.7265625" style="17" bestFit="1" customWidth="1"/>
    <col min="13069" max="13069" width="21.453125" style="17" bestFit="1" customWidth="1"/>
    <col min="13070" max="13070" width="14.7265625" style="17" bestFit="1" customWidth="1"/>
    <col min="13071" max="13071" width="21.453125" style="17" bestFit="1" customWidth="1"/>
    <col min="13072" max="13072" width="14.7265625" style="17" bestFit="1" customWidth="1"/>
    <col min="13073" max="13073" width="21.453125" style="17" bestFit="1" customWidth="1"/>
    <col min="13074" max="13074" width="14.7265625" style="17" bestFit="1" customWidth="1"/>
    <col min="13075" max="13075" width="21.453125" style="17" bestFit="1" customWidth="1"/>
    <col min="13076" max="13076" width="16.6328125" style="17" bestFit="1" customWidth="1"/>
    <col min="13077" max="13077" width="14.08984375" style="17" bestFit="1" customWidth="1"/>
    <col min="13078" max="13078" width="16.6328125" style="17" bestFit="1" customWidth="1"/>
    <col min="13079" max="13079" width="14.08984375" style="17" bestFit="1" customWidth="1"/>
    <col min="13080" max="13080" width="14.36328125" style="17" bestFit="1" customWidth="1"/>
    <col min="13081" max="13081" width="14.6328125" style="17" customWidth="1"/>
    <col min="13082" max="13082" width="13.90625" style="17" bestFit="1" customWidth="1"/>
    <col min="13083" max="13083" width="14.6328125" style="17" customWidth="1"/>
    <col min="13084" max="13320" width="9" style="17"/>
    <col min="13321" max="13321" width="14.08984375" style="17" customWidth="1"/>
    <col min="13322" max="13322" width="14.7265625" style="17" bestFit="1" customWidth="1"/>
    <col min="13323" max="13323" width="21.453125" style="17" bestFit="1" customWidth="1"/>
    <col min="13324" max="13324" width="14.7265625" style="17" bestFit="1" customWidth="1"/>
    <col min="13325" max="13325" width="21.453125" style="17" bestFit="1" customWidth="1"/>
    <col min="13326" max="13326" width="14.7265625" style="17" bestFit="1" customWidth="1"/>
    <col min="13327" max="13327" width="21.453125" style="17" bestFit="1" customWidth="1"/>
    <col min="13328" max="13328" width="14.7265625" style="17" bestFit="1" customWidth="1"/>
    <col min="13329" max="13329" width="21.453125" style="17" bestFit="1" customWidth="1"/>
    <col min="13330" max="13330" width="14.7265625" style="17" bestFit="1" customWidth="1"/>
    <col min="13331" max="13331" width="21.453125" style="17" bestFit="1" customWidth="1"/>
    <col min="13332" max="13332" width="16.6328125" style="17" bestFit="1" customWidth="1"/>
    <col min="13333" max="13333" width="14.08984375" style="17" bestFit="1" customWidth="1"/>
    <col min="13334" max="13334" width="16.6328125" style="17" bestFit="1" customWidth="1"/>
    <col min="13335" max="13335" width="14.08984375" style="17" bestFit="1" customWidth="1"/>
    <col min="13336" max="13336" width="14.36328125" style="17" bestFit="1" customWidth="1"/>
    <col min="13337" max="13337" width="14.6328125" style="17" customWidth="1"/>
    <col min="13338" max="13338" width="13.90625" style="17" bestFit="1" customWidth="1"/>
    <col min="13339" max="13339" width="14.6328125" style="17" customWidth="1"/>
    <col min="13340" max="13576" width="9" style="17"/>
    <col min="13577" max="13577" width="14.08984375" style="17" customWidth="1"/>
    <col min="13578" max="13578" width="14.7265625" style="17" bestFit="1" customWidth="1"/>
    <col min="13579" max="13579" width="21.453125" style="17" bestFit="1" customWidth="1"/>
    <col min="13580" max="13580" width="14.7265625" style="17" bestFit="1" customWidth="1"/>
    <col min="13581" max="13581" width="21.453125" style="17" bestFit="1" customWidth="1"/>
    <col min="13582" max="13582" width="14.7265625" style="17" bestFit="1" customWidth="1"/>
    <col min="13583" max="13583" width="21.453125" style="17" bestFit="1" customWidth="1"/>
    <col min="13584" max="13584" width="14.7265625" style="17" bestFit="1" customWidth="1"/>
    <col min="13585" max="13585" width="21.453125" style="17" bestFit="1" customWidth="1"/>
    <col min="13586" max="13586" width="14.7265625" style="17" bestFit="1" customWidth="1"/>
    <col min="13587" max="13587" width="21.453125" style="17" bestFit="1" customWidth="1"/>
    <col min="13588" max="13588" width="16.6328125" style="17" bestFit="1" customWidth="1"/>
    <col min="13589" max="13589" width="14.08984375" style="17" bestFit="1" customWidth="1"/>
    <col min="13590" max="13590" width="16.6328125" style="17" bestFit="1" customWidth="1"/>
    <col min="13591" max="13591" width="14.08984375" style="17" bestFit="1" customWidth="1"/>
    <col min="13592" max="13592" width="14.36328125" style="17" bestFit="1" customWidth="1"/>
    <col min="13593" max="13593" width="14.6328125" style="17" customWidth="1"/>
    <col min="13594" max="13594" width="13.90625" style="17" bestFit="1" customWidth="1"/>
    <col min="13595" max="13595" width="14.6328125" style="17" customWidth="1"/>
    <col min="13596" max="13832" width="9" style="17"/>
    <col min="13833" max="13833" width="14.08984375" style="17" customWidth="1"/>
    <col min="13834" max="13834" width="14.7265625" style="17" bestFit="1" customWidth="1"/>
    <col min="13835" max="13835" width="21.453125" style="17" bestFit="1" customWidth="1"/>
    <col min="13836" max="13836" width="14.7265625" style="17" bestFit="1" customWidth="1"/>
    <col min="13837" max="13837" width="21.453125" style="17" bestFit="1" customWidth="1"/>
    <col min="13838" max="13838" width="14.7265625" style="17" bestFit="1" customWidth="1"/>
    <col min="13839" max="13839" width="21.453125" style="17" bestFit="1" customWidth="1"/>
    <col min="13840" max="13840" width="14.7265625" style="17" bestFit="1" customWidth="1"/>
    <col min="13841" max="13841" width="21.453125" style="17" bestFit="1" customWidth="1"/>
    <col min="13842" max="13842" width="14.7265625" style="17" bestFit="1" customWidth="1"/>
    <col min="13843" max="13843" width="21.453125" style="17" bestFit="1" customWidth="1"/>
    <col min="13844" max="13844" width="16.6328125" style="17" bestFit="1" customWidth="1"/>
    <col min="13845" max="13845" width="14.08984375" style="17" bestFit="1" customWidth="1"/>
    <col min="13846" max="13846" width="16.6328125" style="17" bestFit="1" customWidth="1"/>
    <col min="13847" max="13847" width="14.08984375" style="17" bestFit="1" customWidth="1"/>
    <col min="13848" max="13848" width="14.36328125" style="17" bestFit="1" customWidth="1"/>
    <col min="13849" max="13849" width="14.6328125" style="17" customWidth="1"/>
    <col min="13850" max="13850" width="13.90625" style="17" bestFit="1" customWidth="1"/>
    <col min="13851" max="13851" width="14.6328125" style="17" customWidth="1"/>
    <col min="13852" max="14088" width="9" style="17"/>
    <col min="14089" max="14089" width="14.08984375" style="17" customWidth="1"/>
    <col min="14090" max="14090" width="14.7265625" style="17" bestFit="1" customWidth="1"/>
    <col min="14091" max="14091" width="21.453125" style="17" bestFit="1" customWidth="1"/>
    <col min="14092" max="14092" width="14.7265625" style="17" bestFit="1" customWidth="1"/>
    <col min="14093" max="14093" width="21.453125" style="17" bestFit="1" customWidth="1"/>
    <col min="14094" max="14094" width="14.7265625" style="17" bestFit="1" customWidth="1"/>
    <col min="14095" max="14095" width="21.453125" style="17" bestFit="1" customWidth="1"/>
    <col min="14096" max="14096" width="14.7265625" style="17" bestFit="1" customWidth="1"/>
    <col min="14097" max="14097" width="21.453125" style="17" bestFit="1" customWidth="1"/>
    <col min="14098" max="14098" width="14.7265625" style="17" bestFit="1" customWidth="1"/>
    <col min="14099" max="14099" width="21.453125" style="17" bestFit="1" customWidth="1"/>
    <col min="14100" max="14100" width="16.6328125" style="17" bestFit="1" customWidth="1"/>
    <col min="14101" max="14101" width="14.08984375" style="17" bestFit="1" customWidth="1"/>
    <col min="14102" max="14102" width="16.6328125" style="17" bestFit="1" customWidth="1"/>
    <col min="14103" max="14103" width="14.08984375" style="17" bestFit="1" customWidth="1"/>
    <col min="14104" max="14104" width="14.36328125" style="17" bestFit="1" customWidth="1"/>
    <col min="14105" max="14105" width="14.6328125" style="17" customWidth="1"/>
    <col min="14106" max="14106" width="13.90625" style="17" bestFit="1" customWidth="1"/>
    <col min="14107" max="14107" width="14.6328125" style="17" customWidth="1"/>
    <col min="14108" max="14344" width="9" style="17"/>
    <col min="14345" max="14345" width="14.08984375" style="17" customWidth="1"/>
    <col min="14346" max="14346" width="14.7265625" style="17" bestFit="1" customWidth="1"/>
    <col min="14347" max="14347" width="21.453125" style="17" bestFit="1" customWidth="1"/>
    <col min="14348" max="14348" width="14.7265625" style="17" bestFit="1" customWidth="1"/>
    <col min="14349" max="14349" width="21.453125" style="17" bestFit="1" customWidth="1"/>
    <col min="14350" max="14350" width="14.7265625" style="17" bestFit="1" customWidth="1"/>
    <col min="14351" max="14351" width="21.453125" style="17" bestFit="1" customWidth="1"/>
    <col min="14352" max="14352" width="14.7265625" style="17" bestFit="1" customWidth="1"/>
    <col min="14353" max="14353" width="21.453125" style="17" bestFit="1" customWidth="1"/>
    <col min="14354" max="14354" width="14.7265625" style="17" bestFit="1" customWidth="1"/>
    <col min="14355" max="14355" width="21.453125" style="17" bestFit="1" customWidth="1"/>
    <col min="14356" max="14356" width="16.6328125" style="17" bestFit="1" customWidth="1"/>
    <col min="14357" max="14357" width="14.08984375" style="17" bestFit="1" customWidth="1"/>
    <col min="14358" max="14358" width="16.6328125" style="17" bestFit="1" customWidth="1"/>
    <col min="14359" max="14359" width="14.08984375" style="17" bestFit="1" customWidth="1"/>
    <col min="14360" max="14360" width="14.36328125" style="17" bestFit="1" customWidth="1"/>
    <col min="14361" max="14361" width="14.6328125" style="17" customWidth="1"/>
    <col min="14362" max="14362" width="13.90625" style="17" bestFit="1" customWidth="1"/>
    <col min="14363" max="14363" width="14.6328125" style="17" customWidth="1"/>
    <col min="14364" max="14600" width="9" style="17"/>
    <col min="14601" max="14601" width="14.08984375" style="17" customWidth="1"/>
    <col min="14602" max="14602" width="14.7265625" style="17" bestFit="1" customWidth="1"/>
    <col min="14603" max="14603" width="21.453125" style="17" bestFit="1" customWidth="1"/>
    <col min="14604" max="14604" width="14.7265625" style="17" bestFit="1" customWidth="1"/>
    <col min="14605" max="14605" width="21.453125" style="17" bestFit="1" customWidth="1"/>
    <col min="14606" max="14606" width="14.7265625" style="17" bestFit="1" customWidth="1"/>
    <col min="14607" max="14607" width="21.453125" style="17" bestFit="1" customWidth="1"/>
    <col min="14608" max="14608" width="14.7265625" style="17" bestFit="1" customWidth="1"/>
    <col min="14609" max="14609" width="21.453125" style="17" bestFit="1" customWidth="1"/>
    <col min="14610" max="14610" width="14.7265625" style="17" bestFit="1" customWidth="1"/>
    <col min="14611" max="14611" width="21.453125" style="17" bestFit="1" customWidth="1"/>
    <col min="14612" max="14612" width="16.6328125" style="17" bestFit="1" customWidth="1"/>
    <col min="14613" max="14613" width="14.08984375" style="17" bestFit="1" customWidth="1"/>
    <col min="14614" max="14614" width="16.6328125" style="17" bestFit="1" customWidth="1"/>
    <col min="14615" max="14615" width="14.08984375" style="17" bestFit="1" customWidth="1"/>
    <col min="14616" max="14616" width="14.36328125" style="17" bestFit="1" customWidth="1"/>
    <col min="14617" max="14617" width="14.6328125" style="17" customWidth="1"/>
    <col min="14618" max="14618" width="13.90625" style="17" bestFit="1" customWidth="1"/>
    <col min="14619" max="14619" width="14.6328125" style="17" customWidth="1"/>
    <col min="14620" max="14856" width="9" style="17"/>
    <col min="14857" max="14857" width="14.08984375" style="17" customWidth="1"/>
    <col min="14858" max="14858" width="14.7265625" style="17" bestFit="1" customWidth="1"/>
    <col min="14859" max="14859" width="21.453125" style="17" bestFit="1" customWidth="1"/>
    <col min="14860" max="14860" width="14.7265625" style="17" bestFit="1" customWidth="1"/>
    <col min="14861" max="14861" width="21.453125" style="17" bestFit="1" customWidth="1"/>
    <col min="14862" max="14862" width="14.7265625" style="17" bestFit="1" customWidth="1"/>
    <col min="14863" max="14863" width="21.453125" style="17" bestFit="1" customWidth="1"/>
    <col min="14864" max="14864" width="14.7265625" style="17" bestFit="1" customWidth="1"/>
    <col min="14865" max="14865" width="21.453125" style="17" bestFit="1" customWidth="1"/>
    <col min="14866" max="14866" width="14.7265625" style="17" bestFit="1" customWidth="1"/>
    <col min="14867" max="14867" width="21.453125" style="17" bestFit="1" customWidth="1"/>
    <col min="14868" max="14868" width="16.6328125" style="17" bestFit="1" customWidth="1"/>
    <col min="14869" max="14869" width="14.08984375" style="17" bestFit="1" customWidth="1"/>
    <col min="14870" max="14870" width="16.6328125" style="17" bestFit="1" customWidth="1"/>
    <col min="14871" max="14871" width="14.08984375" style="17" bestFit="1" customWidth="1"/>
    <col min="14872" max="14872" width="14.36328125" style="17" bestFit="1" customWidth="1"/>
    <col min="14873" max="14873" width="14.6328125" style="17" customWidth="1"/>
    <col min="14874" max="14874" width="13.90625" style="17" bestFit="1" customWidth="1"/>
    <col min="14875" max="14875" width="14.6328125" style="17" customWidth="1"/>
    <col min="14876" max="15112" width="9" style="17"/>
    <col min="15113" max="15113" width="14.08984375" style="17" customWidth="1"/>
    <col min="15114" max="15114" width="14.7265625" style="17" bestFit="1" customWidth="1"/>
    <col min="15115" max="15115" width="21.453125" style="17" bestFit="1" customWidth="1"/>
    <col min="15116" max="15116" width="14.7265625" style="17" bestFit="1" customWidth="1"/>
    <col min="15117" max="15117" width="21.453125" style="17" bestFit="1" customWidth="1"/>
    <col min="15118" max="15118" width="14.7265625" style="17" bestFit="1" customWidth="1"/>
    <col min="15119" max="15119" width="21.453125" style="17" bestFit="1" customWidth="1"/>
    <col min="15120" max="15120" width="14.7265625" style="17" bestFit="1" customWidth="1"/>
    <col min="15121" max="15121" width="21.453125" style="17" bestFit="1" customWidth="1"/>
    <col min="15122" max="15122" width="14.7265625" style="17" bestFit="1" customWidth="1"/>
    <col min="15123" max="15123" width="21.453125" style="17" bestFit="1" customWidth="1"/>
    <col min="15124" max="15124" width="16.6328125" style="17" bestFit="1" customWidth="1"/>
    <col min="15125" max="15125" width="14.08984375" style="17" bestFit="1" customWidth="1"/>
    <col min="15126" max="15126" width="16.6328125" style="17" bestFit="1" customWidth="1"/>
    <col min="15127" max="15127" width="14.08984375" style="17" bestFit="1" customWidth="1"/>
    <col min="15128" max="15128" width="14.36328125" style="17" bestFit="1" customWidth="1"/>
    <col min="15129" max="15129" width="14.6328125" style="17" customWidth="1"/>
    <col min="15130" max="15130" width="13.90625" style="17" bestFit="1" customWidth="1"/>
    <col min="15131" max="15131" width="14.6328125" style="17" customWidth="1"/>
    <col min="15132" max="15368" width="9" style="17"/>
    <col min="15369" max="15369" width="14.08984375" style="17" customWidth="1"/>
    <col min="15370" max="15370" width="14.7265625" style="17" bestFit="1" customWidth="1"/>
    <col min="15371" max="15371" width="21.453125" style="17" bestFit="1" customWidth="1"/>
    <col min="15372" max="15372" width="14.7265625" style="17" bestFit="1" customWidth="1"/>
    <col min="15373" max="15373" width="21.453125" style="17" bestFit="1" customWidth="1"/>
    <col min="15374" max="15374" width="14.7265625" style="17" bestFit="1" customWidth="1"/>
    <col min="15375" max="15375" width="21.453125" style="17" bestFit="1" customWidth="1"/>
    <col min="15376" max="15376" width="14.7265625" style="17" bestFit="1" customWidth="1"/>
    <col min="15377" max="15377" width="21.453125" style="17" bestFit="1" customWidth="1"/>
    <col min="15378" max="15378" width="14.7265625" style="17" bestFit="1" customWidth="1"/>
    <col min="15379" max="15379" width="21.453125" style="17" bestFit="1" customWidth="1"/>
    <col min="15380" max="15380" width="16.6328125" style="17" bestFit="1" customWidth="1"/>
    <col min="15381" max="15381" width="14.08984375" style="17" bestFit="1" customWidth="1"/>
    <col min="15382" max="15382" width="16.6328125" style="17" bestFit="1" customWidth="1"/>
    <col min="15383" max="15383" width="14.08984375" style="17" bestFit="1" customWidth="1"/>
    <col min="15384" max="15384" width="14.36328125" style="17" bestFit="1" customWidth="1"/>
    <col min="15385" max="15385" width="14.6328125" style="17" customWidth="1"/>
    <col min="15386" max="15386" width="13.90625" style="17" bestFit="1" customWidth="1"/>
    <col min="15387" max="15387" width="14.6328125" style="17" customWidth="1"/>
    <col min="15388" max="15624" width="9" style="17"/>
    <col min="15625" max="15625" width="14.08984375" style="17" customWidth="1"/>
    <col min="15626" max="15626" width="14.7265625" style="17" bestFit="1" customWidth="1"/>
    <col min="15627" max="15627" width="21.453125" style="17" bestFit="1" customWidth="1"/>
    <col min="15628" max="15628" width="14.7265625" style="17" bestFit="1" customWidth="1"/>
    <col min="15629" max="15629" width="21.453125" style="17" bestFit="1" customWidth="1"/>
    <col min="15630" max="15630" width="14.7265625" style="17" bestFit="1" customWidth="1"/>
    <col min="15631" max="15631" width="21.453125" style="17" bestFit="1" customWidth="1"/>
    <col min="15632" max="15632" width="14.7265625" style="17" bestFit="1" customWidth="1"/>
    <col min="15633" max="15633" width="21.453125" style="17" bestFit="1" customWidth="1"/>
    <col min="15634" max="15634" width="14.7265625" style="17" bestFit="1" customWidth="1"/>
    <col min="15635" max="15635" width="21.453125" style="17" bestFit="1" customWidth="1"/>
    <col min="15636" max="15636" width="16.6328125" style="17" bestFit="1" customWidth="1"/>
    <col min="15637" max="15637" width="14.08984375" style="17" bestFit="1" customWidth="1"/>
    <col min="15638" max="15638" width="16.6328125" style="17" bestFit="1" customWidth="1"/>
    <col min="15639" max="15639" width="14.08984375" style="17" bestFit="1" customWidth="1"/>
    <col min="15640" max="15640" width="14.36328125" style="17" bestFit="1" customWidth="1"/>
    <col min="15641" max="15641" width="14.6328125" style="17" customWidth="1"/>
    <col min="15642" max="15642" width="13.90625" style="17" bestFit="1" customWidth="1"/>
    <col min="15643" max="15643" width="14.6328125" style="17" customWidth="1"/>
    <col min="15644" max="15880" width="9" style="17"/>
    <col min="15881" max="15881" width="14.08984375" style="17" customWidth="1"/>
    <col min="15882" max="15882" width="14.7265625" style="17" bestFit="1" customWidth="1"/>
    <col min="15883" max="15883" width="21.453125" style="17" bestFit="1" customWidth="1"/>
    <col min="15884" max="15884" width="14.7265625" style="17" bestFit="1" customWidth="1"/>
    <col min="15885" max="15885" width="21.453125" style="17" bestFit="1" customWidth="1"/>
    <col min="15886" max="15886" width="14.7265625" style="17" bestFit="1" customWidth="1"/>
    <col min="15887" max="15887" width="21.453125" style="17" bestFit="1" customWidth="1"/>
    <col min="15888" max="15888" width="14.7265625" style="17" bestFit="1" customWidth="1"/>
    <col min="15889" max="15889" width="21.453125" style="17" bestFit="1" customWidth="1"/>
    <col min="15890" max="15890" width="14.7265625" style="17" bestFit="1" customWidth="1"/>
    <col min="15891" max="15891" width="21.453125" style="17" bestFit="1" customWidth="1"/>
    <col min="15892" max="15892" width="16.6328125" style="17" bestFit="1" customWidth="1"/>
    <col min="15893" max="15893" width="14.08984375" style="17" bestFit="1" customWidth="1"/>
    <col min="15894" max="15894" width="16.6328125" style="17" bestFit="1" customWidth="1"/>
    <col min="15895" max="15895" width="14.08984375" style="17" bestFit="1" customWidth="1"/>
    <col min="15896" max="15896" width="14.36328125" style="17" bestFit="1" customWidth="1"/>
    <col min="15897" max="15897" width="14.6328125" style="17" customWidth="1"/>
    <col min="15898" max="15898" width="13.90625" style="17" bestFit="1" customWidth="1"/>
    <col min="15899" max="15899" width="14.6328125" style="17" customWidth="1"/>
    <col min="15900" max="16136" width="9" style="17"/>
    <col min="16137" max="16137" width="14.08984375" style="17" customWidth="1"/>
    <col min="16138" max="16138" width="14.7265625" style="17" bestFit="1" customWidth="1"/>
    <col min="16139" max="16139" width="21.453125" style="17" bestFit="1" customWidth="1"/>
    <col min="16140" max="16140" width="14.7265625" style="17" bestFit="1" customWidth="1"/>
    <col min="16141" max="16141" width="21.453125" style="17" bestFit="1" customWidth="1"/>
    <col min="16142" max="16142" width="14.7265625" style="17" bestFit="1" customWidth="1"/>
    <col min="16143" max="16143" width="21.453125" style="17" bestFit="1" customWidth="1"/>
    <col min="16144" max="16144" width="14.7265625" style="17" bestFit="1" customWidth="1"/>
    <col min="16145" max="16145" width="21.453125" style="17" bestFit="1" customWidth="1"/>
    <col min="16146" max="16146" width="14.7265625" style="17" bestFit="1" customWidth="1"/>
    <col min="16147" max="16147" width="21.453125" style="17" bestFit="1" customWidth="1"/>
    <col min="16148" max="16148" width="16.6328125" style="17" bestFit="1" customWidth="1"/>
    <col min="16149" max="16149" width="14.08984375" style="17" bestFit="1" customWidth="1"/>
    <col min="16150" max="16150" width="16.6328125" style="17" bestFit="1" customWidth="1"/>
    <col min="16151" max="16151" width="14.08984375" style="17" bestFit="1" customWidth="1"/>
    <col min="16152" max="16152" width="14.36328125" style="17" bestFit="1" customWidth="1"/>
    <col min="16153" max="16153" width="14.6328125" style="17" customWidth="1"/>
    <col min="16154" max="16154" width="13.90625" style="17" bestFit="1" customWidth="1"/>
    <col min="16155" max="16155" width="14.6328125" style="17" customWidth="1"/>
    <col min="16156" max="16384" width="9" style="17"/>
  </cols>
  <sheetData>
    <row r="1" spans="1:27" s="15" customFormat="1" ht="35.5">
      <c r="A1" s="1405" t="s">
        <v>828</v>
      </c>
      <c r="B1" s="1405"/>
      <c r="C1" s="1405"/>
      <c r="D1" s="1405"/>
    </row>
    <row r="2" spans="1:27" s="15" customFormat="1" ht="35.5">
      <c r="A2" s="1406" t="s">
        <v>829</v>
      </c>
      <c r="B2" s="1406"/>
      <c r="C2" s="1406"/>
      <c r="D2" s="1406"/>
    </row>
    <row r="3" spans="1:27" ht="29">
      <c r="A3" s="16"/>
      <c r="C3" s="18"/>
      <c r="Y3" s="1403" t="s">
        <v>543</v>
      </c>
      <c r="Z3" s="1403"/>
      <c r="AA3" s="1403"/>
    </row>
    <row r="4" spans="1:27" s="575" customFormat="1" ht="60.75" customHeight="1">
      <c r="A4" s="1391" t="s">
        <v>290</v>
      </c>
      <c r="B4" s="1392" t="s">
        <v>145</v>
      </c>
      <c r="C4" s="1392"/>
      <c r="D4" s="1392"/>
      <c r="E4" s="1392"/>
      <c r="F4" s="1392"/>
      <c r="G4" s="1392"/>
      <c r="H4" s="1392"/>
      <c r="I4" s="1392"/>
      <c r="J4" s="1392"/>
      <c r="K4" s="1392"/>
      <c r="L4" s="1392"/>
      <c r="M4" s="1392"/>
      <c r="N4" s="1392"/>
      <c r="O4" s="1392"/>
      <c r="P4" s="1393" t="s">
        <v>294</v>
      </c>
      <c r="Q4" s="1393"/>
      <c r="R4" s="1393" t="s">
        <v>295</v>
      </c>
      <c r="S4" s="1393"/>
      <c r="T4" s="1393" t="s">
        <v>296</v>
      </c>
      <c r="U4" s="1393"/>
      <c r="V4" s="1393" t="s">
        <v>297</v>
      </c>
      <c r="W4" s="1393"/>
      <c r="X4" s="1404" t="s">
        <v>293</v>
      </c>
      <c r="Y4" s="1404"/>
      <c r="Z4" s="1404"/>
      <c r="AA4" s="1404"/>
    </row>
    <row r="5" spans="1:27" s="22" customFormat="1" ht="60.75" customHeight="1">
      <c r="A5" s="1391"/>
      <c r="B5" s="1394" t="s">
        <v>289</v>
      </c>
      <c r="C5" s="1394"/>
      <c r="D5" s="1394"/>
      <c r="E5" s="1394"/>
      <c r="F5" s="1394"/>
      <c r="G5" s="1394"/>
      <c r="H5" s="1394"/>
      <c r="I5" s="1394"/>
      <c r="J5" s="1394"/>
      <c r="K5" s="1395"/>
      <c r="L5" s="1396" t="s">
        <v>291</v>
      </c>
      <c r="M5" s="1397"/>
      <c r="N5" s="1393" t="s">
        <v>292</v>
      </c>
      <c r="O5" s="1393"/>
      <c r="P5" s="1393"/>
      <c r="Q5" s="1393"/>
      <c r="R5" s="1393"/>
      <c r="S5" s="1393"/>
      <c r="T5" s="1393"/>
      <c r="U5" s="1393"/>
      <c r="V5" s="1393"/>
      <c r="W5" s="1393"/>
      <c r="X5" s="1404"/>
      <c r="Y5" s="1404"/>
      <c r="Z5" s="1404"/>
      <c r="AA5" s="1404"/>
    </row>
    <row r="6" spans="1:27" s="22" customFormat="1" ht="60.75" customHeight="1">
      <c r="A6" s="1391"/>
      <c r="B6" s="1398" t="s">
        <v>273</v>
      </c>
      <c r="C6" s="1399"/>
      <c r="D6" s="1400" t="s">
        <v>274</v>
      </c>
      <c r="E6" s="1399"/>
      <c r="F6" s="1400" t="s">
        <v>275</v>
      </c>
      <c r="G6" s="1399"/>
      <c r="H6" s="1400" t="s">
        <v>276</v>
      </c>
      <c r="I6" s="1399"/>
      <c r="J6" s="1400" t="s">
        <v>277</v>
      </c>
      <c r="K6" s="1399"/>
      <c r="L6" s="576" t="s">
        <v>278</v>
      </c>
      <c r="M6" s="576" t="s">
        <v>279</v>
      </c>
      <c r="N6" s="576" t="s">
        <v>278</v>
      </c>
      <c r="O6" s="576" t="s">
        <v>279</v>
      </c>
      <c r="P6" s="576" t="s">
        <v>278</v>
      </c>
      <c r="Q6" s="576" t="s">
        <v>279</v>
      </c>
      <c r="R6" s="576" t="s">
        <v>278</v>
      </c>
      <c r="S6" s="576" t="s">
        <v>279</v>
      </c>
      <c r="T6" s="576" t="s">
        <v>278</v>
      </c>
      <c r="U6" s="576" t="s">
        <v>279</v>
      </c>
      <c r="V6" s="576" t="s">
        <v>278</v>
      </c>
      <c r="W6" s="576" t="s">
        <v>279</v>
      </c>
      <c r="X6" s="576" t="s">
        <v>278</v>
      </c>
      <c r="Y6" s="1389" t="s">
        <v>280</v>
      </c>
      <c r="Z6" s="576" t="s">
        <v>279</v>
      </c>
      <c r="AA6" s="1389" t="s">
        <v>280</v>
      </c>
    </row>
    <row r="7" spans="1:27" s="22" customFormat="1" ht="60.75" customHeight="1">
      <c r="A7" s="1391"/>
      <c r="B7" s="577" t="s">
        <v>281</v>
      </c>
      <c r="C7" s="577" t="s">
        <v>282</v>
      </c>
      <c r="D7" s="577" t="s">
        <v>281</v>
      </c>
      <c r="E7" s="577" t="s">
        <v>282</v>
      </c>
      <c r="F7" s="577" t="s">
        <v>281</v>
      </c>
      <c r="G7" s="577" t="s">
        <v>282</v>
      </c>
      <c r="H7" s="577" t="s">
        <v>281</v>
      </c>
      <c r="I7" s="577" t="s">
        <v>282</v>
      </c>
      <c r="J7" s="577" t="s">
        <v>281</v>
      </c>
      <c r="K7" s="577" t="s">
        <v>282</v>
      </c>
      <c r="L7" s="576" t="s">
        <v>283</v>
      </c>
      <c r="M7" s="576" t="s">
        <v>284</v>
      </c>
      <c r="N7" s="576" t="s">
        <v>283</v>
      </c>
      <c r="O7" s="576" t="s">
        <v>284</v>
      </c>
      <c r="P7" s="576" t="s">
        <v>283</v>
      </c>
      <c r="Q7" s="576" t="s">
        <v>284</v>
      </c>
      <c r="R7" s="576" t="s">
        <v>283</v>
      </c>
      <c r="S7" s="576" t="s">
        <v>284</v>
      </c>
      <c r="T7" s="576" t="s">
        <v>283</v>
      </c>
      <c r="U7" s="576" t="s">
        <v>284</v>
      </c>
      <c r="V7" s="576" t="s">
        <v>283</v>
      </c>
      <c r="W7" s="576" t="s">
        <v>284</v>
      </c>
      <c r="X7" s="576" t="s">
        <v>283</v>
      </c>
      <c r="Y7" s="1390"/>
      <c r="Z7" s="576" t="s">
        <v>284</v>
      </c>
      <c r="AA7" s="1390"/>
    </row>
    <row r="8" spans="1:27" s="22" customFormat="1" ht="60.75" customHeight="1">
      <c r="A8" s="1391"/>
      <c r="B8" s="578" t="s">
        <v>285</v>
      </c>
      <c r="C8" s="578" t="s">
        <v>286</v>
      </c>
      <c r="D8" s="578" t="s">
        <v>285</v>
      </c>
      <c r="E8" s="578" t="s">
        <v>286</v>
      </c>
      <c r="F8" s="578" t="s">
        <v>285</v>
      </c>
      <c r="G8" s="578" t="s">
        <v>286</v>
      </c>
      <c r="H8" s="578" t="s">
        <v>285</v>
      </c>
      <c r="I8" s="578" t="s">
        <v>286</v>
      </c>
      <c r="J8" s="578" t="s">
        <v>285</v>
      </c>
      <c r="K8" s="578" t="s">
        <v>286</v>
      </c>
      <c r="L8" s="578" t="s">
        <v>285</v>
      </c>
      <c r="M8" s="578" t="s">
        <v>286</v>
      </c>
      <c r="N8" s="578" t="s">
        <v>285</v>
      </c>
      <c r="O8" s="578" t="s">
        <v>286</v>
      </c>
      <c r="P8" s="578" t="s">
        <v>285</v>
      </c>
      <c r="Q8" s="578" t="s">
        <v>286</v>
      </c>
      <c r="R8" s="578" t="s">
        <v>285</v>
      </c>
      <c r="S8" s="578" t="s">
        <v>286</v>
      </c>
      <c r="T8" s="578" t="s">
        <v>285</v>
      </c>
      <c r="U8" s="578" t="s">
        <v>286</v>
      </c>
      <c r="V8" s="578" t="s">
        <v>285</v>
      </c>
      <c r="W8" s="578" t="s">
        <v>286</v>
      </c>
      <c r="X8" s="578" t="s">
        <v>285</v>
      </c>
      <c r="Y8" s="578" t="s">
        <v>287</v>
      </c>
      <c r="Z8" s="578" t="s">
        <v>286</v>
      </c>
      <c r="AA8" s="578" t="s">
        <v>287</v>
      </c>
    </row>
    <row r="9" spans="1:27" s="22" customFormat="1" ht="53.25" customHeight="1">
      <c r="A9" s="820" t="s">
        <v>814</v>
      </c>
      <c r="B9" s="811">
        <v>12026</v>
      </c>
      <c r="C9" s="811">
        <v>6725536.0999999996</v>
      </c>
      <c r="D9" s="811">
        <v>1878</v>
      </c>
      <c r="E9" s="811">
        <v>1008102.1100000001</v>
      </c>
      <c r="F9" s="811">
        <v>162</v>
      </c>
      <c r="G9" s="811">
        <v>212532.91</v>
      </c>
      <c r="H9" s="811">
        <v>0</v>
      </c>
      <c r="I9" s="811">
        <v>0</v>
      </c>
      <c r="J9" s="811">
        <v>14066</v>
      </c>
      <c r="K9" s="811">
        <v>7946171.1199999992</v>
      </c>
      <c r="L9" s="811">
        <v>0</v>
      </c>
      <c r="M9" s="811">
        <v>0</v>
      </c>
      <c r="N9" s="811">
        <v>71</v>
      </c>
      <c r="O9" s="811">
        <v>45073748.055370457</v>
      </c>
      <c r="P9" s="811">
        <v>469</v>
      </c>
      <c r="Q9" s="811">
        <v>185192.51</v>
      </c>
      <c r="R9" s="811">
        <v>0</v>
      </c>
      <c r="S9" s="811">
        <v>0</v>
      </c>
      <c r="T9" s="811">
        <v>0</v>
      </c>
      <c r="U9" s="811">
        <v>0</v>
      </c>
      <c r="V9" s="811">
        <v>6769</v>
      </c>
      <c r="W9" s="811">
        <v>2113200</v>
      </c>
      <c r="X9" s="812">
        <v>21375</v>
      </c>
      <c r="Y9" s="813">
        <v>0.51832053960623636</v>
      </c>
      <c r="Z9" s="812">
        <v>55318311.685370453</v>
      </c>
      <c r="AA9" s="813">
        <v>1.1812984194800897</v>
      </c>
    </row>
    <row r="10" spans="1:27" s="22" customFormat="1" ht="53.25" customHeight="1">
      <c r="A10" s="810" t="s">
        <v>169</v>
      </c>
      <c r="B10" s="811">
        <v>557089</v>
      </c>
      <c r="C10" s="811">
        <v>122188546.51199999</v>
      </c>
      <c r="D10" s="811">
        <v>166536</v>
      </c>
      <c r="E10" s="811">
        <v>44551775.526999995</v>
      </c>
      <c r="F10" s="811">
        <v>332083</v>
      </c>
      <c r="G10" s="811">
        <v>55682274.983999997</v>
      </c>
      <c r="H10" s="811">
        <v>0</v>
      </c>
      <c r="I10" s="811">
        <v>0</v>
      </c>
      <c r="J10" s="811">
        <v>1055708</v>
      </c>
      <c r="K10" s="811">
        <v>222422597.023</v>
      </c>
      <c r="L10" s="811">
        <v>0</v>
      </c>
      <c r="M10" s="811">
        <v>0</v>
      </c>
      <c r="N10" s="811">
        <v>2590</v>
      </c>
      <c r="O10" s="811">
        <v>178016896.39194</v>
      </c>
      <c r="P10" s="811">
        <v>3796</v>
      </c>
      <c r="Q10" s="811">
        <v>2075742.3869999999</v>
      </c>
      <c r="R10" s="811">
        <v>50935</v>
      </c>
      <c r="S10" s="811">
        <v>97555309.356999993</v>
      </c>
      <c r="T10" s="811">
        <v>1308</v>
      </c>
      <c r="U10" s="811">
        <v>1465836.7760000001</v>
      </c>
      <c r="V10" s="811">
        <v>202263</v>
      </c>
      <c r="W10" s="811">
        <v>485839743.69999999</v>
      </c>
      <c r="X10" s="812">
        <v>1316600</v>
      </c>
      <c r="Y10" s="813">
        <v>31.926120348330798</v>
      </c>
      <c r="Z10" s="812">
        <v>987376125.63493991</v>
      </c>
      <c r="AA10" s="813">
        <v>21.084986528129939</v>
      </c>
    </row>
    <row r="11" spans="1:27" s="22" customFormat="1" ht="53.25" customHeight="1">
      <c r="A11" s="810" t="s">
        <v>288</v>
      </c>
      <c r="B11" s="811">
        <v>57</v>
      </c>
      <c r="C11" s="811">
        <v>6450</v>
      </c>
      <c r="D11" s="811">
        <v>14677</v>
      </c>
      <c r="E11" s="811">
        <v>2021166</v>
      </c>
      <c r="F11" s="811">
        <v>42</v>
      </c>
      <c r="G11" s="811">
        <v>26600</v>
      </c>
      <c r="H11" s="811">
        <v>10</v>
      </c>
      <c r="I11" s="811">
        <v>983</v>
      </c>
      <c r="J11" s="811">
        <v>14786</v>
      </c>
      <c r="K11" s="811">
        <v>2055199</v>
      </c>
      <c r="L11" s="811">
        <v>0</v>
      </c>
      <c r="M11" s="811">
        <v>0</v>
      </c>
      <c r="N11" s="811">
        <v>74</v>
      </c>
      <c r="O11" s="811">
        <v>-246091.93998691699</v>
      </c>
      <c r="P11" s="811">
        <v>0</v>
      </c>
      <c r="Q11" s="811">
        <v>0</v>
      </c>
      <c r="R11" s="811">
        <v>0</v>
      </c>
      <c r="S11" s="811">
        <v>0</v>
      </c>
      <c r="T11" s="811">
        <v>0</v>
      </c>
      <c r="U11" s="811">
        <v>0</v>
      </c>
      <c r="V11" s="811">
        <v>0</v>
      </c>
      <c r="W11" s="811">
        <v>0</v>
      </c>
      <c r="X11" s="812">
        <v>14860</v>
      </c>
      <c r="Y11" s="813">
        <v>0.36033886402566889</v>
      </c>
      <c r="Z11" s="812">
        <v>1809107.060013083</v>
      </c>
      <c r="AA11" s="813">
        <v>3.8632692241562128E-2</v>
      </c>
    </row>
    <row r="12" spans="1:27" s="22" customFormat="1" ht="53.25" customHeight="1">
      <c r="A12" s="810" t="s">
        <v>171</v>
      </c>
      <c r="B12" s="811">
        <v>39984</v>
      </c>
      <c r="C12" s="811">
        <v>8601475</v>
      </c>
      <c r="D12" s="811">
        <v>61947</v>
      </c>
      <c r="E12" s="811">
        <v>13092521</v>
      </c>
      <c r="F12" s="811">
        <v>2967</v>
      </c>
      <c r="G12" s="811">
        <v>936312</v>
      </c>
      <c r="H12" s="811">
        <v>0</v>
      </c>
      <c r="I12" s="811">
        <v>0</v>
      </c>
      <c r="J12" s="811">
        <v>104898</v>
      </c>
      <c r="K12" s="811">
        <v>22630308</v>
      </c>
      <c r="L12" s="811">
        <v>0</v>
      </c>
      <c r="M12" s="811">
        <v>0</v>
      </c>
      <c r="N12" s="811">
        <v>649</v>
      </c>
      <c r="O12" s="811">
        <v>40190777.527999997</v>
      </c>
      <c r="P12" s="811">
        <v>840</v>
      </c>
      <c r="Q12" s="811">
        <v>330951</v>
      </c>
      <c r="R12" s="811">
        <v>885</v>
      </c>
      <c r="S12" s="811">
        <v>2324609</v>
      </c>
      <c r="T12" s="811">
        <v>0</v>
      </c>
      <c r="U12" s="811">
        <v>0</v>
      </c>
      <c r="V12" s="811">
        <v>6895</v>
      </c>
      <c r="W12" s="811">
        <v>4763280</v>
      </c>
      <c r="X12" s="812">
        <v>114167</v>
      </c>
      <c r="Y12" s="813">
        <v>2.7684257798935765</v>
      </c>
      <c r="Z12" s="812">
        <v>70239925.527999997</v>
      </c>
      <c r="AA12" s="813">
        <v>1.4999429751680056</v>
      </c>
    </row>
    <row r="13" spans="1:27" s="22" customFormat="1" ht="53.25" customHeight="1">
      <c r="A13" s="810" t="s">
        <v>172</v>
      </c>
      <c r="B13" s="811">
        <v>73837</v>
      </c>
      <c r="C13" s="811">
        <v>37864944</v>
      </c>
      <c r="D13" s="811">
        <v>84970</v>
      </c>
      <c r="E13" s="811">
        <v>17559720.738000002</v>
      </c>
      <c r="F13" s="811">
        <v>16971</v>
      </c>
      <c r="G13" s="811">
        <v>6821340</v>
      </c>
      <c r="H13" s="811">
        <v>0</v>
      </c>
      <c r="I13" s="811">
        <v>0</v>
      </c>
      <c r="J13" s="811">
        <v>175778</v>
      </c>
      <c r="K13" s="811">
        <v>62246004.738000005</v>
      </c>
      <c r="L13" s="811">
        <v>0</v>
      </c>
      <c r="M13" s="811">
        <v>0</v>
      </c>
      <c r="N13" s="811">
        <v>1290</v>
      </c>
      <c r="O13" s="811">
        <v>160043936</v>
      </c>
      <c r="P13" s="811">
        <v>2491</v>
      </c>
      <c r="Q13" s="811">
        <v>791065</v>
      </c>
      <c r="R13" s="811">
        <v>0</v>
      </c>
      <c r="S13" s="811">
        <v>0</v>
      </c>
      <c r="T13" s="811">
        <v>0</v>
      </c>
      <c r="U13" s="811">
        <v>0</v>
      </c>
      <c r="V13" s="811">
        <v>3643</v>
      </c>
      <c r="W13" s="811">
        <v>3698750</v>
      </c>
      <c r="X13" s="812">
        <v>183202</v>
      </c>
      <c r="Y13" s="813">
        <v>4.442449567108385</v>
      </c>
      <c r="Z13" s="812">
        <v>226779755.73800001</v>
      </c>
      <c r="AA13" s="813">
        <v>4.8427827759289324</v>
      </c>
    </row>
    <row r="14" spans="1:27" s="22" customFormat="1" ht="53.25" customHeight="1">
      <c r="A14" s="810" t="s">
        <v>173</v>
      </c>
      <c r="B14" s="811">
        <v>2</v>
      </c>
      <c r="C14" s="811">
        <v>2100</v>
      </c>
      <c r="D14" s="811">
        <v>22</v>
      </c>
      <c r="E14" s="811">
        <v>10400</v>
      </c>
      <c r="F14" s="811">
        <v>0</v>
      </c>
      <c r="G14" s="811">
        <v>0</v>
      </c>
      <c r="H14" s="811">
        <v>0</v>
      </c>
      <c r="I14" s="811">
        <v>0</v>
      </c>
      <c r="J14" s="811">
        <v>24</v>
      </c>
      <c r="K14" s="811">
        <v>12500</v>
      </c>
      <c r="L14" s="811">
        <v>0</v>
      </c>
      <c r="M14" s="811">
        <v>0</v>
      </c>
      <c r="N14" s="811">
        <v>15</v>
      </c>
      <c r="O14" s="811">
        <v>4217920</v>
      </c>
      <c r="P14" s="811">
        <v>0</v>
      </c>
      <c r="Q14" s="811">
        <v>0</v>
      </c>
      <c r="R14" s="811">
        <v>0</v>
      </c>
      <c r="S14" s="811">
        <v>0</v>
      </c>
      <c r="T14" s="811">
        <v>0</v>
      </c>
      <c r="U14" s="811">
        <v>0</v>
      </c>
      <c r="V14" s="811">
        <v>0</v>
      </c>
      <c r="W14" s="811">
        <v>0</v>
      </c>
      <c r="X14" s="812">
        <v>39</v>
      </c>
      <c r="Y14" s="813">
        <v>9.4570765121137882E-4</v>
      </c>
      <c r="Z14" s="812">
        <v>4230420</v>
      </c>
      <c r="AA14" s="813">
        <v>9.0338774042132905E-2</v>
      </c>
    </row>
    <row r="15" spans="1:27" s="22" customFormat="1" ht="53.25" customHeight="1">
      <c r="A15" s="810" t="s">
        <v>174</v>
      </c>
      <c r="B15" s="811">
        <v>340</v>
      </c>
      <c r="C15" s="811">
        <v>346990.76</v>
      </c>
      <c r="D15" s="811">
        <v>226</v>
      </c>
      <c r="E15" s="811">
        <v>102033.79000000001</v>
      </c>
      <c r="F15" s="811">
        <v>79</v>
      </c>
      <c r="G15" s="811">
        <v>27418.19</v>
      </c>
      <c r="H15" s="811">
        <v>0</v>
      </c>
      <c r="I15" s="811">
        <v>0</v>
      </c>
      <c r="J15" s="811">
        <v>645</v>
      </c>
      <c r="K15" s="811">
        <v>476442.74</v>
      </c>
      <c r="L15" s="811">
        <v>0</v>
      </c>
      <c r="M15" s="811">
        <v>0</v>
      </c>
      <c r="N15" s="811">
        <v>26</v>
      </c>
      <c r="O15" s="811">
        <v>147390362.65900001</v>
      </c>
      <c r="P15" s="811">
        <v>366</v>
      </c>
      <c r="Q15" s="811">
        <v>106497.46</v>
      </c>
      <c r="R15" s="811">
        <v>0</v>
      </c>
      <c r="S15" s="811">
        <v>0</v>
      </c>
      <c r="T15" s="811">
        <v>0</v>
      </c>
      <c r="U15" s="811">
        <v>0</v>
      </c>
      <c r="V15" s="811">
        <v>5</v>
      </c>
      <c r="W15" s="811">
        <v>173400</v>
      </c>
      <c r="X15" s="812">
        <v>1042</v>
      </c>
      <c r="Y15" s="813">
        <v>2.5267368527237349E-2</v>
      </c>
      <c r="Z15" s="812">
        <v>148146702.85900003</v>
      </c>
      <c r="AA15" s="813">
        <v>3.1636082267638219</v>
      </c>
    </row>
    <row r="16" spans="1:27" s="22" customFormat="1" ht="53.25" customHeight="1">
      <c r="A16" s="810" t="s">
        <v>175</v>
      </c>
      <c r="B16" s="811">
        <v>44636</v>
      </c>
      <c r="C16" s="811">
        <v>25465935.836999997</v>
      </c>
      <c r="D16" s="811">
        <v>135426</v>
      </c>
      <c r="E16" s="811">
        <v>16144341.471000001</v>
      </c>
      <c r="F16" s="811">
        <v>1052</v>
      </c>
      <c r="G16" s="811">
        <v>743931.16599999997</v>
      </c>
      <c r="H16" s="811">
        <v>0</v>
      </c>
      <c r="I16" s="811">
        <v>0</v>
      </c>
      <c r="J16" s="811">
        <v>181114</v>
      </c>
      <c r="K16" s="811">
        <v>42354208.473999999</v>
      </c>
      <c r="L16" s="811">
        <v>0</v>
      </c>
      <c r="M16" s="811">
        <v>0</v>
      </c>
      <c r="N16" s="811">
        <v>72973</v>
      </c>
      <c r="O16" s="811">
        <v>575593979.44299996</v>
      </c>
      <c r="P16" s="811">
        <v>1946</v>
      </c>
      <c r="Q16" s="811">
        <v>514117.98800000001</v>
      </c>
      <c r="R16" s="811">
        <v>15590</v>
      </c>
      <c r="S16" s="811">
        <v>33733710.098999999</v>
      </c>
      <c r="T16" s="811">
        <v>0</v>
      </c>
      <c r="U16" s="811">
        <v>0</v>
      </c>
      <c r="V16" s="811">
        <v>12432</v>
      </c>
      <c r="W16" s="811">
        <v>4189250</v>
      </c>
      <c r="X16" s="812">
        <v>284055</v>
      </c>
      <c r="Y16" s="813">
        <v>6.8880253042268764</v>
      </c>
      <c r="Z16" s="812">
        <v>656385266.00399995</v>
      </c>
      <c r="AA16" s="813">
        <v>14.016821079259422</v>
      </c>
    </row>
    <row r="17" spans="1:27" s="22" customFormat="1" ht="53.25" customHeight="1">
      <c r="A17" s="810" t="s">
        <v>176</v>
      </c>
      <c r="B17" s="811">
        <v>4512</v>
      </c>
      <c r="C17" s="811">
        <v>2223151.628</v>
      </c>
      <c r="D17" s="811">
        <v>21443</v>
      </c>
      <c r="E17" s="811">
        <v>5227854.5229999991</v>
      </c>
      <c r="F17" s="811">
        <v>0</v>
      </c>
      <c r="G17" s="811">
        <v>0</v>
      </c>
      <c r="H17" s="811">
        <v>0</v>
      </c>
      <c r="I17" s="811">
        <v>0</v>
      </c>
      <c r="J17" s="811">
        <v>25955</v>
      </c>
      <c r="K17" s="811">
        <v>7451006.1510000005</v>
      </c>
      <c r="L17" s="811">
        <v>0</v>
      </c>
      <c r="M17" s="811">
        <v>0</v>
      </c>
      <c r="N17" s="811">
        <v>290</v>
      </c>
      <c r="O17" s="811">
        <v>91825549.212434098</v>
      </c>
      <c r="P17" s="811">
        <v>76</v>
      </c>
      <c r="Q17" s="811">
        <v>14082.31</v>
      </c>
      <c r="R17" s="811">
        <v>1647</v>
      </c>
      <c r="S17" s="811">
        <v>3820466.6230000001</v>
      </c>
      <c r="T17" s="811">
        <v>0</v>
      </c>
      <c r="U17" s="811">
        <v>0</v>
      </c>
      <c r="V17" s="811">
        <v>4630</v>
      </c>
      <c r="W17" s="811">
        <v>7101000</v>
      </c>
      <c r="X17" s="812">
        <v>32598</v>
      </c>
      <c r="Y17" s="813">
        <v>0.79046610292791086</v>
      </c>
      <c r="Z17" s="812">
        <v>110212104.2964341</v>
      </c>
      <c r="AA17" s="813">
        <v>2.3535314192783563</v>
      </c>
    </row>
    <row r="18" spans="1:27" s="22" customFormat="1" ht="53.25" customHeight="1">
      <c r="A18" s="810" t="s">
        <v>177</v>
      </c>
      <c r="B18" s="811">
        <v>336768</v>
      </c>
      <c r="C18" s="811">
        <v>113689913.436</v>
      </c>
      <c r="D18" s="811">
        <v>52948</v>
      </c>
      <c r="E18" s="811">
        <v>8755515.3929999992</v>
      </c>
      <c r="F18" s="811">
        <v>17038</v>
      </c>
      <c r="G18" s="811">
        <v>8122404.2699999996</v>
      </c>
      <c r="H18" s="811">
        <v>0</v>
      </c>
      <c r="I18" s="811">
        <v>0</v>
      </c>
      <c r="J18" s="811">
        <v>406754</v>
      </c>
      <c r="K18" s="811">
        <v>130567833.09899999</v>
      </c>
      <c r="L18" s="811">
        <v>0</v>
      </c>
      <c r="M18" s="811">
        <v>0</v>
      </c>
      <c r="N18" s="811">
        <v>1019</v>
      </c>
      <c r="O18" s="811">
        <v>766759516.76486015</v>
      </c>
      <c r="P18" s="811">
        <v>1847</v>
      </c>
      <c r="Q18" s="811">
        <v>330137.13099999999</v>
      </c>
      <c r="R18" s="811">
        <v>0</v>
      </c>
      <c r="S18" s="811">
        <v>0</v>
      </c>
      <c r="T18" s="811">
        <v>5590</v>
      </c>
      <c r="U18" s="811">
        <v>3410572.4350000001</v>
      </c>
      <c r="V18" s="811">
        <v>4435</v>
      </c>
      <c r="W18" s="811">
        <v>1708267</v>
      </c>
      <c r="X18" s="812">
        <v>419645</v>
      </c>
      <c r="Y18" s="813">
        <v>10.175935571605104</v>
      </c>
      <c r="Z18" s="812">
        <v>902776326.42986012</v>
      </c>
      <c r="AA18" s="813">
        <v>19.278394713511648</v>
      </c>
    </row>
    <row r="19" spans="1:27" s="22" customFormat="1" ht="53.25" customHeight="1">
      <c r="A19" s="810" t="s">
        <v>178</v>
      </c>
      <c r="B19" s="811">
        <v>142</v>
      </c>
      <c r="C19" s="811">
        <v>57288.017999999996</v>
      </c>
      <c r="D19" s="811">
        <v>741</v>
      </c>
      <c r="E19" s="811">
        <v>154871.45600000001</v>
      </c>
      <c r="F19" s="811">
        <v>146</v>
      </c>
      <c r="G19" s="811">
        <v>116850</v>
      </c>
      <c r="H19" s="811">
        <v>0</v>
      </c>
      <c r="I19" s="811">
        <v>0</v>
      </c>
      <c r="J19" s="811">
        <v>1029</v>
      </c>
      <c r="K19" s="811">
        <v>329009.47399999999</v>
      </c>
      <c r="L19" s="811">
        <v>0</v>
      </c>
      <c r="M19" s="811">
        <v>0.72599999999999998</v>
      </c>
      <c r="N19" s="811">
        <v>0</v>
      </c>
      <c r="O19" s="811">
        <v>2930.0994999999998</v>
      </c>
      <c r="P19" s="811">
        <v>3</v>
      </c>
      <c r="Q19" s="811">
        <v>861.96600000000001</v>
      </c>
      <c r="R19" s="811">
        <v>67</v>
      </c>
      <c r="S19" s="811">
        <v>32375</v>
      </c>
      <c r="T19" s="811">
        <v>0</v>
      </c>
      <c r="U19" s="811">
        <v>0</v>
      </c>
      <c r="V19" s="811">
        <v>92</v>
      </c>
      <c r="W19" s="811">
        <v>127700</v>
      </c>
      <c r="X19" s="812">
        <v>1191</v>
      </c>
      <c r="Y19" s="813">
        <v>2.8880456733147493E-2</v>
      </c>
      <c r="Z19" s="812">
        <v>492877.26549999998</v>
      </c>
      <c r="AA19" s="813">
        <v>1.0525179040972018E-2</v>
      </c>
    </row>
    <row r="20" spans="1:27" s="22" customFormat="1" ht="53.25" customHeight="1">
      <c r="A20" s="810" t="s">
        <v>179</v>
      </c>
      <c r="B20" s="811">
        <v>104441</v>
      </c>
      <c r="C20" s="811">
        <v>51579989.227779895</v>
      </c>
      <c r="D20" s="811">
        <v>102854</v>
      </c>
      <c r="E20" s="811">
        <v>70676762.894590095</v>
      </c>
      <c r="F20" s="811">
        <v>48166</v>
      </c>
      <c r="G20" s="811">
        <v>61452243.699609995</v>
      </c>
      <c r="H20" s="811">
        <v>0</v>
      </c>
      <c r="I20" s="811">
        <v>0</v>
      </c>
      <c r="J20" s="811">
        <v>255461</v>
      </c>
      <c r="K20" s="811">
        <v>183708995.82197997</v>
      </c>
      <c r="L20" s="811">
        <v>1383</v>
      </c>
      <c r="M20" s="811">
        <v>110211.91254999999</v>
      </c>
      <c r="N20" s="811">
        <v>369</v>
      </c>
      <c r="O20" s="811">
        <v>130402113.67367998</v>
      </c>
      <c r="P20" s="811">
        <v>1954</v>
      </c>
      <c r="Q20" s="811">
        <v>1154708.6016000009</v>
      </c>
      <c r="R20" s="811">
        <v>916</v>
      </c>
      <c r="S20" s="811">
        <v>1229863.46894</v>
      </c>
      <c r="T20" s="811">
        <v>349</v>
      </c>
      <c r="U20" s="811">
        <v>144160.87400000001</v>
      </c>
      <c r="V20" s="811">
        <v>186521</v>
      </c>
      <c r="W20" s="811">
        <v>49300370</v>
      </c>
      <c r="X20" s="812">
        <v>446953</v>
      </c>
      <c r="Y20" s="813">
        <v>10.838124918766137</v>
      </c>
      <c r="Z20" s="812">
        <v>366050424.35274994</v>
      </c>
      <c r="AA20" s="813">
        <v>7.8168471626055904</v>
      </c>
    </row>
    <row r="21" spans="1:27" s="22" customFormat="1" ht="53.25" customHeight="1">
      <c r="A21" s="810" t="s">
        <v>180</v>
      </c>
      <c r="B21" s="811">
        <v>9562</v>
      </c>
      <c r="C21" s="811">
        <v>2704635.14</v>
      </c>
      <c r="D21" s="811">
        <v>43639</v>
      </c>
      <c r="E21" s="811">
        <v>8050051.3200000003</v>
      </c>
      <c r="F21" s="811">
        <v>174</v>
      </c>
      <c r="G21" s="811">
        <v>79927.69</v>
      </c>
      <c r="H21" s="811">
        <v>0</v>
      </c>
      <c r="I21" s="811">
        <v>0</v>
      </c>
      <c r="J21" s="811">
        <v>53375</v>
      </c>
      <c r="K21" s="811">
        <v>10834614.15</v>
      </c>
      <c r="L21" s="811">
        <v>59297</v>
      </c>
      <c r="M21" s="811">
        <v>7309837.9900000002</v>
      </c>
      <c r="N21" s="811">
        <v>16550</v>
      </c>
      <c r="O21" s="811">
        <v>53299760.870000005</v>
      </c>
      <c r="P21" s="811">
        <v>110</v>
      </c>
      <c r="Q21" s="811">
        <v>39595.31</v>
      </c>
      <c r="R21" s="811">
        <v>0</v>
      </c>
      <c r="S21" s="811">
        <v>0</v>
      </c>
      <c r="T21" s="811">
        <v>0</v>
      </c>
      <c r="U21" s="811">
        <v>0</v>
      </c>
      <c r="V21" s="811">
        <v>31702</v>
      </c>
      <c r="W21" s="811">
        <v>21183740</v>
      </c>
      <c r="X21" s="812">
        <v>161034</v>
      </c>
      <c r="Y21" s="813">
        <v>3.9048996385941837</v>
      </c>
      <c r="Z21" s="812">
        <v>92667548.320000008</v>
      </c>
      <c r="AA21" s="813">
        <v>1.9788750782945694</v>
      </c>
    </row>
    <row r="22" spans="1:27" s="22" customFormat="1" ht="53.25" customHeight="1">
      <c r="A22" s="814" t="s">
        <v>181</v>
      </c>
      <c r="B22" s="811">
        <v>5350</v>
      </c>
      <c r="C22" s="811">
        <v>1817124.6648099995</v>
      </c>
      <c r="D22" s="811">
        <v>1405</v>
      </c>
      <c r="E22" s="811">
        <v>410991.5624</v>
      </c>
      <c r="F22" s="811">
        <v>61</v>
      </c>
      <c r="G22" s="811">
        <v>47873.994059999997</v>
      </c>
      <c r="H22" s="811">
        <v>0</v>
      </c>
      <c r="I22" s="811">
        <v>0</v>
      </c>
      <c r="J22" s="811">
        <v>6816</v>
      </c>
      <c r="K22" s="811">
        <v>2275989.8524699998</v>
      </c>
      <c r="L22" s="811">
        <v>44</v>
      </c>
      <c r="M22" s="811">
        <v>15126.806</v>
      </c>
      <c r="N22" s="811">
        <v>13</v>
      </c>
      <c r="O22" s="811">
        <v>10583553.390000001</v>
      </c>
      <c r="P22" s="811">
        <v>0</v>
      </c>
      <c r="Q22" s="811">
        <v>0</v>
      </c>
      <c r="R22" s="811">
        <v>0</v>
      </c>
      <c r="S22" s="811">
        <v>0</v>
      </c>
      <c r="T22" s="811">
        <v>0</v>
      </c>
      <c r="U22" s="811">
        <v>0</v>
      </c>
      <c r="V22" s="811">
        <v>0</v>
      </c>
      <c r="W22" s="811">
        <v>0</v>
      </c>
      <c r="X22" s="812">
        <v>6873</v>
      </c>
      <c r="Y22" s="813">
        <v>0.16666278684040528</v>
      </c>
      <c r="Z22" s="812">
        <v>12874670.04847</v>
      </c>
      <c r="AA22" s="813">
        <v>0.27493296371890913</v>
      </c>
    </row>
    <row r="23" spans="1:27" s="22" customFormat="1" ht="53.25" customHeight="1">
      <c r="A23" s="810" t="s">
        <v>182</v>
      </c>
      <c r="B23" s="811">
        <v>9287</v>
      </c>
      <c r="C23" s="811">
        <v>2222578</v>
      </c>
      <c r="D23" s="811">
        <v>51862</v>
      </c>
      <c r="E23" s="811">
        <v>12594577</v>
      </c>
      <c r="F23" s="811">
        <v>2155</v>
      </c>
      <c r="G23" s="811">
        <v>554011.826</v>
      </c>
      <c r="H23" s="811">
        <v>0</v>
      </c>
      <c r="I23" s="811">
        <v>0</v>
      </c>
      <c r="J23" s="811">
        <v>63304</v>
      </c>
      <c r="K23" s="811">
        <v>15371166.826000001</v>
      </c>
      <c r="L23" s="811">
        <v>0</v>
      </c>
      <c r="M23" s="811">
        <v>0</v>
      </c>
      <c r="N23" s="811">
        <v>223949</v>
      </c>
      <c r="O23" s="811">
        <v>192721415.02367985</v>
      </c>
      <c r="P23" s="811">
        <v>6844</v>
      </c>
      <c r="Q23" s="811">
        <v>1304987.4609999999</v>
      </c>
      <c r="R23" s="811">
        <v>2878</v>
      </c>
      <c r="S23" s="811">
        <v>5962034.3925899984</v>
      </c>
      <c r="T23" s="811">
        <v>0</v>
      </c>
      <c r="U23" s="811">
        <v>0</v>
      </c>
      <c r="V23" s="811">
        <v>7459</v>
      </c>
      <c r="W23" s="811">
        <v>4132730</v>
      </c>
      <c r="X23" s="812">
        <v>304434</v>
      </c>
      <c r="Y23" s="813">
        <v>7.3821939253560229</v>
      </c>
      <c r="Z23" s="812">
        <v>219492333.70326987</v>
      </c>
      <c r="AA23" s="813">
        <v>4.6871630567178029</v>
      </c>
    </row>
    <row r="24" spans="1:27" s="22" customFormat="1" ht="53.25" customHeight="1">
      <c r="A24" s="810" t="s">
        <v>183</v>
      </c>
      <c r="B24" s="811">
        <v>58</v>
      </c>
      <c r="C24" s="811">
        <v>6050</v>
      </c>
      <c r="D24" s="811">
        <v>7137</v>
      </c>
      <c r="E24" s="811">
        <v>687140</v>
      </c>
      <c r="F24" s="811">
        <v>7514</v>
      </c>
      <c r="G24" s="811">
        <v>1384419</v>
      </c>
      <c r="H24" s="811">
        <v>0</v>
      </c>
      <c r="I24" s="811">
        <v>0</v>
      </c>
      <c r="J24" s="811">
        <v>14709</v>
      </c>
      <c r="K24" s="811">
        <v>2077609</v>
      </c>
      <c r="L24" s="811">
        <v>134</v>
      </c>
      <c r="M24" s="811">
        <v>4008</v>
      </c>
      <c r="N24" s="811">
        <v>462</v>
      </c>
      <c r="O24" s="811">
        <v>15754192</v>
      </c>
      <c r="P24" s="811">
        <v>0</v>
      </c>
      <c r="Q24" s="811">
        <v>0</v>
      </c>
      <c r="R24" s="811">
        <v>0</v>
      </c>
      <c r="S24" s="811">
        <v>0</v>
      </c>
      <c r="T24" s="811">
        <v>0</v>
      </c>
      <c r="U24" s="811">
        <v>0</v>
      </c>
      <c r="V24" s="811">
        <v>455</v>
      </c>
      <c r="W24" s="811">
        <v>15558704.18</v>
      </c>
      <c r="X24" s="812">
        <v>15760</v>
      </c>
      <c r="Y24" s="813">
        <v>0.38216288674593152</v>
      </c>
      <c r="Z24" s="812">
        <v>33394513.18</v>
      </c>
      <c r="AA24" s="813">
        <v>0.71312526425627931</v>
      </c>
    </row>
    <row r="25" spans="1:27" s="22" customFormat="1" ht="53.25" customHeight="1">
      <c r="A25" s="810" t="s">
        <v>184</v>
      </c>
      <c r="B25" s="811">
        <v>14091</v>
      </c>
      <c r="C25" s="811">
        <v>9118202.8200000003</v>
      </c>
      <c r="D25" s="811">
        <v>64857</v>
      </c>
      <c r="E25" s="811">
        <v>12553854.892999999</v>
      </c>
      <c r="F25" s="811">
        <v>66</v>
      </c>
      <c r="G25" s="811">
        <v>25193.321</v>
      </c>
      <c r="H25" s="811">
        <v>0</v>
      </c>
      <c r="I25" s="811">
        <v>0</v>
      </c>
      <c r="J25" s="811">
        <v>79014</v>
      </c>
      <c r="K25" s="811">
        <v>21697251.034000002</v>
      </c>
      <c r="L25" s="811">
        <v>167</v>
      </c>
      <c r="M25" s="811">
        <v>25577.358000000004</v>
      </c>
      <c r="N25" s="811">
        <v>0</v>
      </c>
      <c r="O25" s="811">
        <v>82312115.004299998</v>
      </c>
      <c r="P25" s="811">
        <v>265</v>
      </c>
      <c r="Q25" s="811">
        <v>108408.067</v>
      </c>
      <c r="R25" s="811">
        <v>0</v>
      </c>
      <c r="S25" s="811">
        <v>0</v>
      </c>
      <c r="T25" s="811">
        <v>0</v>
      </c>
      <c r="U25" s="811">
        <v>0</v>
      </c>
      <c r="V25" s="811">
        <v>27</v>
      </c>
      <c r="W25" s="811">
        <v>21000</v>
      </c>
      <c r="X25" s="812">
        <v>79473</v>
      </c>
      <c r="Y25" s="813">
        <v>1.9271339529415874</v>
      </c>
      <c r="Z25" s="812">
        <v>104164351.46329999</v>
      </c>
      <c r="AA25" s="813">
        <v>2.2243842951972552</v>
      </c>
    </row>
    <row r="26" spans="1:27" s="22" customFormat="1" ht="53.25" customHeight="1">
      <c r="A26" s="810" t="s">
        <v>811</v>
      </c>
      <c r="B26" s="811">
        <v>0</v>
      </c>
      <c r="C26" s="811">
        <v>62.122000000000298</v>
      </c>
      <c r="D26" s="811">
        <v>534</v>
      </c>
      <c r="E26" s="811">
        <v>92565.747000000003</v>
      </c>
      <c r="F26" s="811">
        <v>104</v>
      </c>
      <c r="G26" s="811">
        <v>21348.5</v>
      </c>
      <c r="H26" s="811">
        <v>0</v>
      </c>
      <c r="I26" s="811">
        <v>0</v>
      </c>
      <c r="J26" s="811">
        <v>638</v>
      </c>
      <c r="K26" s="811">
        <v>113976.36900000001</v>
      </c>
      <c r="L26" s="811">
        <v>0</v>
      </c>
      <c r="M26" s="811">
        <v>0</v>
      </c>
      <c r="N26" s="811">
        <v>147</v>
      </c>
      <c r="O26" s="811">
        <v>28632506.778000001</v>
      </c>
      <c r="P26" s="811">
        <v>21</v>
      </c>
      <c r="Q26" s="811">
        <v>699.39400000000001</v>
      </c>
      <c r="R26" s="811">
        <v>0</v>
      </c>
      <c r="S26" s="811">
        <v>0</v>
      </c>
      <c r="T26" s="811">
        <v>0</v>
      </c>
      <c r="U26" s="811">
        <v>0</v>
      </c>
      <c r="V26" s="811">
        <v>1132</v>
      </c>
      <c r="W26" s="811">
        <v>369080</v>
      </c>
      <c r="X26" s="812">
        <v>1938</v>
      </c>
      <c r="Y26" s="813">
        <v>4.6994395590965431E-2</v>
      </c>
      <c r="Z26" s="812">
        <v>29116262.541000001</v>
      </c>
      <c r="AA26" s="813">
        <v>0.62176508777918449</v>
      </c>
    </row>
    <row r="27" spans="1:27" s="22" customFormat="1" ht="53.25" customHeight="1">
      <c r="A27" s="810" t="s">
        <v>185</v>
      </c>
      <c r="B27" s="811">
        <v>7189</v>
      </c>
      <c r="C27" s="811">
        <v>1280560.96</v>
      </c>
      <c r="D27" s="811">
        <v>8456</v>
      </c>
      <c r="E27" s="811">
        <v>4935293.5100000007</v>
      </c>
      <c r="F27" s="811">
        <v>10</v>
      </c>
      <c r="G27" s="811">
        <v>1530</v>
      </c>
      <c r="H27" s="811">
        <v>0</v>
      </c>
      <c r="I27" s="811">
        <v>0</v>
      </c>
      <c r="J27" s="811">
        <v>15655</v>
      </c>
      <c r="K27" s="811">
        <v>6217384.4700000007</v>
      </c>
      <c r="L27" s="811">
        <v>0</v>
      </c>
      <c r="M27" s="811">
        <v>0</v>
      </c>
      <c r="N27" s="811">
        <v>73</v>
      </c>
      <c r="O27" s="811">
        <v>76469347.629999995</v>
      </c>
      <c r="P27" s="811">
        <v>98</v>
      </c>
      <c r="Q27" s="811">
        <v>13150.76</v>
      </c>
      <c r="R27" s="811">
        <v>0</v>
      </c>
      <c r="S27" s="811">
        <v>0</v>
      </c>
      <c r="T27" s="811">
        <v>0</v>
      </c>
      <c r="U27" s="811">
        <v>0</v>
      </c>
      <c r="V27" s="811">
        <v>12982</v>
      </c>
      <c r="W27" s="811">
        <v>5977230</v>
      </c>
      <c r="X27" s="812">
        <v>28808</v>
      </c>
      <c r="Y27" s="813">
        <v>0.69856271836147177</v>
      </c>
      <c r="Z27" s="812">
        <v>88677112.859999999</v>
      </c>
      <c r="AA27" s="813">
        <v>1.8936610694371379</v>
      </c>
    </row>
    <row r="28" spans="1:27" s="22" customFormat="1" ht="53.25" customHeight="1">
      <c r="A28" s="810" t="s">
        <v>186</v>
      </c>
      <c r="B28" s="811">
        <v>146277</v>
      </c>
      <c r="C28" s="811">
        <v>34181781.460000001</v>
      </c>
      <c r="D28" s="811">
        <v>342960</v>
      </c>
      <c r="E28" s="811">
        <v>70870654.280000001</v>
      </c>
      <c r="F28" s="811">
        <v>31693</v>
      </c>
      <c r="G28" s="811">
        <v>7316862.0800000001</v>
      </c>
      <c r="H28" s="811">
        <v>0</v>
      </c>
      <c r="I28" s="811">
        <v>0</v>
      </c>
      <c r="J28" s="811">
        <v>520930</v>
      </c>
      <c r="K28" s="811">
        <v>112369297.81999999</v>
      </c>
      <c r="L28" s="811">
        <v>15357</v>
      </c>
      <c r="M28" s="811">
        <v>416356.37</v>
      </c>
      <c r="N28" s="811">
        <v>343</v>
      </c>
      <c r="O28" s="811">
        <v>312342926.19922996</v>
      </c>
      <c r="P28" s="811">
        <v>3245</v>
      </c>
      <c r="Q28" s="811">
        <v>1437681.7999999998</v>
      </c>
      <c r="R28" s="811">
        <v>304</v>
      </c>
      <c r="S28" s="811">
        <v>343924.13</v>
      </c>
      <c r="T28" s="811">
        <v>34</v>
      </c>
      <c r="U28" s="811">
        <v>16597.25</v>
      </c>
      <c r="V28" s="811">
        <v>67182</v>
      </c>
      <c r="W28" s="811">
        <v>20472700</v>
      </c>
      <c r="X28" s="812">
        <v>607395</v>
      </c>
      <c r="Y28" s="813">
        <v>14.728669200193215</v>
      </c>
      <c r="Z28" s="812">
        <v>447399483.56922996</v>
      </c>
      <c r="AA28" s="813">
        <v>9.5540208425469864</v>
      </c>
    </row>
    <row r="29" spans="1:27" s="22" customFormat="1" ht="53.25" customHeight="1">
      <c r="A29" s="810" t="s">
        <v>187</v>
      </c>
      <c r="B29" s="811">
        <v>11537</v>
      </c>
      <c r="C29" s="811">
        <v>5185507.87</v>
      </c>
      <c r="D29" s="811">
        <v>16974</v>
      </c>
      <c r="E29" s="811">
        <v>4796034.8899999997</v>
      </c>
      <c r="F29" s="811">
        <v>213</v>
      </c>
      <c r="G29" s="811">
        <v>109587.07</v>
      </c>
      <c r="H29" s="811">
        <v>0</v>
      </c>
      <c r="I29" s="811">
        <v>0</v>
      </c>
      <c r="J29" s="811">
        <v>28724</v>
      </c>
      <c r="K29" s="811">
        <v>10091129.83</v>
      </c>
      <c r="L29" s="811">
        <v>0</v>
      </c>
      <c r="M29" s="811">
        <v>0</v>
      </c>
      <c r="N29" s="811">
        <v>1049</v>
      </c>
      <c r="O29" s="811">
        <v>50711252.030000001</v>
      </c>
      <c r="P29" s="811">
        <v>612</v>
      </c>
      <c r="Q29" s="811">
        <v>294843.89999999997</v>
      </c>
      <c r="R29" s="811">
        <v>0</v>
      </c>
      <c r="S29" s="811">
        <v>0</v>
      </c>
      <c r="T29" s="811">
        <v>0</v>
      </c>
      <c r="U29" s="811">
        <v>0</v>
      </c>
      <c r="V29" s="811">
        <v>8415</v>
      </c>
      <c r="W29" s="811">
        <v>7542500</v>
      </c>
      <c r="X29" s="812">
        <v>38800</v>
      </c>
      <c r="Y29" s="813">
        <v>0.94085786838465379</v>
      </c>
      <c r="Z29" s="812">
        <v>68639725.760000005</v>
      </c>
      <c r="AA29" s="813">
        <v>1.4657714070344339</v>
      </c>
    </row>
    <row r="30" spans="1:27" s="22" customFormat="1" ht="53.25" customHeight="1">
      <c r="A30" s="815" t="s">
        <v>188</v>
      </c>
      <c r="B30" s="811">
        <v>16354</v>
      </c>
      <c r="C30" s="811">
        <v>5480564</v>
      </c>
      <c r="D30" s="811">
        <v>11942</v>
      </c>
      <c r="E30" s="811">
        <v>3338090</v>
      </c>
      <c r="F30" s="811">
        <v>1491</v>
      </c>
      <c r="G30" s="811">
        <v>547212</v>
      </c>
      <c r="H30" s="811">
        <v>0</v>
      </c>
      <c r="I30" s="811">
        <v>0</v>
      </c>
      <c r="J30" s="811">
        <v>29787</v>
      </c>
      <c r="K30" s="811">
        <v>9365866</v>
      </c>
      <c r="L30" s="811">
        <v>0</v>
      </c>
      <c r="M30" s="811">
        <v>0</v>
      </c>
      <c r="N30" s="811">
        <v>213</v>
      </c>
      <c r="O30" s="811">
        <v>36528888</v>
      </c>
      <c r="P30" s="811">
        <v>555</v>
      </c>
      <c r="Q30" s="811">
        <v>255115</v>
      </c>
      <c r="R30" s="811">
        <v>0</v>
      </c>
      <c r="S30" s="811">
        <v>0</v>
      </c>
      <c r="T30" s="811">
        <v>0</v>
      </c>
      <c r="U30" s="811">
        <v>0</v>
      </c>
      <c r="V30" s="811">
        <v>13099</v>
      </c>
      <c r="W30" s="811">
        <v>10446510</v>
      </c>
      <c r="X30" s="812">
        <v>43654</v>
      </c>
      <c r="Y30" s="813">
        <v>1.0585620975892698</v>
      </c>
      <c r="Z30" s="812">
        <v>56596379</v>
      </c>
      <c r="AA30" s="813">
        <v>1.2085909895669733</v>
      </c>
    </row>
    <row r="31" spans="1:27" s="22" customFormat="1" ht="60.75" customHeight="1">
      <c r="A31" s="816" t="s">
        <v>272</v>
      </c>
      <c r="B31" s="817">
        <v>1393539</v>
      </c>
      <c r="C31" s="817">
        <v>430749387.5555898</v>
      </c>
      <c r="D31" s="817">
        <v>1193434</v>
      </c>
      <c r="E31" s="817">
        <v>297634318.10499012</v>
      </c>
      <c r="F31" s="817">
        <v>462187</v>
      </c>
      <c r="G31" s="817">
        <v>144229872.70067003</v>
      </c>
      <c r="H31" s="817">
        <v>10</v>
      </c>
      <c r="I31" s="817">
        <v>983</v>
      </c>
      <c r="J31" s="817">
        <v>3049170</v>
      </c>
      <c r="K31" s="817">
        <v>872614560.99245012</v>
      </c>
      <c r="L31" s="817">
        <v>76382</v>
      </c>
      <c r="M31" s="817">
        <v>7881119.1625500005</v>
      </c>
      <c r="N31" s="817">
        <v>322165</v>
      </c>
      <c r="O31" s="817">
        <v>2998627594.8130078</v>
      </c>
      <c r="P31" s="817">
        <v>25538</v>
      </c>
      <c r="Q31" s="817">
        <v>8957838.0455999989</v>
      </c>
      <c r="R31" s="817">
        <v>73222</v>
      </c>
      <c r="S31" s="817">
        <v>145002292.07052997</v>
      </c>
      <c r="T31" s="817">
        <v>7281</v>
      </c>
      <c r="U31" s="817">
        <v>5037167.335</v>
      </c>
      <c r="V31" s="817">
        <v>570138</v>
      </c>
      <c r="W31" s="817">
        <v>644719154.88</v>
      </c>
      <c r="X31" s="1349">
        <v>4123896</v>
      </c>
      <c r="Y31" s="819">
        <v>100</v>
      </c>
      <c r="Z31" s="818">
        <v>4682839727.2991371</v>
      </c>
      <c r="AA31" s="819">
        <v>100</v>
      </c>
    </row>
  </sheetData>
  <mergeCells count="20">
    <mergeCell ref="L5:M5"/>
    <mergeCell ref="B4:O4"/>
    <mergeCell ref="P4:Q5"/>
    <mergeCell ref="R4:S5"/>
    <mergeCell ref="B5:K5"/>
    <mergeCell ref="Y3:AA3"/>
    <mergeCell ref="Y6:Y7"/>
    <mergeCell ref="AA6:AA7"/>
    <mergeCell ref="N5:O5"/>
    <mergeCell ref="X4:AA5"/>
    <mergeCell ref="T4:U5"/>
    <mergeCell ref="V4:W5"/>
    <mergeCell ref="D6:E6"/>
    <mergeCell ref="F6:G6"/>
    <mergeCell ref="H6:I6"/>
    <mergeCell ref="J6:K6"/>
    <mergeCell ref="A1:D1"/>
    <mergeCell ref="A2:D2"/>
    <mergeCell ref="A4:A8"/>
    <mergeCell ref="B6:C6"/>
  </mergeCells>
  <printOptions horizontalCentered="1"/>
  <pageMargins left="0.25" right="0.25" top="0.75" bottom="0.75" header="0.3" footer="0.3"/>
  <pageSetup paperSize="9" scale="2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E31"/>
  <sheetViews>
    <sheetView tabSelected="1" zoomScale="50" zoomScaleNormal="50" zoomScaleSheetLayoutView="50" workbookViewId="0">
      <pane xSplit="1" ySplit="8" topLeftCell="AN21" activePane="bottomRight" state="frozen"/>
      <selection sqref="A1:D1"/>
      <selection pane="topRight" sqref="A1:D1"/>
      <selection pane="bottomLeft" sqref="A1:D1"/>
      <selection pane="bottomRight" activeCell="BG22" sqref="BG22"/>
    </sheetView>
  </sheetViews>
  <sheetFormatPr defaultRowHeight="24.5"/>
  <cols>
    <col min="1" max="1" width="14.08984375" style="17" customWidth="1"/>
    <col min="2" max="2" width="17" style="17" bestFit="1" customWidth="1"/>
    <col min="3" max="3" width="23.6328125" style="17" bestFit="1" customWidth="1"/>
    <col min="4" max="4" width="17" style="17" bestFit="1" customWidth="1"/>
    <col min="5" max="5" width="23.6328125" style="17" bestFit="1" customWidth="1"/>
    <col min="6" max="6" width="17" style="17" bestFit="1" customWidth="1"/>
    <col min="7" max="7" width="23.6328125" style="17" bestFit="1" customWidth="1"/>
    <col min="8" max="8" width="17" style="17" bestFit="1" customWidth="1"/>
    <col min="9" max="9" width="23.453125" style="17" customWidth="1"/>
    <col min="10" max="10" width="17" style="17" bestFit="1" customWidth="1"/>
    <col min="11" max="11" width="23.6328125" style="17" bestFit="1" customWidth="1"/>
    <col min="12" max="12" width="17" style="17" bestFit="1" customWidth="1"/>
    <col min="13" max="13" width="20.08984375" style="17" customWidth="1"/>
    <col min="14" max="14" width="16.453125" style="17" customWidth="1"/>
    <col min="15" max="15" width="19.36328125" style="17" bestFit="1" customWidth="1"/>
    <col min="16" max="16" width="19.7265625" style="17" customWidth="1"/>
    <col min="17" max="17" width="19.90625" style="17" customWidth="1"/>
    <col min="18" max="18" width="19" style="17" customWidth="1"/>
    <col min="19" max="19" width="18.26953125" style="17" customWidth="1"/>
    <col min="20" max="20" width="21.08984375" style="17" customWidth="1"/>
    <col min="21" max="21" width="20.90625" style="17" customWidth="1"/>
    <col min="22" max="22" width="20.6328125" style="17" customWidth="1"/>
    <col min="23" max="23" width="20.90625" style="17" customWidth="1"/>
    <col min="24" max="24" width="19.90625" style="17" bestFit="1" customWidth="1"/>
    <col min="25" max="25" width="11.90625" style="17" bestFit="1" customWidth="1"/>
    <col min="26" max="26" width="25.36328125" style="17" bestFit="1" customWidth="1"/>
    <col min="27" max="27" width="11.90625" style="17" bestFit="1" customWidth="1"/>
    <col min="28" max="28" width="4.7265625" style="17" customWidth="1"/>
    <col min="29" max="29" width="14.08984375" style="17" customWidth="1"/>
    <col min="30" max="30" width="17" style="17" bestFit="1" customWidth="1"/>
    <col min="31" max="31" width="23.6328125" style="17" bestFit="1" customWidth="1"/>
    <col min="32" max="32" width="17" style="17" bestFit="1" customWidth="1"/>
    <col min="33" max="33" width="23.6328125" style="17" bestFit="1" customWidth="1"/>
    <col min="34" max="34" width="17" style="17" bestFit="1" customWidth="1"/>
    <col min="35" max="35" width="23.6328125" style="17" bestFit="1" customWidth="1"/>
    <col min="36" max="36" width="17" style="17" bestFit="1" customWidth="1"/>
    <col min="37" max="37" width="23.453125" style="17" customWidth="1"/>
    <col min="38" max="38" width="17" style="17" bestFit="1" customWidth="1"/>
    <col min="39" max="39" width="23.6328125" style="17" bestFit="1" customWidth="1"/>
    <col min="40" max="40" width="17" style="17" bestFit="1" customWidth="1"/>
    <col min="41" max="41" width="21.7265625" style="17" customWidth="1"/>
    <col min="42" max="42" width="16.7265625" style="17" bestFit="1" customWidth="1"/>
    <col min="43" max="43" width="17" style="17" bestFit="1" customWidth="1"/>
    <col min="44" max="45" width="21.08984375" style="17" customWidth="1"/>
    <col min="46" max="47" width="19.08984375" style="17" customWidth="1"/>
    <col min="48" max="49" width="21.36328125" style="17" customWidth="1"/>
    <col min="50" max="50" width="20" style="17" customWidth="1"/>
    <col min="51" max="51" width="19.26953125" style="17" customWidth="1"/>
    <col min="52" max="52" width="17.36328125" style="17" bestFit="1" customWidth="1"/>
    <col min="53" max="53" width="11.90625" style="17" customWidth="1"/>
    <col min="54" max="54" width="23.08984375" style="17" customWidth="1"/>
    <col min="55" max="55" width="11.90625" style="17" customWidth="1"/>
    <col min="56" max="56" width="3.26953125" style="17" customWidth="1"/>
    <col min="57" max="57" width="14.08984375" style="17" customWidth="1"/>
    <col min="58" max="58" width="17" style="17" bestFit="1" customWidth="1"/>
    <col min="59" max="59" width="23.6328125" style="17" bestFit="1" customWidth="1"/>
    <col min="60" max="60" width="17" style="17" bestFit="1" customWidth="1"/>
    <col min="61" max="61" width="23.6328125" style="17" bestFit="1" customWidth="1"/>
    <col min="62" max="62" width="17" style="17" bestFit="1" customWidth="1"/>
    <col min="63" max="63" width="23.6328125" style="17" bestFit="1" customWidth="1"/>
    <col min="64" max="64" width="17" style="17" bestFit="1" customWidth="1"/>
    <col min="65" max="65" width="23.6328125" style="17" bestFit="1" customWidth="1"/>
    <col min="66" max="66" width="17" style="17" bestFit="1" customWidth="1"/>
    <col min="67" max="67" width="23.6328125" style="17" bestFit="1" customWidth="1"/>
    <col min="68" max="69" width="21.7265625" style="17" customWidth="1"/>
    <col min="70" max="70" width="16.7265625" style="17" bestFit="1" customWidth="1"/>
    <col min="71" max="71" width="17.26953125" style="17" bestFit="1" customWidth="1"/>
    <col min="72" max="73" width="21.08984375" style="17" customWidth="1"/>
    <col min="74" max="75" width="20.26953125" style="17" customWidth="1"/>
    <col min="76" max="77" width="22" style="17" customWidth="1"/>
    <col min="78" max="79" width="21.7265625" style="17" customWidth="1"/>
    <col min="80" max="80" width="17.36328125" style="17" bestFit="1" customWidth="1"/>
    <col min="81" max="81" width="9.90625" style="17" bestFit="1" customWidth="1"/>
    <col min="82" max="82" width="23.08984375" style="17" customWidth="1"/>
    <col min="83" max="83" width="9.90625" style="17" bestFit="1" customWidth="1"/>
    <col min="84" max="264" width="9" style="17"/>
    <col min="265" max="265" width="14.08984375" style="17" customWidth="1"/>
    <col min="266" max="266" width="14.7265625" style="17" bestFit="1" customWidth="1"/>
    <col min="267" max="267" width="21.453125" style="17" bestFit="1" customWidth="1"/>
    <col min="268" max="268" width="14.7265625" style="17" bestFit="1" customWidth="1"/>
    <col min="269" max="269" width="21.453125" style="17" bestFit="1" customWidth="1"/>
    <col min="270" max="270" width="14.7265625" style="17" bestFit="1" customWidth="1"/>
    <col min="271" max="271" width="21.453125" style="17" bestFit="1" customWidth="1"/>
    <col min="272" max="272" width="14.7265625" style="17" bestFit="1" customWidth="1"/>
    <col min="273" max="273" width="21.453125" style="17" bestFit="1" customWidth="1"/>
    <col min="274" max="274" width="14.7265625" style="17" bestFit="1" customWidth="1"/>
    <col min="275" max="275" width="21.453125" style="17" bestFit="1" customWidth="1"/>
    <col min="276" max="276" width="16.6328125" style="17" bestFit="1" customWidth="1"/>
    <col min="277" max="277" width="14.08984375" style="17" bestFit="1" customWidth="1"/>
    <col min="278" max="278" width="16.6328125" style="17" bestFit="1" customWidth="1"/>
    <col min="279" max="279" width="14.08984375" style="17" bestFit="1" customWidth="1"/>
    <col min="280" max="280" width="14.36328125" style="17" bestFit="1" customWidth="1"/>
    <col min="281" max="281" width="14.6328125" style="17" customWidth="1"/>
    <col min="282" max="282" width="13.90625" style="17" bestFit="1" customWidth="1"/>
    <col min="283" max="283" width="14.6328125" style="17" customWidth="1"/>
    <col min="284" max="520" width="9" style="17"/>
    <col min="521" max="521" width="14.08984375" style="17" customWidth="1"/>
    <col min="522" max="522" width="14.7265625" style="17" bestFit="1" customWidth="1"/>
    <col min="523" max="523" width="21.453125" style="17" bestFit="1" customWidth="1"/>
    <col min="524" max="524" width="14.7265625" style="17" bestFit="1" customWidth="1"/>
    <col min="525" max="525" width="21.453125" style="17" bestFit="1" customWidth="1"/>
    <col min="526" max="526" width="14.7265625" style="17" bestFit="1" customWidth="1"/>
    <col min="527" max="527" width="21.453125" style="17" bestFit="1" customWidth="1"/>
    <col min="528" max="528" width="14.7265625" style="17" bestFit="1" customWidth="1"/>
    <col min="529" max="529" width="21.453125" style="17" bestFit="1" customWidth="1"/>
    <col min="530" max="530" width="14.7265625" style="17" bestFit="1" customWidth="1"/>
    <col min="531" max="531" width="21.453125" style="17" bestFit="1" customWidth="1"/>
    <col min="532" max="532" width="16.6328125" style="17" bestFit="1" customWidth="1"/>
    <col min="533" max="533" width="14.08984375" style="17" bestFit="1" customWidth="1"/>
    <col min="534" max="534" width="16.6328125" style="17" bestFit="1" customWidth="1"/>
    <col min="535" max="535" width="14.08984375" style="17" bestFit="1" customWidth="1"/>
    <col min="536" max="536" width="14.36328125" style="17" bestFit="1" customWidth="1"/>
    <col min="537" max="537" width="14.6328125" style="17" customWidth="1"/>
    <col min="538" max="538" width="13.90625" style="17" bestFit="1" customWidth="1"/>
    <col min="539" max="539" width="14.6328125" style="17" customWidth="1"/>
    <col min="540" max="776" width="9" style="17"/>
    <col min="777" max="777" width="14.08984375" style="17" customWidth="1"/>
    <col min="778" max="778" width="14.7265625" style="17" bestFit="1" customWidth="1"/>
    <col min="779" max="779" width="21.453125" style="17" bestFit="1" customWidth="1"/>
    <col min="780" max="780" width="14.7265625" style="17" bestFit="1" customWidth="1"/>
    <col min="781" max="781" width="21.453125" style="17" bestFit="1" customWidth="1"/>
    <col min="782" max="782" width="14.7265625" style="17" bestFit="1" customWidth="1"/>
    <col min="783" max="783" width="21.453125" style="17" bestFit="1" customWidth="1"/>
    <col min="784" max="784" width="14.7265625" style="17" bestFit="1" customWidth="1"/>
    <col min="785" max="785" width="21.453125" style="17" bestFit="1" customWidth="1"/>
    <col min="786" max="786" width="14.7265625" style="17" bestFit="1" customWidth="1"/>
    <col min="787" max="787" width="21.453125" style="17" bestFit="1" customWidth="1"/>
    <col min="788" max="788" width="16.6328125" style="17" bestFit="1" customWidth="1"/>
    <col min="789" max="789" width="14.08984375" style="17" bestFit="1" customWidth="1"/>
    <col min="790" max="790" width="16.6328125" style="17" bestFit="1" customWidth="1"/>
    <col min="791" max="791" width="14.08984375" style="17" bestFit="1" customWidth="1"/>
    <col min="792" max="792" width="14.36328125" style="17" bestFit="1" customWidth="1"/>
    <col min="793" max="793" width="14.6328125" style="17" customWidth="1"/>
    <col min="794" max="794" width="13.90625" style="17" bestFit="1" customWidth="1"/>
    <col min="795" max="795" width="14.6328125" style="17" customWidth="1"/>
    <col min="796" max="1032" width="9" style="17"/>
    <col min="1033" max="1033" width="14.08984375" style="17" customWidth="1"/>
    <col min="1034" max="1034" width="14.7265625" style="17" bestFit="1" customWidth="1"/>
    <col min="1035" max="1035" width="21.453125" style="17" bestFit="1" customWidth="1"/>
    <col min="1036" max="1036" width="14.7265625" style="17" bestFit="1" customWidth="1"/>
    <col min="1037" max="1037" width="21.453125" style="17" bestFit="1" customWidth="1"/>
    <col min="1038" max="1038" width="14.7265625" style="17" bestFit="1" customWidth="1"/>
    <col min="1039" max="1039" width="21.453125" style="17" bestFit="1" customWidth="1"/>
    <col min="1040" max="1040" width="14.7265625" style="17" bestFit="1" customWidth="1"/>
    <col min="1041" max="1041" width="21.453125" style="17" bestFit="1" customWidth="1"/>
    <col min="1042" max="1042" width="14.7265625" style="17" bestFit="1" customWidth="1"/>
    <col min="1043" max="1043" width="21.453125" style="17" bestFit="1" customWidth="1"/>
    <col min="1044" max="1044" width="16.6328125" style="17" bestFit="1" customWidth="1"/>
    <col min="1045" max="1045" width="14.08984375" style="17" bestFit="1" customWidth="1"/>
    <col min="1046" max="1046" width="16.6328125" style="17" bestFit="1" customWidth="1"/>
    <col min="1047" max="1047" width="14.08984375" style="17" bestFit="1" customWidth="1"/>
    <col min="1048" max="1048" width="14.36328125" style="17" bestFit="1" customWidth="1"/>
    <col min="1049" max="1049" width="14.6328125" style="17" customWidth="1"/>
    <col min="1050" max="1050" width="13.90625" style="17" bestFit="1" customWidth="1"/>
    <col min="1051" max="1051" width="14.6328125" style="17" customWidth="1"/>
    <col min="1052" max="1288" width="9" style="17"/>
    <col min="1289" max="1289" width="14.08984375" style="17" customWidth="1"/>
    <col min="1290" max="1290" width="14.7265625" style="17" bestFit="1" customWidth="1"/>
    <col min="1291" max="1291" width="21.453125" style="17" bestFit="1" customWidth="1"/>
    <col min="1292" max="1292" width="14.7265625" style="17" bestFit="1" customWidth="1"/>
    <col min="1293" max="1293" width="21.453125" style="17" bestFit="1" customWidth="1"/>
    <col min="1294" max="1294" width="14.7265625" style="17" bestFit="1" customWidth="1"/>
    <col min="1295" max="1295" width="21.453125" style="17" bestFit="1" customWidth="1"/>
    <col min="1296" max="1296" width="14.7265625" style="17" bestFit="1" customWidth="1"/>
    <col min="1297" max="1297" width="21.453125" style="17" bestFit="1" customWidth="1"/>
    <col min="1298" max="1298" width="14.7265625" style="17" bestFit="1" customWidth="1"/>
    <col min="1299" max="1299" width="21.453125" style="17" bestFit="1" customWidth="1"/>
    <col min="1300" max="1300" width="16.6328125" style="17" bestFit="1" customWidth="1"/>
    <col min="1301" max="1301" width="14.08984375" style="17" bestFit="1" customWidth="1"/>
    <col min="1302" max="1302" width="16.6328125" style="17" bestFit="1" customWidth="1"/>
    <col min="1303" max="1303" width="14.08984375" style="17" bestFit="1" customWidth="1"/>
    <col min="1304" max="1304" width="14.36328125" style="17" bestFit="1" customWidth="1"/>
    <col min="1305" max="1305" width="14.6328125" style="17" customWidth="1"/>
    <col min="1306" max="1306" width="13.90625" style="17" bestFit="1" customWidth="1"/>
    <col min="1307" max="1307" width="14.6328125" style="17" customWidth="1"/>
    <col min="1308" max="1544" width="9" style="17"/>
    <col min="1545" max="1545" width="14.08984375" style="17" customWidth="1"/>
    <col min="1546" max="1546" width="14.7265625" style="17" bestFit="1" customWidth="1"/>
    <col min="1547" max="1547" width="21.453125" style="17" bestFit="1" customWidth="1"/>
    <col min="1548" max="1548" width="14.7265625" style="17" bestFit="1" customWidth="1"/>
    <col min="1549" max="1549" width="21.453125" style="17" bestFit="1" customWidth="1"/>
    <col min="1550" max="1550" width="14.7265625" style="17" bestFit="1" customWidth="1"/>
    <col min="1551" max="1551" width="21.453125" style="17" bestFit="1" customWidth="1"/>
    <col min="1552" max="1552" width="14.7265625" style="17" bestFit="1" customWidth="1"/>
    <col min="1553" max="1553" width="21.453125" style="17" bestFit="1" customWidth="1"/>
    <col min="1554" max="1554" width="14.7265625" style="17" bestFit="1" customWidth="1"/>
    <col min="1555" max="1555" width="21.453125" style="17" bestFit="1" customWidth="1"/>
    <col min="1556" max="1556" width="16.6328125" style="17" bestFit="1" customWidth="1"/>
    <col min="1557" max="1557" width="14.08984375" style="17" bestFit="1" customWidth="1"/>
    <col min="1558" max="1558" width="16.6328125" style="17" bestFit="1" customWidth="1"/>
    <col min="1559" max="1559" width="14.08984375" style="17" bestFit="1" customWidth="1"/>
    <col min="1560" max="1560" width="14.36328125" style="17" bestFit="1" customWidth="1"/>
    <col min="1561" max="1561" width="14.6328125" style="17" customWidth="1"/>
    <col min="1562" max="1562" width="13.90625" style="17" bestFit="1" customWidth="1"/>
    <col min="1563" max="1563" width="14.6328125" style="17" customWidth="1"/>
    <col min="1564" max="1800" width="9" style="17"/>
    <col min="1801" max="1801" width="14.08984375" style="17" customWidth="1"/>
    <col min="1802" max="1802" width="14.7265625" style="17" bestFit="1" customWidth="1"/>
    <col min="1803" max="1803" width="21.453125" style="17" bestFit="1" customWidth="1"/>
    <col min="1804" max="1804" width="14.7265625" style="17" bestFit="1" customWidth="1"/>
    <col min="1805" max="1805" width="21.453125" style="17" bestFit="1" customWidth="1"/>
    <col min="1806" max="1806" width="14.7265625" style="17" bestFit="1" customWidth="1"/>
    <col min="1807" max="1807" width="21.453125" style="17" bestFit="1" customWidth="1"/>
    <col min="1808" max="1808" width="14.7265625" style="17" bestFit="1" customWidth="1"/>
    <col min="1809" max="1809" width="21.453125" style="17" bestFit="1" customWidth="1"/>
    <col min="1810" max="1810" width="14.7265625" style="17" bestFit="1" customWidth="1"/>
    <col min="1811" max="1811" width="21.453125" style="17" bestFit="1" customWidth="1"/>
    <col min="1812" max="1812" width="16.6328125" style="17" bestFit="1" customWidth="1"/>
    <col min="1813" max="1813" width="14.08984375" style="17" bestFit="1" customWidth="1"/>
    <col min="1814" max="1814" width="16.6328125" style="17" bestFit="1" customWidth="1"/>
    <col min="1815" max="1815" width="14.08984375" style="17" bestFit="1" customWidth="1"/>
    <col min="1816" max="1816" width="14.36328125" style="17" bestFit="1" customWidth="1"/>
    <col min="1817" max="1817" width="14.6328125" style="17" customWidth="1"/>
    <col min="1818" max="1818" width="13.90625" style="17" bestFit="1" customWidth="1"/>
    <col min="1819" max="1819" width="14.6328125" style="17" customWidth="1"/>
    <col min="1820" max="2056" width="9" style="17"/>
    <col min="2057" max="2057" width="14.08984375" style="17" customWidth="1"/>
    <col min="2058" max="2058" width="14.7265625" style="17" bestFit="1" customWidth="1"/>
    <col min="2059" max="2059" width="21.453125" style="17" bestFit="1" customWidth="1"/>
    <col min="2060" max="2060" width="14.7265625" style="17" bestFit="1" customWidth="1"/>
    <col min="2061" max="2061" width="21.453125" style="17" bestFit="1" customWidth="1"/>
    <col min="2062" max="2062" width="14.7265625" style="17" bestFit="1" customWidth="1"/>
    <col min="2063" max="2063" width="21.453125" style="17" bestFit="1" customWidth="1"/>
    <col min="2064" max="2064" width="14.7265625" style="17" bestFit="1" customWidth="1"/>
    <col min="2065" max="2065" width="21.453125" style="17" bestFit="1" customWidth="1"/>
    <col min="2066" max="2066" width="14.7265625" style="17" bestFit="1" customWidth="1"/>
    <col min="2067" max="2067" width="21.453125" style="17" bestFit="1" customWidth="1"/>
    <col min="2068" max="2068" width="16.6328125" style="17" bestFit="1" customWidth="1"/>
    <col min="2069" max="2069" width="14.08984375" style="17" bestFit="1" customWidth="1"/>
    <col min="2070" max="2070" width="16.6328125" style="17" bestFit="1" customWidth="1"/>
    <col min="2071" max="2071" width="14.08984375" style="17" bestFit="1" customWidth="1"/>
    <col min="2072" max="2072" width="14.36328125" style="17" bestFit="1" customWidth="1"/>
    <col min="2073" max="2073" width="14.6328125" style="17" customWidth="1"/>
    <col min="2074" max="2074" width="13.90625" style="17" bestFit="1" customWidth="1"/>
    <col min="2075" max="2075" width="14.6328125" style="17" customWidth="1"/>
    <col min="2076" max="2312" width="9" style="17"/>
    <col min="2313" max="2313" width="14.08984375" style="17" customWidth="1"/>
    <col min="2314" max="2314" width="14.7265625" style="17" bestFit="1" customWidth="1"/>
    <col min="2315" max="2315" width="21.453125" style="17" bestFit="1" customWidth="1"/>
    <col min="2316" max="2316" width="14.7265625" style="17" bestFit="1" customWidth="1"/>
    <col min="2317" max="2317" width="21.453125" style="17" bestFit="1" customWidth="1"/>
    <col min="2318" max="2318" width="14.7265625" style="17" bestFit="1" customWidth="1"/>
    <col min="2319" max="2319" width="21.453125" style="17" bestFit="1" customWidth="1"/>
    <col min="2320" max="2320" width="14.7265625" style="17" bestFit="1" customWidth="1"/>
    <col min="2321" max="2321" width="21.453125" style="17" bestFit="1" customWidth="1"/>
    <col min="2322" max="2322" width="14.7265625" style="17" bestFit="1" customWidth="1"/>
    <col min="2323" max="2323" width="21.453125" style="17" bestFit="1" customWidth="1"/>
    <col min="2324" max="2324" width="16.6328125" style="17" bestFit="1" customWidth="1"/>
    <col min="2325" max="2325" width="14.08984375" style="17" bestFit="1" customWidth="1"/>
    <col min="2326" max="2326" width="16.6328125" style="17" bestFit="1" customWidth="1"/>
    <col min="2327" max="2327" width="14.08984375" style="17" bestFit="1" customWidth="1"/>
    <col min="2328" max="2328" width="14.36328125" style="17" bestFit="1" customWidth="1"/>
    <col min="2329" max="2329" width="14.6328125" style="17" customWidth="1"/>
    <col min="2330" max="2330" width="13.90625" style="17" bestFit="1" customWidth="1"/>
    <col min="2331" max="2331" width="14.6328125" style="17" customWidth="1"/>
    <col min="2332" max="2568" width="9" style="17"/>
    <col min="2569" max="2569" width="14.08984375" style="17" customWidth="1"/>
    <col min="2570" max="2570" width="14.7265625" style="17" bestFit="1" customWidth="1"/>
    <col min="2571" max="2571" width="21.453125" style="17" bestFit="1" customWidth="1"/>
    <col min="2572" max="2572" width="14.7265625" style="17" bestFit="1" customWidth="1"/>
    <col min="2573" max="2573" width="21.453125" style="17" bestFit="1" customWidth="1"/>
    <col min="2574" max="2574" width="14.7265625" style="17" bestFit="1" customWidth="1"/>
    <col min="2575" max="2575" width="21.453125" style="17" bestFit="1" customWidth="1"/>
    <col min="2576" max="2576" width="14.7265625" style="17" bestFit="1" customWidth="1"/>
    <col min="2577" max="2577" width="21.453125" style="17" bestFit="1" customWidth="1"/>
    <col min="2578" max="2578" width="14.7265625" style="17" bestFit="1" customWidth="1"/>
    <col min="2579" max="2579" width="21.453125" style="17" bestFit="1" customWidth="1"/>
    <col min="2580" max="2580" width="16.6328125" style="17" bestFit="1" customWidth="1"/>
    <col min="2581" max="2581" width="14.08984375" style="17" bestFit="1" customWidth="1"/>
    <col min="2582" max="2582" width="16.6328125" style="17" bestFit="1" customWidth="1"/>
    <col min="2583" max="2583" width="14.08984375" style="17" bestFit="1" customWidth="1"/>
    <col min="2584" max="2584" width="14.36328125" style="17" bestFit="1" customWidth="1"/>
    <col min="2585" max="2585" width="14.6328125" style="17" customWidth="1"/>
    <col min="2586" max="2586" width="13.90625" style="17" bestFit="1" customWidth="1"/>
    <col min="2587" max="2587" width="14.6328125" style="17" customWidth="1"/>
    <col min="2588" max="2824" width="9" style="17"/>
    <col min="2825" max="2825" width="14.08984375" style="17" customWidth="1"/>
    <col min="2826" max="2826" width="14.7265625" style="17" bestFit="1" customWidth="1"/>
    <col min="2827" max="2827" width="21.453125" style="17" bestFit="1" customWidth="1"/>
    <col min="2828" max="2828" width="14.7265625" style="17" bestFit="1" customWidth="1"/>
    <col min="2829" max="2829" width="21.453125" style="17" bestFit="1" customWidth="1"/>
    <col min="2830" max="2830" width="14.7265625" style="17" bestFit="1" customWidth="1"/>
    <col min="2831" max="2831" width="21.453125" style="17" bestFit="1" customWidth="1"/>
    <col min="2832" max="2832" width="14.7265625" style="17" bestFit="1" customWidth="1"/>
    <col min="2833" max="2833" width="21.453125" style="17" bestFit="1" customWidth="1"/>
    <col min="2834" max="2834" width="14.7265625" style="17" bestFit="1" customWidth="1"/>
    <col min="2835" max="2835" width="21.453125" style="17" bestFit="1" customWidth="1"/>
    <col min="2836" max="2836" width="16.6328125" style="17" bestFit="1" customWidth="1"/>
    <col min="2837" max="2837" width="14.08984375" style="17" bestFit="1" customWidth="1"/>
    <col min="2838" max="2838" width="16.6328125" style="17" bestFit="1" customWidth="1"/>
    <col min="2839" max="2839" width="14.08984375" style="17" bestFit="1" customWidth="1"/>
    <col min="2840" max="2840" width="14.36328125" style="17" bestFit="1" customWidth="1"/>
    <col min="2841" max="2841" width="14.6328125" style="17" customWidth="1"/>
    <col min="2842" max="2842" width="13.90625" style="17" bestFit="1" customWidth="1"/>
    <col min="2843" max="2843" width="14.6328125" style="17" customWidth="1"/>
    <col min="2844" max="3080" width="9" style="17"/>
    <col min="3081" max="3081" width="14.08984375" style="17" customWidth="1"/>
    <col min="3082" max="3082" width="14.7265625" style="17" bestFit="1" customWidth="1"/>
    <col min="3083" max="3083" width="21.453125" style="17" bestFit="1" customWidth="1"/>
    <col min="3084" max="3084" width="14.7265625" style="17" bestFit="1" customWidth="1"/>
    <col min="3085" max="3085" width="21.453125" style="17" bestFit="1" customWidth="1"/>
    <col min="3086" max="3086" width="14.7265625" style="17" bestFit="1" customWidth="1"/>
    <col min="3087" max="3087" width="21.453125" style="17" bestFit="1" customWidth="1"/>
    <col min="3088" max="3088" width="14.7265625" style="17" bestFit="1" customWidth="1"/>
    <col min="3089" max="3089" width="21.453125" style="17" bestFit="1" customWidth="1"/>
    <col min="3090" max="3090" width="14.7265625" style="17" bestFit="1" customWidth="1"/>
    <col min="3091" max="3091" width="21.453125" style="17" bestFit="1" customWidth="1"/>
    <col min="3092" max="3092" width="16.6328125" style="17" bestFit="1" customWidth="1"/>
    <col min="3093" max="3093" width="14.08984375" style="17" bestFit="1" customWidth="1"/>
    <col min="3094" max="3094" width="16.6328125" style="17" bestFit="1" customWidth="1"/>
    <col min="3095" max="3095" width="14.08984375" style="17" bestFit="1" customWidth="1"/>
    <col min="3096" max="3096" width="14.36328125" style="17" bestFit="1" customWidth="1"/>
    <col min="3097" max="3097" width="14.6328125" style="17" customWidth="1"/>
    <col min="3098" max="3098" width="13.90625" style="17" bestFit="1" customWidth="1"/>
    <col min="3099" max="3099" width="14.6328125" style="17" customWidth="1"/>
    <col min="3100" max="3336" width="9" style="17"/>
    <col min="3337" max="3337" width="14.08984375" style="17" customWidth="1"/>
    <col min="3338" max="3338" width="14.7265625" style="17" bestFit="1" customWidth="1"/>
    <col min="3339" max="3339" width="21.453125" style="17" bestFit="1" customWidth="1"/>
    <col min="3340" max="3340" width="14.7265625" style="17" bestFit="1" customWidth="1"/>
    <col min="3341" max="3341" width="21.453125" style="17" bestFit="1" customWidth="1"/>
    <col min="3342" max="3342" width="14.7265625" style="17" bestFit="1" customWidth="1"/>
    <col min="3343" max="3343" width="21.453125" style="17" bestFit="1" customWidth="1"/>
    <col min="3344" max="3344" width="14.7265625" style="17" bestFit="1" customWidth="1"/>
    <col min="3345" max="3345" width="21.453125" style="17" bestFit="1" customWidth="1"/>
    <col min="3346" max="3346" width="14.7265625" style="17" bestFit="1" customWidth="1"/>
    <col min="3347" max="3347" width="21.453125" style="17" bestFit="1" customWidth="1"/>
    <col min="3348" max="3348" width="16.6328125" style="17" bestFit="1" customWidth="1"/>
    <col min="3349" max="3349" width="14.08984375" style="17" bestFit="1" customWidth="1"/>
    <col min="3350" max="3350" width="16.6328125" style="17" bestFit="1" customWidth="1"/>
    <col min="3351" max="3351" width="14.08984375" style="17" bestFit="1" customWidth="1"/>
    <col min="3352" max="3352" width="14.36328125" style="17" bestFit="1" customWidth="1"/>
    <col min="3353" max="3353" width="14.6328125" style="17" customWidth="1"/>
    <col min="3354" max="3354" width="13.90625" style="17" bestFit="1" customWidth="1"/>
    <col min="3355" max="3355" width="14.6328125" style="17" customWidth="1"/>
    <col min="3356" max="3592" width="9" style="17"/>
    <col min="3593" max="3593" width="14.08984375" style="17" customWidth="1"/>
    <col min="3594" max="3594" width="14.7265625" style="17" bestFit="1" customWidth="1"/>
    <col min="3595" max="3595" width="21.453125" style="17" bestFit="1" customWidth="1"/>
    <col min="3596" max="3596" width="14.7265625" style="17" bestFit="1" customWidth="1"/>
    <col min="3597" max="3597" width="21.453125" style="17" bestFit="1" customWidth="1"/>
    <col min="3598" max="3598" width="14.7265625" style="17" bestFit="1" customWidth="1"/>
    <col min="3599" max="3599" width="21.453125" style="17" bestFit="1" customWidth="1"/>
    <col min="3600" max="3600" width="14.7265625" style="17" bestFit="1" customWidth="1"/>
    <col min="3601" max="3601" width="21.453125" style="17" bestFit="1" customWidth="1"/>
    <col min="3602" max="3602" width="14.7265625" style="17" bestFit="1" customWidth="1"/>
    <col min="3603" max="3603" width="21.453125" style="17" bestFit="1" customWidth="1"/>
    <col min="3604" max="3604" width="16.6328125" style="17" bestFit="1" customWidth="1"/>
    <col min="3605" max="3605" width="14.08984375" style="17" bestFit="1" customWidth="1"/>
    <col min="3606" max="3606" width="16.6328125" style="17" bestFit="1" customWidth="1"/>
    <col min="3607" max="3607" width="14.08984375" style="17" bestFit="1" customWidth="1"/>
    <col min="3608" max="3608" width="14.36328125" style="17" bestFit="1" customWidth="1"/>
    <col min="3609" max="3609" width="14.6328125" style="17" customWidth="1"/>
    <col min="3610" max="3610" width="13.90625" style="17" bestFit="1" customWidth="1"/>
    <col min="3611" max="3611" width="14.6328125" style="17" customWidth="1"/>
    <col min="3612" max="3848" width="9" style="17"/>
    <col min="3849" max="3849" width="14.08984375" style="17" customWidth="1"/>
    <col min="3850" max="3850" width="14.7265625" style="17" bestFit="1" customWidth="1"/>
    <col min="3851" max="3851" width="21.453125" style="17" bestFit="1" customWidth="1"/>
    <col min="3852" max="3852" width="14.7265625" style="17" bestFit="1" customWidth="1"/>
    <col min="3853" max="3853" width="21.453125" style="17" bestFit="1" customWidth="1"/>
    <col min="3854" max="3854" width="14.7265625" style="17" bestFit="1" customWidth="1"/>
    <col min="3855" max="3855" width="21.453125" style="17" bestFit="1" customWidth="1"/>
    <col min="3856" max="3856" width="14.7265625" style="17" bestFit="1" customWidth="1"/>
    <col min="3857" max="3857" width="21.453125" style="17" bestFit="1" customWidth="1"/>
    <col min="3858" max="3858" width="14.7265625" style="17" bestFit="1" customWidth="1"/>
    <col min="3859" max="3859" width="21.453125" style="17" bestFit="1" customWidth="1"/>
    <col min="3860" max="3860" width="16.6328125" style="17" bestFit="1" customWidth="1"/>
    <col min="3861" max="3861" width="14.08984375" style="17" bestFit="1" customWidth="1"/>
    <col min="3862" max="3862" width="16.6328125" style="17" bestFit="1" customWidth="1"/>
    <col min="3863" max="3863" width="14.08984375" style="17" bestFit="1" customWidth="1"/>
    <col min="3864" max="3864" width="14.36328125" style="17" bestFit="1" customWidth="1"/>
    <col min="3865" max="3865" width="14.6328125" style="17" customWidth="1"/>
    <col min="3866" max="3866" width="13.90625" style="17" bestFit="1" customWidth="1"/>
    <col min="3867" max="3867" width="14.6328125" style="17" customWidth="1"/>
    <col min="3868" max="4104" width="9" style="17"/>
    <col min="4105" max="4105" width="14.08984375" style="17" customWidth="1"/>
    <col min="4106" max="4106" width="14.7265625" style="17" bestFit="1" customWidth="1"/>
    <col min="4107" max="4107" width="21.453125" style="17" bestFit="1" customWidth="1"/>
    <col min="4108" max="4108" width="14.7265625" style="17" bestFit="1" customWidth="1"/>
    <col min="4109" max="4109" width="21.453125" style="17" bestFit="1" customWidth="1"/>
    <col min="4110" max="4110" width="14.7265625" style="17" bestFit="1" customWidth="1"/>
    <col min="4111" max="4111" width="21.453125" style="17" bestFit="1" customWidth="1"/>
    <col min="4112" max="4112" width="14.7265625" style="17" bestFit="1" customWidth="1"/>
    <col min="4113" max="4113" width="21.453125" style="17" bestFit="1" customWidth="1"/>
    <col min="4114" max="4114" width="14.7265625" style="17" bestFit="1" customWidth="1"/>
    <col min="4115" max="4115" width="21.453125" style="17" bestFit="1" customWidth="1"/>
    <col min="4116" max="4116" width="16.6328125" style="17" bestFit="1" customWidth="1"/>
    <col min="4117" max="4117" width="14.08984375" style="17" bestFit="1" customWidth="1"/>
    <col min="4118" max="4118" width="16.6328125" style="17" bestFit="1" customWidth="1"/>
    <col min="4119" max="4119" width="14.08984375" style="17" bestFit="1" customWidth="1"/>
    <col min="4120" max="4120" width="14.36328125" style="17" bestFit="1" customWidth="1"/>
    <col min="4121" max="4121" width="14.6328125" style="17" customWidth="1"/>
    <col min="4122" max="4122" width="13.90625" style="17" bestFit="1" customWidth="1"/>
    <col min="4123" max="4123" width="14.6328125" style="17" customWidth="1"/>
    <col min="4124" max="4360" width="9" style="17"/>
    <col min="4361" max="4361" width="14.08984375" style="17" customWidth="1"/>
    <col min="4362" max="4362" width="14.7265625" style="17" bestFit="1" customWidth="1"/>
    <col min="4363" max="4363" width="21.453125" style="17" bestFit="1" customWidth="1"/>
    <col min="4364" max="4364" width="14.7265625" style="17" bestFit="1" customWidth="1"/>
    <col min="4365" max="4365" width="21.453125" style="17" bestFit="1" customWidth="1"/>
    <col min="4366" max="4366" width="14.7265625" style="17" bestFit="1" customWidth="1"/>
    <col min="4367" max="4367" width="21.453125" style="17" bestFit="1" customWidth="1"/>
    <col min="4368" max="4368" width="14.7265625" style="17" bestFit="1" customWidth="1"/>
    <col min="4369" max="4369" width="21.453125" style="17" bestFit="1" customWidth="1"/>
    <col min="4370" max="4370" width="14.7265625" style="17" bestFit="1" customWidth="1"/>
    <col min="4371" max="4371" width="21.453125" style="17" bestFit="1" customWidth="1"/>
    <col min="4372" max="4372" width="16.6328125" style="17" bestFit="1" customWidth="1"/>
    <col min="4373" max="4373" width="14.08984375" style="17" bestFit="1" customWidth="1"/>
    <col min="4374" max="4374" width="16.6328125" style="17" bestFit="1" customWidth="1"/>
    <col min="4375" max="4375" width="14.08984375" style="17" bestFit="1" customWidth="1"/>
    <col min="4376" max="4376" width="14.36328125" style="17" bestFit="1" customWidth="1"/>
    <col min="4377" max="4377" width="14.6328125" style="17" customWidth="1"/>
    <col min="4378" max="4378" width="13.90625" style="17" bestFit="1" customWidth="1"/>
    <col min="4379" max="4379" width="14.6328125" style="17" customWidth="1"/>
    <col min="4380" max="4616" width="9" style="17"/>
    <col min="4617" max="4617" width="14.08984375" style="17" customWidth="1"/>
    <col min="4618" max="4618" width="14.7265625" style="17" bestFit="1" customWidth="1"/>
    <col min="4619" max="4619" width="21.453125" style="17" bestFit="1" customWidth="1"/>
    <col min="4620" max="4620" width="14.7265625" style="17" bestFit="1" customWidth="1"/>
    <col min="4621" max="4621" width="21.453125" style="17" bestFit="1" customWidth="1"/>
    <col min="4622" max="4622" width="14.7265625" style="17" bestFit="1" customWidth="1"/>
    <col min="4623" max="4623" width="21.453125" style="17" bestFit="1" customWidth="1"/>
    <col min="4624" max="4624" width="14.7265625" style="17" bestFit="1" customWidth="1"/>
    <col min="4625" max="4625" width="21.453125" style="17" bestFit="1" customWidth="1"/>
    <col min="4626" max="4626" width="14.7265625" style="17" bestFit="1" customWidth="1"/>
    <col min="4627" max="4627" width="21.453125" style="17" bestFit="1" customWidth="1"/>
    <col min="4628" max="4628" width="16.6328125" style="17" bestFit="1" customWidth="1"/>
    <col min="4629" max="4629" width="14.08984375" style="17" bestFit="1" customWidth="1"/>
    <col min="4630" max="4630" width="16.6328125" style="17" bestFit="1" customWidth="1"/>
    <col min="4631" max="4631" width="14.08984375" style="17" bestFit="1" customWidth="1"/>
    <col min="4632" max="4632" width="14.36328125" style="17" bestFit="1" customWidth="1"/>
    <col min="4633" max="4633" width="14.6328125" style="17" customWidth="1"/>
    <col min="4634" max="4634" width="13.90625" style="17" bestFit="1" customWidth="1"/>
    <col min="4635" max="4635" width="14.6328125" style="17" customWidth="1"/>
    <col min="4636" max="4872" width="9" style="17"/>
    <col min="4873" max="4873" width="14.08984375" style="17" customWidth="1"/>
    <col min="4874" max="4874" width="14.7265625" style="17" bestFit="1" customWidth="1"/>
    <col min="4875" max="4875" width="21.453125" style="17" bestFit="1" customWidth="1"/>
    <col min="4876" max="4876" width="14.7265625" style="17" bestFit="1" customWidth="1"/>
    <col min="4877" max="4877" width="21.453125" style="17" bestFit="1" customWidth="1"/>
    <col min="4878" max="4878" width="14.7265625" style="17" bestFit="1" customWidth="1"/>
    <col min="4879" max="4879" width="21.453125" style="17" bestFit="1" customWidth="1"/>
    <col min="4880" max="4880" width="14.7265625" style="17" bestFit="1" customWidth="1"/>
    <col min="4881" max="4881" width="21.453125" style="17" bestFit="1" customWidth="1"/>
    <col min="4882" max="4882" width="14.7265625" style="17" bestFit="1" customWidth="1"/>
    <col min="4883" max="4883" width="21.453125" style="17" bestFit="1" customWidth="1"/>
    <col min="4884" max="4884" width="16.6328125" style="17" bestFit="1" customWidth="1"/>
    <col min="4885" max="4885" width="14.08984375" style="17" bestFit="1" customWidth="1"/>
    <col min="4886" max="4886" width="16.6328125" style="17" bestFit="1" customWidth="1"/>
    <col min="4887" max="4887" width="14.08984375" style="17" bestFit="1" customWidth="1"/>
    <col min="4888" max="4888" width="14.36328125" style="17" bestFit="1" customWidth="1"/>
    <col min="4889" max="4889" width="14.6328125" style="17" customWidth="1"/>
    <col min="4890" max="4890" width="13.90625" style="17" bestFit="1" customWidth="1"/>
    <col min="4891" max="4891" width="14.6328125" style="17" customWidth="1"/>
    <col min="4892" max="5128" width="9" style="17"/>
    <col min="5129" max="5129" width="14.08984375" style="17" customWidth="1"/>
    <col min="5130" max="5130" width="14.7265625" style="17" bestFit="1" customWidth="1"/>
    <col min="5131" max="5131" width="21.453125" style="17" bestFit="1" customWidth="1"/>
    <col min="5132" max="5132" width="14.7265625" style="17" bestFit="1" customWidth="1"/>
    <col min="5133" max="5133" width="21.453125" style="17" bestFit="1" customWidth="1"/>
    <col min="5134" max="5134" width="14.7265625" style="17" bestFit="1" customWidth="1"/>
    <col min="5135" max="5135" width="21.453125" style="17" bestFit="1" customWidth="1"/>
    <col min="5136" max="5136" width="14.7265625" style="17" bestFit="1" customWidth="1"/>
    <col min="5137" max="5137" width="21.453125" style="17" bestFit="1" customWidth="1"/>
    <col min="5138" max="5138" width="14.7265625" style="17" bestFit="1" customWidth="1"/>
    <col min="5139" max="5139" width="21.453125" style="17" bestFit="1" customWidth="1"/>
    <col min="5140" max="5140" width="16.6328125" style="17" bestFit="1" customWidth="1"/>
    <col min="5141" max="5141" width="14.08984375" style="17" bestFit="1" customWidth="1"/>
    <col min="5142" max="5142" width="16.6328125" style="17" bestFit="1" customWidth="1"/>
    <col min="5143" max="5143" width="14.08984375" style="17" bestFit="1" customWidth="1"/>
    <col min="5144" max="5144" width="14.36328125" style="17" bestFit="1" customWidth="1"/>
    <col min="5145" max="5145" width="14.6328125" style="17" customWidth="1"/>
    <col min="5146" max="5146" width="13.90625" style="17" bestFit="1" customWidth="1"/>
    <col min="5147" max="5147" width="14.6328125" style="17" customWidth="1"/>
    <col min="5148" max="5384" width="9" style="17"/>
    <col min="5385" max="5385" width="14.08984375" style="17" customWidth="1"/>
    <col min="5386" max="5386" width="14.7265625" style="17" bestFit="1" customWidth="1"/>
    <col min="5387" max="5387" width="21.453125" style="17" bestFit="1" customWidth="1"/>
    <col min="5388" max="5388" width="14.7265625" style="17" bestFit="1" customWidth="1"/>
    <col min="5389" max="5389" width="21.453125" style="17" bestFit="1" customWidth="1"/>
    <col min="5390" max="5390" width="14.7265625" style="17" bestFit="1" customWidth="1"/>
    <col min="5391" max="5391" width="21.453125" style="17" bestFit="1" customWidth="1"/>
    <col min="5392" max="5392" width="14.7265625" style="17" bestFit="1" customWidth="1"/>
    <col min="5393" max="5393" width="21.453125" style="17" bestFit="1" customWidth="1"/>
    <col min="5394" max="5394" width="14.7265625" style="17" bestFit="1" customWidth="1"/>
    <col min="5395" max="5395" width="21.453125" style="17" bestFit="1" customWidth="1"/>
    <col min="5396" max="5396" width="16.6328125" style="17" bestFit="1" customWidth="1"/>
    <col min="5397" max="5397" width="14.08984375" style="17" bestFit="1" customWidth="1"/>
    <col min="5398" max="5398" width="16.6328125" style="17" bestFit="1" customWidth="1"/>
    <col min="5399" max="5399" width="14.08984375" style="17" bestFit="1" customWidth="1"/>
    <col min="5400" max="5400" width="14.36328125" style="17" bestFit="1" customWidth="1"/>
    <col min="5401" max="5401" width="14.6328125" style="17" customWidth="1"/>
    <col min="5402" max="5402" width="13.90625" style="17" bestFit="1" customWidth="1"/>
    <col min="5403" max="5403" width="14.6328125" style="17" customWidth="1"/>
    <col min="5404" max="5640" width="9" style="17"/>
    <col min="5641" max="5641" width="14.08984375" style="17" customWidth="1"/>
    <col min="5642" max="5642" width="14.7265625" style="17" bestFit="1" customWidth="1"/>
    <col min="5643" max="5643" width="21.453125" style="17" bestFit="1" customWidth="1"/>
    <col min="5644" max="5644" width="14.7265625" style="17" bestFit="1" customWidth="1"/>
    <col min="5645" max="5645" width="21.453125" style="17" bestFit="1" customWidth="1"/>
    <col min="5646" max="5646" width="14.7265625" style="17" bestFit="1" customWidth="1"/>
    <col min="5647" max="5647" width="21.453125" style="17" bestFit="1" customWidth="1"/>
    <col min="5648" max="5648" width="14.7265625" style="17" bestFit="1" customWidth="1"/>
    <col min="5649" max="5649" width="21.453125" style="17" bestFit="1" customWidth="1"/>
    <col min="5650" max="5650" width="14.7265625" style="17" bestFit="1" customWidth="1"/>
    <col min="5651" max="5651" width="21.453125" style="17" bestFit="1" customWidth="1"/>
    <col min="5652" max="5652" width="16.6328125" style="17" bestFit="1" customWidth="1"/>
    <col min="5653" max="5653" width="14.08984375" style="17" bestFit="1" customWidth="1"/>
    <col min="5654" max="5654" width="16.6328125" style="17" bestFit="1" customWidth="1"/>
    <col min="5655" max="5655" width="14.08984375" style="17" bestFit="1" customWidth="1"/>
    <col min="5656" max="5656" width="14.36328125" style="17" bestFit="1" customWidth="1"/>
    <col min="5657" max="5657" width="14.6328125" style="17" customWidth="1"/>
    <col min="5658" max="5658" width="13.90625" style="17" bestFit="1" customWidth="1"/>
    <col min="5659" max="5659" width="14.6328125" style="17" customWidth="1"/>
    <col min="5660" max="5896" width="9" style="17"/>
    <col min="5897" max="5897" width="14.08984375" style="17" customWidth="1"/>
    <col min="5898" max="5898" width="14.7265625" style="17" bestFit="1" customWidth="1"/>
    <col min="5899" max="5899" width="21.453125" style="17" bestFit="1" customWidth="1"/>
    <col min="5900" max="5900" width="14.7265625" style="17" bestFit="1" customWidth="1"/>
    <col min="5901" max="5901" width="21.453125" style="17" bestFit="1" customWidth="1"/>
    <col min="5902" max="5902" width="14.7265625" style="17" bestFit="1" customWidth="1"/>
    <col min="5903" max="5903" width="21.453125" style="17" bestFit="1" customWidth="1"/>
    <col min="5904" max="5904" width="14.7265625" style="17" bestFit="1" customWidth="1"/>
    <col min="5905" max="5905" width="21.453125" style="17" bestFit="1" customWidth="1"/>
    <col min="5906" max="5906" width="14.7265625" style="17" bestFit="1" customWidth="1"/>
    <col min="5907" max="5907" width="21.453125" style="17" bestFit="1" customWidth="1"/>
    <col min="5908" max="5908" width="16.6328125" style="17" bestFit="1" customWidth="1"/>
    <col min="5909" max="5909" width="14.08984375" style="17" bestFit="1" customWidth="1"/>
    <col min="5910" max="5910" width="16.6328125" style="17" bestFit="1" customWidth="1"/>
    <col min="5911" max="5911" width="14.08984375" style="17" bestFit="1" customWidth="1"/>
    <col min="5912" max="5912" width="14.36328125" style="17" bestFit="1" customWidth="1"/>
    <col min="5913" max="5913" width="14.6328125" style="17" customWidth="1"/>
    <col min="5914" max="5914" width="13.90625" style="17" bestFit="1" customWidth="1"/>
    <col min="5915" max="5915" width="14.6328125" style="17" customWidth="1"/>
    <col min="5916" max="6152" width="9" style="17"/>
    <col min="6153" max="6153" width="14.08984375" style="17" customWidth="1"/>
    <col min="6154" max="6154" width="14.7265625" style="17" bestFit="1" customWidth="1"/>
    <col min="6155" max="6155" width="21.453125" style="17" bestFit="1" customWidth="1"/>
    <col min="6156" max="6156" width="14.7265625" style="17" bestFit="1" customWidth="1"/>
    <col min="6157" max="6157" width="21.453125" style="17" bestFit="1" customWidth="1"/>
    <col min="6158" max="6158" width="14.7265625" style="17" bestFit="1" customWidth="1"/>
    <col min="6159" max="6159" width="21.453125" style="17" bestFit="1" customWidth="1"/>
    <col min="6160" max="6160" width="14.7265625" style="17" bestFit="1" customWidth="1"/>
    <col min="6161" max="6161" width="21.453125" style="17" bestFit="1" customWidth="1"/>
    <col min="6162" max="6162" width="14.7265625" style="17" bestFit="1" customWidth="1"/>
    <col min="6163" max="6163" width="21.453125" style="17" bestFit="1" customWidth="1"/>
    <col min="6164" max="6164" width="16.6328125" style="17" bestFit="1" customWidth="1"/>
    <col min="6165" max="6165" width="14.08984375" style="17" bestFit="1" customWidth="1"/>
    <col min="6166" max="6166" width="16.6328125" style="17" bestFit="1" customWidth="1"/>
    <col min="6167" max="6167" width="14.08984375" style="17" bestFit="1" customWidth="1"/>
    <col min="6168" max="6168" width="14.36328125" style="17" bestFit="1" customWidth="1"/>
    <col min="6169" max="6169" width="14.6328125" style="17" customWidth="1"/>
    <col min="6170" max="6170" width="13.90625" style="17" bestFit="1" customWidth="1"/>
    <col min="6171" max="6171" width="14.6328125" style="17" customWidth="1"/>
    <col min="6172" max="6408" width="9" style="17"/>
    <col min="6409" max="6409" width="14.08984375" style="17" customWidth="1"/>
    <col min="6410" max="6410" width="14.7265625" style="17" bestFit="1" customWidth="1"/>
    <col min="6411" max="6411" width="21.453125" style="17" bestFit="1" customWidth="1"/>
    <col min="6412" max="6412" width="14.7265625" style="17" bestFit="1" customWidth="1"/>
    <col min="6413" max="6413" width="21.453125" style="17" bestFit="1" customWidth="1"/>
    <col min="6414" max="6414" width="14.7265625" style="17" bestFit="1" customWidth="1"/>
    <col min="6415" max="6415" width="21.453125" style="17" bestFit="1" customWidth="1"/>
    <col min="6416" max="6416" width="14.7265625" style="17" bestFit="1" customWidth="1"/>
    <col min="6417" max="6417" width="21.453125" style="17" bestFit="1" customWidth="1"/>
    <col min="6418" max="6418" width="14.7265625" style="17" bestFit="1" customWidth="1"/>
    <col min="6419" max="6419" width="21.453125" style="17" bestFit="1" customWidth="1"/>
    <col min="6420" max="6420" width="16.6328125" style="17" bestFit="1" customWidth="1"/>
    <col min="6421" max="6421" width="14.08984375" style="17" bestFit="1" customWidth="1"/>
    <col min="6422" max="6422" width="16.6328125" style="17" bestFit="1" customWidth="1"/>
    <col min="6423" max="6423" width="14.08984375" style="17" bestFit="1" customWidth="1"/>
    <col min="6424" max="6424" width="14.36328125" style="17" bestFit="1" customWidth="1"/>
    <col min="6425" max="6425" width="14.6328125" style="17" customWidth="1"/>
    <col min="6426" max="6426" width="13.90625" style="17" bestFit="1" customWidth="1"/>
    <col min="6427" max="6427" width="14.6328125" style="17" customWidth="1"/>
    <col min="6428" max="6664" width="9" style="17"/>
    <col min="6665" max="6665" width="14.08984375" style="17" customWidth="1"/>
    <col min="6666" max="6666" width="14.7265625" style="17" bestFit="1" customWidth="1"/>
    <col min="6667" max="6667" width="21.453125" style="17" bestFit="1" customWidth="1"/>
    <col min="6668" max="6668" width="14.7265625" style="17" bestFit="1" customWidth="1"/>
    <col min="6669" max="6669" width="21.453125" style="17" bestFit="1" customWidth="1"/>
    <col min="6670" max="6670" width="14.7265625" style="17" bestFit="1" customWidth="1"/>
    <col min="6671" max="6671" width="21.453125" style="17" bestFit="1" customWidth="1"/>
    <col min="6672" max="6672" width="14.7265625" style="17" bestFit="1" customWidth="1"/>
    <col min="6673" max="6673" width="21.453125" style="17" bestFit="1" customWidth="1"/>
    <col min="6674" max="6674" width="14.7265625" style="17" bestFit="1" customWidth="1"/>
    <col min="6675" max="6675" width="21.453125" style="17" bestFit="1" customWidth="1"/>
    <col min="6676" max="6676" width="16.6328125" style="17" bestFit="1" customWidth="1"/>
    <col min="6677" max="6677" width="14.08984375" style="17" bestFit="1" customWidth="1"/>
    <col min="6678" max="6678" width="16.6328125" style="17" bestFit="1" customWidth="1"/>
    <col min="6679" max="6679" width="14.08984375" style="17" bestFit="1" customWidth="1"/>
    <col min="6680" max="6680" width="14.36328125" style="17" bestFit="1" customWidth="1"/>
    <col min="6681" max="6681" width="14.6328125" style="17" customWidth="1"/>
    <col min="6682" max="6682" width="13.90625" style="17" bestFit="1" customWidth="1"/>
    <col min="6683" max="6683" width="14.6328125" style="17" customWidth="1"/>
    <col min="6684" max="6920" width="9" style="17"/>
    <col min="6921" max="6921" width="14.08984375" style="17" customWidth="1"/>
    <col min="6922" max="6922" width="14.7265625" style="17" bestFit="1" customWidth="1"/>
    <col min="6923" max="6923" width="21.453125" style="17" bestFit="1" customWidth="1"/>
    <col min="6924" max="6924" width="14.7265625" style="17" bestFit="1" customWidth="1"/>
    <col min="6925" max="6925" width="21.453125" style="17" bestFit="1" customWidth="1"/>
    <col min="6926" max="6926" width="14.7265625" style="17" bestFit="1" customWidth="1"/>
    <col min="6927" max="6927" width="21.453125" style="17" bestFit="1" customWidth="1"/>
    <col min="6928" max="6928" width="14.7265625" style="17" bestFit="1" customWidth="1"/>
    <col min="6929" max="6929" width="21.453125" style="17" bestFit="1" customWidth="1"/>
    <col min="6930" max="6930" width="14.7265625" style="17" bestFit="1" customWidth="1"/>
    <col min="6931" max="6931" width="21.453125" style="17" bestFit="1" customWidth="1"/>
    <col min="6932" max="6932" width="16.6328125" style="17" bestFit="1" customWidth="1"/>
    <col min="6933" max="6933" width="14.08984375" style="17" bestFit="1" customWidth="1"/>
    <col min="6934" max="6934" width="16.6328125" style="17" bestFit="1" customWidth="1"/>
    <col min="6935" max="6935" width="14.08984375" style="17" bestFit="1" customWidth="1"/>
    <col min="6936" max="6936" width="14.36328125" style="17" bestFit="1" customWidth="1"/>
    <col min="6937" max="6937" width="14.6328125" style="17" customWidth="1"/>
    <col min="6938" max="6938" width="13.90625" style="17" bestFit="1" customWidth="1"/>
    <col min="6939" max="6939" width="14.6328125" style="17" customWidth="1"/>
    <col min="6940" max="7176" width="9" style="17"/>
    <col min="7177" max="7177" width="14.08984375" style="17" customWidth="1"/>
    <col min="7178" max="7178" width="14.7265625" style="17" bestFit="1" customWidth="1"/>
    <col min="7179" max="7179" width="21.453125" style="17" bestFit="1" customWidth="1"/>
    <col min="7180" max="7180" width="14.7265625" style="17" bestFit="1" customWidth="1"/>
    <col min="7181" max="7181" width="21.453125" style="17" bestFit="1" customWidth="1"/>
    <col min="7182" max="7182" width="14.7265625" style="17" bestFit="1" customWidth="1"/>
    <col min="7183" max="7183" width="21.453125" style="17" bestFit="1" customWidth="1"/>
    <col min="7184" max="7184" width="14.7265625" style="17" bestFit="1" customWidth="1"/>
    <col min="7185" max="7185" width="21.453125" style="17" bestFit="1" customWidth="1"/>
    <col min="7186" max="7186" width="14.7265625" style="17" bestFit="1" customWidth="1"/>
    <col min="7187" max="7187" width="21.453125" style="17" bestFit="1" customWidth="1"/>
    <col min="7188" max="7188" width="16.6328125" style="17" bestFit="1" customWidth="1"/>
    <col min="7189" max="7189" width="14.08984375" style="17" bestFit="1" customWidth="1"/>
    <col min="7190" max="7190" width="16.6328125" style="17" bestFit="1" customWidth="1"/>
    <col min="7191" max="7191" width="14.08984375" style="17" bestFit="1" customWidth="1"/>
    <col min="7192" max="7192" width="14.36328125" style="17" bestFit="1" customWidth="1"/>
    <col min="7193" max="7193" width="14.6328125" style="17" customWidth="1"/>
    <col min="7194" max="7194" width="13.90625" style="17" bestFit="1" customWidth="1"/>
    <col min="7195" max="7195" width="14.6328125" style="17" customWidth="1"/>
    <col min="7196" max="7432" width="9" style="17"/>
    <col min="7433" max="7433" width="14.08984375" style="17" customWidth="1"/>
    <col min="7434" max="7434" width="14.7265625" style="17" bestFit="1" customWidth="1"/>
    <col min="7435" max="7435" width="21.453125" style="17" bestFit="1" customWidth="1"/>
    <col min="7436" max="7436" width="14.7265625" style="17" bestFit="1" customWidth="1"/>
    <col min="7437" max="7437" width="21.453125" style="17" bestFit="1" customWidth="1"/>
    <col min="7438" max="7438" width="14.7265625" style="17" bestFit="1" customWidth="1"/>
    <col min="7439" max="7439" width="21.453125" style="17" bestFit="1" customWidth="1"/>
    <col min="7440" max="7440" width="14.7265625" style="17" bestFit="1" customWidth="1"/>
    <col min="7441" max="7441" width="21.453125" style="17" bestFit="1" customWidth="1"/>
    <col min="7442" max="7442" width="14.7265625" style="17" bestFit="1" customWidth="1"/>
    <col min="7443" max="7443" width="21.453125" style="17" bestFit="1" customWidth="1"/>
    <col min="7444" max="7444" width="16.6328125" style="17" bestFit="1" customWidth="1"/>
    <col min="7445" max="7445" width="14.08984375" style="17" bestFit="1" customWidth="1"/>
    <col min="7446" max="7446" width="16.6328125" style="17" bestFit="1" customWidth="1"/>
    <col min="7447" max="7447" width="14.08984375" style="17" bestFit="1" customWidth="1"/>
    <col min="7448" max="7448" width="14.36328125" style="17" bestFit="1" customWidth="1"/>
    <col min="7449" max="7449" width="14.6328125" style="17" customWidth="1"/>
    <col min="7450" max="7450" width="13.90625" style="17" bestFit="1" customWidth="1"/>
    <col min="7451" max="7451" width="14.6328125" style="17" customWidth="1"/>
    <col min="7452" max="7688" width="9" style="17"/>
    <col min="7689" max="7689" width="14.08984375" style="17" customWidth="1"/>
    <col min="7690" max="7690" width="14.7265625" style="17" bestFit="1" customWidth="1"/>
    <col min="7691" max="7691" width="21.453125" style="17" bestFit="1" customWidth="1"/>
    <col min="7692" max="7692" width="14.7265625" style="17" bestFit="1" customWidth="1"/>
    <col min="7693" max="7693" width="21.453125" style="17" bestFit="1" customWidth="1"/>
    <col min="7694" max="7694" width="14.7265625" style="17" bestFit="1" customWidth="1"/>
    <col min="7695" max="7695" width="21.453125" style="17" bestFit="1" customWidth="1"/>
    <col min="7696" max="7696" width="14.7265625" style="17" bestFit="1" customWidth="1"/>
    <col min="7697" max="7697" width="21.453125" style="17" bestFit="1" customWidth="1"/>
    <col min="7698" max="7698" width="14.7265625" style="17" bestFit="1" customWidth="1"/>
    <col min="7699" max="7699" width="21.453125" style="17" bestFit="1" customWidth="1"/>
    <col min="7700" max="7700" width="16.6328125" style="17" bestFit="1" customWidth="1"/>
    <col min="7701" max="7701" width="14.08984375" style="17" bestFit="1" customWidth="1"/>
    <col min="7702" max="7702" width="16.6328125" style="17" bestFit="1" customWidth="1"/>
    <col min="7703" max="7703" width="14.08984375" style="17" bestFit="1" customWidth="1"/>
    <col min="7704" max="7704" width="14.36328125" style="17" bestFit="1" customWidth="1"/>
    <col min="7705" max="7705" width="14.6328125" style="17" customWidth="1"/>
    <col min="7706" max="7706" width="13.90625" style="17" bestFit="1" customWidth="1"/>
    <col min="7707" max="7707" width="14.6328125" style="17" customWidth="1"/>
    <col min="7708" max="7944" width="9" style="17"/>
    <col min="7945" max="7945" width="14.08984375" style="17" customWidth="1"/>
    <col min="7946" max="7946" width="14.7265625" style="17" bestFit="1" customWidth="1"/>
    <col min="7947" max="7947" width="21.453125" style="17" bestFit="1" customWidth="1"/>
    <col min="7948" max="7948" width="14.7265625" style="17" bestFit="1" customWidth="1"/>
    <col min="7949" max="7949" width="21.453125" style="17" bestFit="1" customWidth="1"/>
    <col min="7950" max="7950" width="14.7265625" style="17" bestFit="1" customWidth="1"/>
    <col min="7951" max="7951" width="21.453125" style="17" bestFit="1" customWidth="1"/>
    <col min="7952" max="7952" width="14.7265625" style="17" bestFit="1" customWidth="1"/>
    <col min="7953" max="7953" width="21.453125" style="17" bestFit="1" customWidth="1"/>
    <col min="7954" max="7954" width="14.7265625" style="17" bestFit="1" customWidth="1"/>
    <col min="7955" max="7955" width="21.453125" style="17" bestFit="1" customWidth="1"/>
    <col min="7956" max="7956" width="16.6328125" style="17" bestFit="1" customWidth="1"/>
    <col min="7957" max="7957" width="14.08984375" style="17" bestFit="1" customWidth="1"/>
    <col min="7958" max="7958" width="16.6328125" style="17" bestFit="1" customWidth="1"/>
    <col min="7959" max="7959" width="14.08984375" style="17" bestFit="1" customWidth="1"/>
    <col min="7960" max="7960" width="14.36328125" style="17" bestFit="1" customWidth="1"/>
    <col min="7961" max="7961" width="14.6328125" style="17" customWidth="1"/>
    <col min="7962" max="7962" width="13.90625" style="17" bestFit="1" customWidth="1"/>
    <col min="7963" max="7963" width="14.6328125" style="17" customWidth="1"/>
    <col min="7964" max="8200" width="9" style="17"/>
    <col min="8201" max="8201" width="14.08984375" style="17" customWidth="1"/>
    <col min="8202" max="8202" width="14.7265625" style="17" bestFit="1" customWidth="1"/>
    <col min="8203" max="8203" width="21.453125" style="17" bestFit="1" customWidth="1"/>
    <col min="8204" max="8204" width="14.7265625" style="17" bestFit="1" customWidth="1"/>
    <col min="8205" max="8205" width="21.453125" style="17" bestFit="1" customWidth="1"/>
    <col min="8206" max="8206" width="14.7265625" style="17" bestFit="1" customWidth="1"/>
    <col min="8207" max="8207" width="21.453125" style="17" bestFit="1" customWidth="1"/>
    <col min="8208" max="8208" width="14.7265625" style="17" bestFit="1" customWidth="1"/>
    <col min="8209" max="8209" width="21.453125" style="17" bestFit="1" customWidth="1"/>
    <col min="8210" max="8210" width="14.7265625" style="17" bestFit="1" customWidth="1"/>
    <col min="8211" max="8211" width="21.453125" style="17" bestFit="1" customWidth="1"/>
    <col min="8212" max="8212" width="16.6328125" style="17" bestFit="1" customWidth="1"/>
    <col min="8213" max="8213" width="14.08984375" style="17" bestFit="1" customWidth="1"/>
    <col min="8214" max="8214" width="16.6328125" style="17" bestFit="1" customWidth="1"/>
    <col min="8215" max="8215" width="14.08984375" style="17" bestFit="1" customWidth="1"/>
    <col min="8216" max="8216" width="14.36328125" style="17" bestFit="1" customWidth="1"/>
    <col min="8217" max="8217" width="14.6328125" style="17" customWidth="1"/>
    <col min="8218" max="8218" width="13.90625" style="17" bestFit="1" customWidth="1"/>
    <col min="8219" max="8219" width="14.6328125" style="17" customWidth="1"/>
    <col min="8220" max="8456" width="9" style="17"/>
    <col min="8457" max="8457" width="14.08984375" style="17" customWidth="1"/>
    <col min="8458" max="8458" width="14.7265625" style="17" bestFit="1" customWidth="1"/>
    <col min="8459" max="8459" width="21.453125" style="17" bestFit="1" customWidth="1"/>
    <col min="8460" max="8460" width="14.7265625" style="17" bestFit="1" customWidth="1"/>
    <col min="8461" max="8461" width="21.453125" style="17" bestFit="1" customWidth="1"/>
    <col min="8462" max="8462" width="14.7265625" style="17" bestFit="1" customWidth="1"/>
    <col min="8463" max="8463" width="21.453125" style="17" bestFit="1" customWidth="1"/>
    <col min="8464" max="8464" width="14.7265625" style="17" bestFit="1" customWidth="1"/>
    <col min="8465" max="8465" width="21.453125" style="17" bestFit="1" customWidth="1"/>
    <col min="8466" max="8466" width="14.7265625" style="17" bestFit="1" customWidth="1"/>
    <col min="8467" max="8467" width="21.453125" style="17" bestFit="1" customWidth="1"/>
    <col min="8468" max="8468" width="16.6328125" style="17" bestFit="1" customWidth="1"/>
    <col min="8469" max="8469" width="14.08984375" style="17" bestFit="1" customWidth="1"/>
    <col min="8470" max="8470" width="16.6328125" style="17" bestFit="1" customWidth="1"/>
    <col min="8471" max="8471" width="14.08984375" style="17" bestFit="1" customWidth="1"/>
    <col min="8472" max="8472" width="14.36328125" style="17" bestFit="1" customWidth="1"/>
    <col min="8473" max="8473" width="14.6328125" style="17" customWidth="1"/>
    <col min="8474" max="8474" width="13.90625" style="17" bestFit="1" customWidth="1"/>
    <col min="8475" max="8475" width="14.6328125" style="17" customWidth="1"/>
    <col min="8476" max="8712" width="9" style="17"/>
    <col min="8713" max="8713" width="14.08984375" style="17" customWidth="1"/>
    <col min="8714" max="8714" width="14.7265625" style="17" bestFit="1" customWidth="1"/>
    <col min="8715" max="8715" width="21.453125" style="17" bestFit="1" customWidth="1"/>
    <col min="8716" max="8716" width="14.7265625" style="17" bestFit="1" customWidth="1"/>
    <col min="8717" max="8717" width="21.453125" style="17" bestFit="1" customWidth="1"/>
    <col min="8718" max="8718" width="14.7265625" style="17" bestFit="1" customWidth="1"/>
    <col min="8719" max="8719" width="21.453125" style="17" bestFit="1" customWidth="1"/>
    <col min="8720" max="8720" width="14.7265625" style="17" bestFit="1" customWidth="1"/>
    <col min="8721" max="8721" width="21.453125" style="17" bestFit="1" customWidth="1"/>
    <col min="8722" max="8722" width="14.7265625" style="17" bestFit="1" customWidth="1"/>
    <col min="8723" max="8723" width="21.453125" style="17" bestFit="1" customWidth="1"/>
    <col min="8724" max="8724" width="16.6328125" style="17" bestFit="1" customWidth="1"/>
    <col min="8725" max="8725" width="14.08984375" style="17" bestFit="1" customWidth="1"/>
    <col min="8726" max="8726" width="16.6328125" style="17" bestFit="1" customWidth="1"/>
    <col min="8727" max="8727" width="14.08984375" style="17" bestFit="1" customWidth="1"/>
    <col min="8728" max="8728" width="14.36328125" style="17" bestFit="1" customWidth="1"/>
    <col min="8729" max="8729" width="14.6328125" style="17" customWidth="1"/>
    <col min="8730" max="8730" width="13.90625" style="17" bestFit="1" customWidth="1"/>
    <col min="8731" max="8731" width="14.6328125" style="17" customWidth="1"/>
    <col min="8732" max="8968" width="9" style="17"/>
    <col min="8969" max="8969" width="14.08984375" style="17" customWidth="1"/>
    <col min="8970" max="8970" width="14.7265625" style="17" bestFit="1" customWidth="1"/>
    <col min="8971" max="8971" width="21.453125" style="17" bestFit="1" customWidth="1"/>
    <col min="8972" max="8972" width="14.7265625" style="17" bestFit="1" customWidth="1"/>
    <col min="8973" max="8973" width="21.453125" style="17" bestFit="1" customWidth="1"/>
    <col min="8974" max="8974" width="14.7265625" style="17" bestFit="1" customWidth="1"/>
    <col min="8975" max="8975" width="21.453125" style="17" bestFit="1" customWidth="1"/>
    <col min="8976" max="8976" width="14.7265625" style="17" bestFit="1" customWidth="1"/>
    <col min="8977" max="8977" width="21.453125" style="17" bestFit="1" customWidth="1"/>
    <col min="8978" max="8978" width="14.7265625" style="17" bestFit="1" customWidth="1"/>
    <col min="8979" max="8979" width="21.453125" style="17" bestFit="1" customWidth="1"/>
    <col min="8980" max="8980" width="16.6328125" style="17" bestFit="1" customWidth="1"/>
    <col min="8981" max="8981" width="14.08984375" style="17" bestFit="1" customWidth="1"/>
    <col min="8982" max="8982" width="16.6328125" style="17" bestFit="1" customWidth="1"/>
    <col min="8983" max="8983" width="14.08984375" style="17" bestFit="1" customWidth="1"/>
    <col min="8984" max="8984" width="14.36328125" style="17" bestFit="1" customWidth="1"/>
    <col min="8985" max="8985" width="14.6328125" style="17" customWidth="1"/>
    <col min="8986" max="8986" width="13.90625" style="17" bestFit="1" customWidth="1"/>
    <col min="8987" max="8987" width="14.6328125" style="17" customWidth="1"/>
    <col min="8988" max="9224" width="9" style="17"/>
    <col min="9225" max="9225" width="14.08984375" style="17" customWidth="1"/>
    <col min="9226" max="9226" width="14.7265625" style="17" bestFit="1" customWidth="1"/>
    <col min="9227" max="9227" width="21.453125" style="17" bestFit="1" customWidth="1"/>
    <col min="9228" max="9228" width="14.7265625" style="17" bestFit="1" customWidth="1"/>
    <col min="9229" max="9229" width="21.453125" style="17" bestFit="1" customWidth="1"/>
    <col min="9230" max="9230" width="14.7265625" style="17" bestFit="1" customWidth="1"/>
    <col min="9231" max="9231" width="21.453125" style="17" bestFit="1" customWidth="1"/>
    <col min="9232" max="9232" width="14.7265625" style="17" bestFit="1" customWidth="1"/>
    <col min="9233" max="9233" width="21.453125" style="17" bestFit="1" customWidth="1"/>
    <col min="9234" max="9234" width="14.7265625" style="17" bestFit="1" customWidth="1"/>
    <col min="9235" max="9235" width="21.453125" style="17" bestFit="1" customWidth="1"/>
    <col min="9236" max="9236" width="16.6328125" style="17" bestFit="1" customWidth="1"/>
    <col min="9237" max="9237" width="14.08984375" style="17" bestFit="1" customWidth="1"/>
    <col min="9238" max="9238" width="16.6328125" style="17" bestFit="1" customWidth="1"/>
    <col min="9239" max="9239" width="14.08984375" style="17" bestFit="1" customWidth="1"/>
    <col min="9240" max="9240" width="14.36328125" style="17" bestFit="1" customWidth="1"/>
    <col min="9241" max="9241" width="14.6328125" style="17" customWidth="1"/>
    <col min="9242" max="9242" width="13.90625" style="17" bestFit="1" customWidth="1"/>
    <col min="9243" max="9243" width="14.6328125" style="17" customWidth="1"/>
    <col min="9244" max="9480" width="9" style="17"/>
    <col min="9481" max="9481" width="14.08984375" style="17" customWidth="1"/>
    <col min="9482" max="9482" width="14.7265625" style="17" bestFit="1" customWidth="1"/>
    <col min="9483" max="9483" width="21.453125" style="17" bestFit="1" customWidth="1"/>
    <col min="9484" max="9484" width="14.7265625" style="17" bestFit="1" customWidth="1"/>
    <col min="9485" max="9485" width="21.453125" style="17" bestFit="1" customWidth="1"/>
    <col min="9486" max="9486" width="14.7265625" style="17" bestFit="1" customWidth="1"/>
    <col min="9487" max="9487" width="21.453125" style="17" bestFit="1" customWidth="1"/>
    <col min="9488" max="9488" width="14.7265625" style="17" bestFit="1" customWidth="1"/>
    <col min="9489" max="9489" width="21.453125" style="17" bestFit="1" customWidth="1"/>
    <col min="9490" max="9490" width="14.7265625" style="17" bestFit="1" customWidth="1"/>
    <col min="9491" max="9491" width="21.453125" style="17" bestFit="1" customWidth="1"/>
    <col min="9492" max="9492" width="16.6328125" style="17" bestFit="1" customWidth="1"/>
    <col min="9493" max="9493" width="14.08984375" style="17" bestFit="1" customWidth="1"/>
    <col min="9494" max="9494" width="16.6328125" style="17" bestFit="1" customWidth="1"/>
    <col min="9495" max="9495" width="14.08984375" style="17" bestFit="1" customWidth="1"/>
    <col min="9496" max="9496" width="14.36328125" style="17" bestFit="1" customWidth="1"/>
    <col min="9497" max="9497" width="14.6328125" style="17" customWidth="1"/>
    <col min="9498" max="9498" width="13.90625" style="17" bestFit="1" customWidth="1"/>
    <col min="9499" max="9499" width="14.6328125" style="17" customWidth="1"/>
    <col min="9500" max="9736" width="9" style="17"/>
    <col min="9737" max="9737" width="14.08984375" style="17" customWidth="1"/>
    <col min="9738" max="9738" width="14.7265625" style="17" bestFit="1" customWidth="1"/>
    <col min="9739" max="9739" width="21.453125" style="17" bestFit="1" customWidth="1"/>
    <col min="9740" max="9740" width="14.7265625" style="17" bestFit="1" customWidth="1"/>
    <col min="9741" max="9741" width="21.453125" style="17" bestFit="1" customWidth="1"/>
    <col min="9742" max="9742" width="14.7265625" style="17" bestFit="1" customWidth="1"/>
    <col min="9743" max="9743" width="21.453125" style="17" bestFit="1" customWidth="1"/>
    <col min="9744" max="9744" width="14.7265625" style="17" bestFit="1" customWidth="1"/>
    <col min="9745" max="9745" width="21.453125" style="17" bestFit="1" customWidth="1"/>
    <col min="9746" max="9746" width="14.7265625" style="17" bestFit="1" customWidth="1"/>
    <col min="9747" max="9747" width="21.453125" style="17" bestFit="1" customWidth="1"/>
    <col min="9748" max="9748" width="16.6328125" style="17" bestFit="1" customWidth="1"/>
    <col min="9749" max="9749" width="14.08984375" style="17" bestFit="1" customWidth="1"/>
    <col min="9750" max="9750" width="16.6328125" style="17" bestFit="1" customWidth="1"/>
    <col min="9751" max="9751" width="14.08984375" style="17" bestFit="1" customWidth="1"/>
    <col min="9752" max="9752" width="14.36328125" style="17" bestFit="1" customWidth="1"/>
    <col min="9753" max="9753" width="14.6328125" style="17" customWidth="1"/>
    <col min="9754" max="9754" width="13.90625" style="17" bestFit="1" customWidth="1"/>
    <col min="9755" max="9755" width="14.6328125" style="17" customWidth="1"/>
    <col min="9756" max="9992" width="9" style="17"/>
    <col min="9993" max="9993" width="14.08984375" style="17" customWidth="1"/>
    <col min="9994" max="9994" width="14.7265625" style="17" bestFit="1" customWidth="1"/>
    <col min="9995" max="9995" width="21.453125" style="17" bestFit="1" customWidth="1"/>
    <col min="9996" max="9996" width="14.7265625" style="17" bestFit="1" customWidth="1"/>
    <col min="9997" max="9997" width="21.453125" style="17" bestFit="1" customWidth="1"/>
    <col min="9998" max="9998" width="14.7265625" style="17" bestFit="1" customWidth="1"/>
    <col min="9999" max="9999" width="21.453125" style="17" bestFit="1" customWidth="1"/>
    <col min="10000" max="10000" width="14.7265625" style="17" bestFit="1" customWidth="1"/>
    <col min="10001" max="10001" width="21.453125" style="17" bestFit="1" customWidth="1"/>
    <col min="10002" max="10002" width="14.7265625" style="17" bestFit="1" customWidth="1"/>
    <col min="10003" max="10003" width="21.453125" style="17" bestFit="1" customWidth="1"/>
    <col min="10004" max="10004" width="16.6328125" style="17" bestFit="1" customWidth="1"/>
    <col min="10005" max="10005" width="14.08984375" style="17" bestFit="1" customWidth="1"/>
    <col min="10006" max="10006" width="16.6328125" style="17" bestFit="1" customWidth="1"/>
    <col min="10007" max="10007" width="14.08984375" style="17" bestFit="1" customWidth="1"/>
    <col min="10008" max="10008" width="14.36328125" style="17" bestFit="1" customWidth="1"/>
    <col min="10009" max="10009" width="14.6328125" style="17" customWidth="1"/>
    <col min="10010" max="10010" width="13.90625" style="17" bestFit="1" customWidth="1"/>
    <col min="10011" max="10011" width="14.6328125" style="17" customWidth="1"/>
    <col min="10012" max="10248" width="9" style="17"/>
    <col min="10249" max="10249" width="14.08984375" style="17" customWidth="1"/>
    <col min="10250" max="10250" width="14.7265625" style="17" bestFit="1" customWidth="1"/>
    <col min="10251" max="10251" width="21.453125" style="17" bestFit="1" customWidth="1"/>
    <col min="10252" max="10252" width="14.7265625" style="17" bestFit="1" customWidth="1"/>
    <col min="10253" max="10253" width="21.453125" style="17" bestFit="1" customWidth="1"/>
    <col min="10254" max="10254" width="14.7265625" style="17" bestFit="1" customWidth="1"/>
    <col min="10255" max="10255" width="21.453125" style="17" bestFit="1" customWidth="1"/>
    <col min="10256" max="10256" width="14.7265625" style="17" bestFit="1" customWidth="1"/>
    <col min="10257" max="10257" width="21.453125" style="17" bestFit="1" customWidth="1"/>
    <col min="10258" max="10258" width="14.7265625" style="17" bestFit="1" customWidth="1"/>
    <col min="10259" max="10259" width="21.453125" style="17" bestFit="1" customWidth="1"/>
    <col min="10260" max="10260" width="16.6328125" style="17" bestFit="1" customWidth="1"/>
    <col min="10261" max="10261" width="14.08984375" style="17" bestFit="1" customWidth="1"/>
    <col min="10262" max="10262" width="16.6328125" style="17" bestFit="1" customWidth="1"/>
    <col min="10263" max="10263" width="14.08984375" style="17" bestFit="1" customWidth="1"/>
    <col min="10264" max="10264" width="14.36328125" style="17" bestFit="1" customWidth="1"/>
    <col min="10265" max="10265" width="14.6328125" style="17" customWidth="1"/>
    <col min="10266" max="10266" width="13.90625" style="17" bestFit="1" customWidth="1"/>
    <col min="10267" max="10267" width="14.6328125" style="17" customWidth="1"/>
    <col min="10268" max="10504" width="9" style="17"/>
    <col min="10505" max="10505" width="14.08984375" style="17" customWidth="1"/>
    <col min="10506" max="10506" width="14.7265625" style="17" bestFit="1" customWidth="1"/>
    <col min="10507" max="10507" width="21.453125" style="17" bestFit="1" customWidth="1"/>
    <col min="10508" max="10508" width="14.7265625" style="17" bestFit="1" customWidth="1"/>
    <col min="10509" max="10509" width="21.453125" style="17" bestFit="1" customWidth="1"/>
    <col min="10510" max="10510" width="14.7265625" style="17" bestFit="1" customWidth="1"/>
    <col min="10511" max="10511" width="21.453125" style="17" bestFit="1" customWidth="1"/>
    <col min="10512" max="10512" width="14.7265625" style="17" bestFit="1" customWidth="1"/>
    <col min="10513" max="10513" width="21.453125" style="17" bestFit="1" customWidth="1"/>
    <col min="10514" max="10514" width="14.7265625" style="17" bestFit="1" customWidth="1"/>
    <col min="10515" max="10515" width="21.453125" style="17" bestFit="1" customWidth="1"/>
    <col min="10516" max="10516" width="16.6328125" style="17" bestFit="1" customWidth="1"/>
    <col min="10517" max="10517" width="14.08984375" style="17" bestFit="1" customWidth="1"/>
    <col min="10518" max="10518" width="16.6328125" style="17" bestFit="1" customWidth="1"/>
    <col min="10519" max="10519" width="14.08984375" style="17" bestFit="1" customWidth="1"/>
    <col min="10520" max="10520" width="14.36328125" style="17" bestFit="1" customWidth="1"/>
    <col min="10521" max="10521" width="14.6328125" style="17" customWidth="1"/>
    <col min="10522" max="10522" width="13.90625" style="17" bestFit="1" customWidth="1"/>
    <col min="10523" max="10523" width="14.6328125" style="17" customWidth="1"/>
    <col min="10524" max="10760" width="9" style="17"/>
    <col min="10761" max="10761" width="14.08984375" style="17" customWidth="1"/>
    <col min="10762" max="10762" width="14.7265625" style="17" bestFit="1" customWidth="1"/>
    <col min="10763" max="10763" width="21.453125" style="17" bestFit="1" customWidth="1"/>
    <col min="10764" max="10764" width="14.7265625" style="17" bestFit="1" customWidth="1"/>
    <col min="10765" max="10765" width="21.453125" style="17" bestFit="1" customWidth="1"/>
    <col min="10766" max="10766" width="14.7265625" style="17" bestFit="1" customWidth="1"/>
    <col min="10767" max="10767" width="21.453125" style="17" bestFit="1" customWidth="1"/>
    <col min="10768" max="10768" width="14.7265625" style="17" bestFit="1" customWidth="1"/>
    <col min="10769" max="10769" width="21.453125" style="17" bestFit="1" customWidth="1"/>
    <col min="10770" max="10770" width="14.7265625" style="17" bestFit="1" customWidth="1"/>
    <col min="10771" max="10771" width="21.453125" style="17" bestFit="1" customWidth="1"/>
    <col min="10772" max="10772" width="16.6328125" style="17" bestFit="1" customWidth="1"/>
    <col min="10773" max="10773" width="14.08984375" style="17" bestFit="1" customWidth="1"/>
    <col min="10774" max="10774" width="16.6328125" style="17" bestFit="1" customWidth="1"/>
    <col min="10775" max="10775" width="14.08984375" style="17" bestFit="1" customWidth="1"/>
    <col min="10776" max="10776" width="14.36328125" style="17" bestFit="1" customWidth="1"/>
    <col min="10777" max="10777" width="14.6328125" style="17" customWidth="1"/>
    <col min="10778" max="10778" width="13.90625" style="17" bestFit="1" customWidth="1"/>
    <col min="10779" max="10779" width="14.6328125" style="17" customWidth="1"/>
    <col min="10780" max="11016" width="9" style="17"/>
    <col min="11017" max="11017" width="14.08984375" style="17" customWidth="1"/>
    <col min="11018" max="11018" width="14.7265625" style="17" bestFit="1" customWidth="1"/>
    <col min="11019" max="11019" width="21.453125" style="17" bestFit="1" customWidth="1"/>
    <col min="11020" max="11020" width="14.7265625" style="17" bestFit="1" customWidth="1"/>
    <col min="11021" max="11021" width="21.453125" style="17" bestFit="1" customWidth="1"/>
    <col min="11022" max="11022" width="14.7265625" style="17" bestFit="1" customWidth="1"/>
    <col min="11023" max="11023" width="21.453125" style="17" bestFit="1" customWidth="1"/>
    <col min="11024" max="11024" width="14.7265625" style="17" bestFit="1" customWidth="1"/>
    <col min="11025" max="11025" width="21.453125" style="17" bestFit="1" customWidth="1"/>
    <col min="11026" max="11026" width="14.7265625" style="17" bestFit="1" customWidth="1"/>
    <col min="11027" max="11027" width="21.453125" style="17" bestFit="1" customWidth="1"/>
    <col min="11028" max="11028" width="16.6328125" style="17" bestFit="1" customWidth="1"/>
    <col min="11029" max="11029" width="14.08984375" style="17" bestFit="1" customWidth="1"/>
    <col min="11030" max="11030" width="16.6328125" style="17" bestFit="1" customWidth="1"/>
    <col min="11031" max="11031" width="14.08984375" style="17" bestFit="1" customWidth="1"/>
    <col min="11032" max="11032" width="14.36328125" style="17" bestFit="1" customWidth="1"/>
    <col min="11033" max="11033" width="14.6328125" style="17" customWidth="1"/>
    <col min="11034" max="11034" width="13.90625" style="17" bestFit="1" customWidth="1"/>
    <col min="11035" max="11035" width="14.6328125" style="17" customWidth="1"/>
    <col min="11036" max="11272" width="9" style="17"/>
    <col min="11273" max="11273" width="14.08984375" style="17" customWidth="1"/>
    <col min="11274" max="11274" width="14.7265625" style="17" bestFit="1" customWidth="1"/>
    <col min="11275" max="11275" width="21.453125" style="17" bestFit="1" customWidth="1"/>
    <col min="11276" max="11276" width="14.7265625" style="17" bestFit="1" customWidth="1"/>
    <col min="11277" max="11277" width="21.453125" style="17" bestFit="1" customWidth="1"/>
    <col min="11278" max="11278" width="14.7265625" style="17" bestFit="1" customWidth="1"/>
    <col min="11279" max="11279" width="21.453125" style="17" bestFit="1" customWidth="1"/>
    <col min="11280" max="11280" width="14.7265625" style="17" bestFit="1" customWidth="1"/>
    <col min="11281" max="11281" width="21.453125" style="17" bestFit="1" customWidth="1"/>
    <col min="11282" max="11282" width="14.7265625" style="17" bestFit="1" customWidth="1"/>
    <col min="11283" max="11283" width="21.453125" style="17" bestFit="1" customWidth="1"/>
    <col min="11284" max="11284" width="16.6328125" style="17" bestFit="1" customWidth="1"/>
    <col min="11285" max="11285" width="14.08984375" style="17" bestFit="1" customWidth="1"/>
    <col min="11286" max="11286" width="16.6328125" style="17" bestFit="1" customWidth="1"/>
    <col min="11287" max="11287" width="14.08984375" style="17" bestFit="1" customWidth="1"/>
    <col min="11288" max="11288" width="14.36328125" style="17" bestFit="1" customWidth="1"/>
    <col min="11289" max="11289" width="14.6328125" style="17" customWidth="1"/>
    <col min="11290" max="11290" width="13.90625" style="17" bestFit="1" customWidth="1"/>
    <col min="11291" max="11291" width="14.6328125" style="17" customWidth="1"/>
    <col min="11292" max="11528" width="9" style="17"/>
    <col min="11529" max="11529" width="14.08984375" style="17" customWidth="1"/>
    <col min="11530" max="11530" width="14.7265625" style="17" bestFit="1" customWidth="1"/>
    <col min="11531" max="11531" width="21.453125" style="17" bestFit="1" customWidth="1"/>
    <col min="11532" max="11532" width="14.7265625" style="17" bestFit="1" customWidth="1"/>
    <col min="11533" max="11533" width="21.453125" style="17" bestFit="1" customWidth="1"/>
    <col min="11534" max="11534" width="14.7265625" style="17" bestFit="1" customWidth="1"/>
    <col min="11535" max="11535" width="21.453125" style="17" bestFit="1" customWidth="1"/>
    <col min="11536" max="11536" width="14.7265625" style="17" bestFit="1" customWidth="1"/>
    <col min="11537" max="11537" width="21.453125" style="17" bestFit="1" customWidth="1"/>
    <col min="11538" max="11538" width="14.7265625" style="17" bestFit="1" customWidth="1"/>
    <col min="11539" max="11539" width="21.453125" style="17" bestFit="1" customWidth="1"/>
    <col min="11540" max="11540" width="16.6328125" style="17" bestFit="1" customWidth="1"/>
    <col min="11541" max="11541" width="14.08984375" style="17" bestFit="1" customWidth="1"/>
    <col min="11542" max="11542" width="16.6328125" style="17" bestFit="1" customWidth="1"/>
    <col min="11543" max="11543" width="14.08984375" style="17" bestFit="1" customWidth="1"/>
    <col min="11544" max="11544" width="14.36328125" style="17" bestFit="1" customWidth="1"/>
    <col min="11545" max="11545" width="14.6328125" style="17" customWidth="1"/>
    <col min="11546" max="11546" width="13.90625" style="17" bestFit="1" customWidth="1"/>
    <col min="11547" max="11547" width="14.6328125" style="17" customWidth="1"/>
    <col min="11548" max="11784" width="9" style="17"/>
    <col min="11785" max="11785" width="14.08984375" style="17" customWidth="1"/>
    <col min="11786" max="11786" width="14.7265625" style="17" bestFit="1" customWidth="1"/>
    <col min="11787" max="11787" width="21.453125" style="17" bestFit="1" customWidth="1"/>
    <col min="11788" max="11788" width="14.7265625" style="17" bestFit="1" customWidth="1"/>
    <col min="11789" max="11789" width="21.453125" style="17" bestFit="1" customWidth="1"/>
    <col min="11790" max="11790" width="14.7265625" style="17" bestFit="1" customWidth="1"/>
    <col min="11791" max="11791" width="21.453125" style="17" bestFit="1" customWidth="1"/>
    <col min="11792" max="11792" width="14.7265625" style="17" bestFit="1" customWidth="1"/>
    <col min="11793" max="11793" width="21.453125" style="17" bestFit="1" customWidth="1"/>
    <col min="11794" max="11794" width="14.7265625" style="17" bestFit="1" customWidth="1"/>
    <col min="11795" max="11795" width="21.453125" style="17" bestFit="1" customWidth="1"/>
    <col min="11796" max="11796" width="16.6328125" style="17" bestFit="1" customWidth="1"/>
    <col min="11797" max="11797" width="14.08984375" style="17" bestFit="1" customWidth="1"/>
    <col min="11798" max="11798" width="16.6328125" style="17" bestFit="1" customWidth="1"/>
    <col min="11799" max="11799" width="14.08984375" style="17" bestFit="1" customWidth="1"/>
    <col min="11800" max="11800" width="14.36328125" style="17" bestFit="1" customWidth="1"/>
    <col min="11801" max="11801" width="14.6328125" style="17" customWidth="1"/>
    <col min="11802" max="11802" width="13.90625" style="17" bestFit="1" customWidth="1"/>
    <col min="11803" max="11803" width="14.6328125" style="17" customWidth="1"/>
    <col min="11804" max="12040" width="9" style="17"/>
    <col min="12041" max="12041" width="14.08984375" style="17" customWidth="1"/>
    <col min="12042" max="12042" width="14.7265625" style="17" bestFit="1" customWidth="1"/>
    <col min="12043" max="12043" width="21.453125" style="17" bestFit="1" customWidth="1"/>
    <col min="12044" max="12044" width="14.7265625" style="17" bestFit="1" customWidth="1"/>
    <col min="12045" max="12045" width="21.453125" style="17" bestFit="1" customWidth="1"/>
    <col min="12046" max="12046" width="14.7265625" style="17" bestFit="1" customWidth="1"/>
    <col min="12047" max="12047" width="21.453125" style="17" bestFit="1" customWidth="1"/>
    <col min="12048" max="12048" width="14.7265625" style="17" bestFit="1" customWidth="1"/>
    <col min="12049" max="12049" width="21.453125" style="17" bestFit="1" customWidth="1"/>
    <col min="12050" max="12050" width="14.7265625" style="17" bestFit="1" customWidth="1"/>
    <col min="12051" max="12051" width="21.453125" style="17" bestFit="1" customWidth="1"/>
    <col min="12052" max="12052" width="16.6328125" style="17" bestFit="1" customWidth="1"/>
    <col min="12053" max="12053" width="14.08984375" style="17" bestFit="1" customWidth="1"/>
    <col min="12054" max="12054" width="16.6328125" style="17" bestFit="1" customWidth="1"/>
    <col min="12055" max="12055" width="14.08984375" style="17" bestFit="1" customWidth="1"/>
    <col min="12056" max="12056" width="14.36328125" style="17" bestFit="1" customWidth="1"/>
    <col min="12057" max="12057" width="14.6328125" style="17" customWidth="1"/>
    <col min="12058" max="12058" width="13.90625" style="17" bestFit="1" customWidth="1"/>
    <col min="12059" max="12059" width="14.6328125" style="17" customWidth="1"/>
    <col min="12060" max="12296" width="9" style="17"/>
    <col min="12297" max="12297" width="14.08984375" style="17" customWidth="1"/>
    <col min="12298" max="12298" width="14.7265625" style="17" bestFit="1" customWidth="1"/>
    <col min="12299" max="12299" width="21.453125" style="17" bestFit="1" customWidth="1"/>
    <col min="12300" max="12300" width="14.7265625" style="17" bestFit="1" customWidth="1"/>
    <col min="12301" max="12301" width="21.453125" style="17" bestFit="1" customWidth="1"/>
    <col min="12302" max="12302" width="14.7265625" style="17" bestFit="1" customWidth="1"/>
    <col min="12303" max="12303" width="21.453125" style="17" bestFit="1" customWidth="1"/>
    <col min="12304" max="12304" width="14.7265625" style="17" bestFit="1" customWidth="1"/>
    <col min="12305" max="12305" width="21.453125" style="17" bestFit="1" customWidth="1"/>
    <col min="12306" max="12306" width="14.7265625" style="17" bestFit="1" customWidth="1"/>
    <col min="12307" max="12307" width="21.453125" style="17" bestFit="1" customWidth="1"/>
    <col min="12308" max="12308" width="16.6328125" style="17" bestFit="1" customWidth="1"/>
    <col min="12309" max="12309" width="14.08984375" style="17" bestFit="1" customWidth="1"/>
    <col min="12310" max="12310" width="16.6328125" style="17" bestFit="1" customWidth="1"/>
    <col min="12311" max="12311" width="14.08984375" style="17" bestFit="1" customWidth="1"/>
    <col min="12312" max="12312" width="14.36328125" style="17" bestFit="1" customWidth="1"/>
    <col min="12313" max="12313" width="14.6328125" style="17" customWidth="1"/>
    <col min="12314" max="12314" width="13.90625" style="17" bestFit="1" customWidth="1"/>
    <col min="12315" max="12315" width="14.6328125" style="17" customWidth="1"/>
    <col min="12316" max="12552" width="9" style="17"/>
    <col min="12553" max="12553" width="14.08984375" style="17" customWidth="1"/>
    <col min="12554" max="12554" width="14.7265625" style="17" bestFit="1" customWidth="1"/>
    <col min="12555" max="12555" width="21.453125" style="17" bestFit="1" customWidth="1"/>
    <col min="12556" max="12556" width="14.7265625" style="17" bestFit="1" customWidth="1"/>
    <col min="12557" max="12557" width="21.453125" style="17" bestFit="1" customWidth="1"/>
    <col min="12558" max="12558" width="14.7265625" style="17" bestFit="1" customWidth="1"/>
    <col min="12559" max="12559" width="21.453125" style="17" bestFit="1" customWidth="1"/>
    <col min="12560" max="12560" width="14.7265625" style="17" bestFit="1" customWidth="1"/>
    <col min="12561" max="12561" width="21.453125" style="17" bestFit="1" customWidth="1"/>
    <col min="12562" max="12562" width="14.7265625" style="17" bestFit="1" customWidth="1"/>
    <col min="12563" max="12563" width="21.453125" style="17" bestFit="1" customWidth="1"/>
    <col min="12564" max="12564" width="16.6328125" style="17" bestFit="1" customWidth="1"/>
    <col min="12565" max="12565" width="14.08984375" style="17" bestFit="1" customWidth="1"/>
    <col min="12566" max="12566" width="16.6328125" style="17" bestFit="1" customWidth="1"/>
    <col min="12567" max="12567" width="14.08984375" style="17" bestFit="1" customWidth="1"/>
    <col min="12568" max="12568" width="14.36328125" style="17" bestFit="1" customWidth="1"/>
    <col min="12569" max="12569" width="14.6328125" style="17" customWidth="1"/>
    <col min="12570" max="12570" width="13.90625" style="17" bestFit="1" customWidth="1"/>
    <col min="12571" max="12571" width="14.6328125" style="17" customWidth="1"/>
    <col min="12572" max="12808" width="9" style="17"/>
    <col min="12809" max="12809" width="14.08984375" style="17" customWidth="1"/>
    <col min="12810" max="12810" width="14.7265625" style="17" bestFit="1" customWidth="1"/>
    <col min="12811" max="12811" width="21.453125" style="17" bestFit="1" customWidth="1"/>
    <col min="12812" max="12812" width="14.7265625" style="17" bestFit="1" customWidth="1"/>
    <col min="12813" max="12813" width="21.453125" style="17" bestFit="1" customWidth="1"/>
    <col min="12814" max="12814" width="14.7265625" style="17" bestFit="1" customWidth="1"/>
    <col min="12815" max="12815" width="21.453125" style="17" bestFit="1" customWidth="1"/>
    <col min="12816" max="12816" width="14.7265625" style="17" bestFit="1" customWidth="1"/>
    <col min="12817" max="12817" width="21.453125" style="17" bestFit="1" customWidth="1"/>
    <col min="12818" max="12818" width="14.7265625" style="17" bestFit="1" customWidth="1"/>
    <col min="12819" max="12819" width="21.453125" style="17" bestFit="1" customWidth="1"/>
    <col min="12820" max="12820" width="16.6328125" style="17" bestFit="1" customWidth="1"/>
    <col min="12821" max="12821" width="14.08984375" style="17" bestFit="1" customWidth="1"/>
    <col min="12822" max="12822" width="16.6328125" style="17" bestFit="1" customWidth="1"/>
    <col min="12823" max="12823" width="14.08984375" style="17" bestFit="1" customWidth="1"/>
    <col min="12824" max="12824" width="14.36328125" style="17" bestFit="1" customWidth="1"/>
    <col min="12825" max="12825" width="14.6328125" style="17" customWidth="1"/>
    <col min="12826" max="12826" width="13.90625" style="17" bestFit="1" customWidth="1"/>
    <col min="12827" max="12827" width="14.6328125" style="17" customWidth="1"/>
    <col min="12828" max="13064" width="9" style="17"/>
    <col min="13065" max="13065" width="14.08984375" style="17" customWidth="1"/>
    <col min="13066" max="13066" width="14.7265625" style="17" bestFit="1" customWidth="1"/>
    <col min="13067" max="13067" width="21.453125" style="17" bestFit="1" customWidth="1"/>
    <col min="13068" max="13068" width="14.7265625" style="17" bestFit="1" customWidth="1"/>
    <col min="13069" max="13069" width="21.453125" style="17" bestFit="1" customWidth="1"/>
    <col min="13070" max="13070" width="14.7265625" style="17" bestFit="1" customWidth="1"/>
    <col min="13071" max="13071" width="21.453125" style="17" bestFit="1" customWidth="1"/>
    <col min="13072" max="13072" width="14.7265625" style="17" bestFit="1" customWidth="1"/>
    <col min="13073" max="13073" width="21.453125" style="17" bestFit="1" customWidth="1"/>
    <col min="13074" max="13074" width="14.7265625" style="17" bestFit="1" customWidth="1"/>
    <col min="13075" max="13075" width="21.453125" style="17" bestFit="1" customWidth="1"/>
    <col min="13076" max="13076" width="16.6328125" style="17" bestFit="1" customWidth="1"/>
    <col min="13077" max="13077" width="14.08984375" style="17" bestFit="1" customWidth="1"/>
    <col min="13078" max="13078" width="16.6328125" style="17" bestFit="1" customWidth="1"/>
    <col min="13079" max="13079" width="14.08984375" style="17" bestFit="1" customWidth="1"/>
    <col min="13080" max="13080" width="14.36328125" style="17" bestFit="1" customWidth="1"/>
    <col min="13081" max="13081" width="14.6328125" style="17" customWidth="1"/>
    <col min="13082" max="13082" width="13.90625" style="17" bestFit="1" customWidth="1"/>
    <col min="13083" max="13083" width="14.6328125" style="17" customWidth="1"/>
    <col min="13084" max="13320" width="9" style="17"/>
    <col min="13321" max="13321" width="14.08984375" style="17" customWidth="1"/>
    <col min="13322" max="13322" width="14.7265625" style="17" bestFit="1" customWidth="1"/>
    <col min="13323" max="13323" width="21.453125" style="17" bestFit="1" customWidth="1"/>
    <col min="13324" max="13324" width="14.7265625" style="17" bestFit="1" customWidth="1"/>
    <col min="13325" max="13325" width="21.453125" style="17" bestFit="1" customWidth="1"/>
    <col min="13326" max="13326" width="14.7265625" style="17" bestFit="1" customWidth="1"/>
    <col min="13327" max="13327" width="21.453125" style="17" bestFit="1" customWidth="1"/>
    <col min="13328" max="13328" width="14.7265625" style="17" bestFit="1" customWidth="1"/>
    <col min="13329" max="13329" width="21.453125" style="17" bestFit="1" customWidth="1"/>
    <col min="13330" max="13330" width="14.7265625" style="17" bestFit="1" customWidth="1"/>
    <col min="13331" max="13331" width="21.453125" style="17" bestFit="1" customWidth="1"/>
    <col min="13332" max="13332" width="16.6328125" style="17" bestFit="1" customWidth="1"/>
    <col min="13333" max="13333" width="14.08984375" style="17" bestFit="1" customWidth="1"/>
    <col min="13334" max="13334" width="16.6328125" style="17" bestFit="1" customWidth="1"/>
    <col min="13335" max="13335" width="14.08984375" style="17" bestFit="1" customWidth="1"/>
    <col min="13336" max="13336" width="14.36328125" style="17" bestFit="1" customWidth="1"/>
    <col min="13337" max="13337" width="14.6328125" style="17" customWidth="1"/>
    <col min="13338" max="13338" width="13.90625" style="17" bestFit="1" customWidth="1"/>
    <col min="13339" max="13339" width="14.6328125" style="17" customWidth="1"/>
    <col min="13340" max="13576" width="9" style="17"/>
    <col min="13577" max="13577" width="14.08984375" style="17" customWidth="1"/>
    <col min="13578" max="13578" width="14.7265625" style="17" bestFit="1" customWidth="1"/>
    <col min="13579" max="13579" width="21.453125" style="17" bestFit="1" customWidth="1"/>
    <col min="13580" max="13580" width="14.7265625" style="17" bestFit="1" customWidth="1"/>
    <col min="13581" max="13581" width="21.453125" style="17" bestFit="1" customWidth="1"/>
    <col min="13582" max="13582" width="14.7265625" style="17" bestFit="1" customWidth="1"/>
    <col min="13583" max="13583" width="21.453125" style="17" bestFit="1" customWidth="1"/>
    <col min="13584" max="13584" width="14.7265625" style="17" bestFit="1" customWidth="1"/>
    <col min="13585" max="13585" width="21.453125" style="17" bestFit="1" customWidth="1"/>
    <col min="13586" max="13586" width="14.7265625" style="17" bestFit="1" customWidth="1"/>
    <col min="13587" max="13587" width="21.453125" style="17" bestFit="1" customWidth="1"/>
    <col min="13588" max="13588" width="16.6328125" style="17" bestFit="1" customWidth="1"/>
    <col min="13589" max="13589" width="14.08984375" style="17" bestFit="1" customWidth="1"/>
    <col min="13590" max="13590" width="16.6328125" style="17" bestFit="1" customWidth="1"/>
    <col min="13591" max="13591" width="14.08984375" style="17" bestFit="1" customWidth="1"/>
    <col min="13592" max="13592" width="14.36328125" style="17" bestFit="1" customWidth="1"/>
    <col min="13593" max="13593" width="14.6328125" style="17" customWidth="1"/>
    <col min="13594" max="13594" width="13.90625" style="17" bestFit="1" customWidth="1"/>
    <col min="13595" max="13595" width="14.6328125" style="17" customWidth="1"/>
    <col min="13596" max="13832" width="9" style="17"/>
    <col min="13833" max="13833" width="14.08984375" style="17" customWidth="1"/>
    <col min="13834" max="13834" width="14.7265625" style="17" bestFit="1" customWidth="1"/>
    <col min="13835" max="13835" width="21.453125" style="17" bestFit="1" customWidth="1"/>
    <col min="13836" max="13836" width="14.7265625" style="17" bestFit="1" customWidth="1"/>
    <col min="13837" max="13837" width="21.453125" style="17" bestFit="1" customWidth="1"/>
    <col min="13838" max="13838" width="14.7265625" style="17" bestFit="1" customWidth="1"/>
    <col min="13839" max="13839" width="21.453125" style="17" bestFit="1" customWidth="1"/>
    <col min="13840" max="13840" width="14.7265625" style="17" bestFit="1" customWidth="1"/>
    <col min="13841" max="13841" width="21.453125" style="17" bestFit="1" customWidth="1"/>
    <col min="13842" max="13842" width="14.7265625" style="17" bestFit="1" customWidth="1"/>
    <col min="13843" max="13843" width="21.453125" style="17" bestFit="1" customWidth="1"/>
    <col min="13844" max="13844" width="16.6328125" style="17" bestFit="1" customWidth="1"/>
    <col min="13845" max="13845" width="14.08984375" style="17" bestFit="1" customWidth="1"/>
    <col min="13846" max="13846" width="16.6328125" style="17" bestFit="1" customWidth="1"/>
    <col min="13847" max="13847" width="14.08984375" style="17" bestFit="1" customWidth="1"/>
    <col min="13848" max="13848" width="14.36328125" style="17" bestFit="1" customWidth="1"/>
    <col min="13849" max="13849" width="14.6328125" style="17" customWidth="1"/>
    <col min="13850" max="13850" width="13.90625" style="17" bestFit="1" customWidth="1"/>
    <col min="13851" max="13851" width="14.6328125" style="17" customWidth="1"/>
    <col min="13852" max="14088" width="9" style="17"/>
    <col min="14089" max="14089" width="14.08984375" style="17" customWidth="1"/>
    <col min="14090" max="14090" width="14.7265625" style="17" bestFit="1" customWidth="1"/>
    <col min="14091" max="14091" width="21.453125" style="17" bestFit="1" customWidth="1"/>
    <col min="14092" max="14092" width="14.7265625" style="17" bestFit="1" customWidth="1"/>
    <col min="14093" max="14093" width="21.453125" style="17" bestFit="1" customWidth="1"/>
    <col min="14094" max="14094" width="14.7265625" style="17" bestFit="1" customWidth="1"/>
    <col min="14095" max="14095" width="21.453125" style="17" bestFit="1" customWidth="1"/>
    <col min="14096" max="14096" width="14.7265625" style="17" bestFit="1" customWidth="1"/>
    <col min="14097" max="14097" width="21.453125" style="17" bestFit="1" customWidth="1"/>
    <col min="14098" max="14098" width="14.7265625" style="17" bestFit="1" customWidth="1"/>
    <col min="14099" max="14099" width="21.453125" style="17" bestFit="1" customWidth="1"/>
    <col min="14100" max="14100" width="16.6328125" style="17" bestFit="1" customWidth="1"/>
    <col min="14101" max="14101" width="14.08984375" style="17" bestFit="1" customWidth="1"/>
    <col min="14102" max="14102" width="16.6328125" style="17" bestFit="1" customWidth="1"/>
    <col min="14103" max="14103" width="14.08984375" style="17" bestFit="1" customWidth="1"/>
    <col min="14104" max="14104" width="14.36328125" style="17" bestFit="1" customWidth="1"/>
    <col min="14105" max="14105" width="14.6328125" style="17" customWidth="1"/>
    <col min="14106" max="14106" width="13.90625" style="17" bestFit="1" customWidth="1"/>
    <col min="14107" max="14107" width="14.6328125" style="17" customWidth="1"/>
    <col min="14108" max="14344" width="9" style="17"/>
    <col min="14345" max="14345" width="14.08984375" style="17" customWidth="1"/>
    <col min="14346" max="14346" width="14.7265625" style="17" bestFit="1" customWidth="1"/>
    <col min="14347" max="14347" width="21.453125" style="17" bestFit="1" customWidth="1"/>
    <col min="14348" max="14348" width="14.7265625" style="17" bestFit="1" customWidth="1"/>
    <col min="14349" max="14349" width="21.453125" style="17" bestFit="1" customWidth="1"/>
    <col min="14350" max="14350" width="14.7265625" style="17" bestFit="1" customWidth="1"/>
    <col min="14351" max="14351" width="21.453125" style="17" bestFit="1" customWidth="1"/>
    <col min="14352" max="14352" width="14.7265625" style="17" bestFit="1" customWidth="1"/>
    <col min="14353" max="14353" width="21.453125" style="17" bestFit="1" customWidth="1"/>
    <col min="14354" max="14354" width="14.7265625" style="17" bestFit="1" customWidth="1"/>
    <col min="14355" max="14355" width="21.453125" style="17" bestFit="1" customWidth="1"/>
    <col min="14356" max="14356" width="16.6328125" style="17" bestFit="1" customWidth="1"/>
    <col min="14357" max="14357" width="14.08984375" style="17" bestFit="1" customWidth="1"/>
    <col min="14358" max="14358" width="16.6328125" style="17" bestFit="1" customWidth="1"/>
    <col min="14359" max="14359" width="14.08984375" style="17" bestFit="1" customWidth="1"/>
    <col min="14360" max="14360" width="14.36328125" style="17" bestFit="1" customWidth="1"/>
    <col min="14361" max="14361" width="14.6328125" style="17" customWidth="1"/>
    <col min="14362" max="14362" width="13.90625" style="17" bestFit="1" customWidth="1"/>
    <col min="14363" max="14363" width="14.6328125" style="17" customWidth="1"/>
    <col min="14364" max="14600" width="9" style="17"/>
    <col min="14601" max="14601" width="14.08984375" style="17" customWidth="1"/>
    <col min="14602" max="14602" width="14.7265625" style="17" bestFit="1" customWidth="1"/>
    <col min="14603" max="14603" width="21.453125" style="17" bestFit="1" customWidth="1"/>
    <col min="14604" max="14604" width="14.7265625" style="17" bestFit="1" customWidth="1"/>
    <col min="14605" max="14605" width="21.453125" style="17" bestFit="1" customWidth="1"/>
    <col min="14606" max="14606" width="14.7265625" style="17" bestFit="1" customWidth="1"/>
    <col min="14607" max="14607" width="21.453125" style="17" bestFit="1" customWidth="1"/>
    <col min="14608" max="14608" width="14.7265625" style="17" bestFit="1" customWidth="1"/>
    <col min="14609" max="14609" width="21.453125" style="17" bestFit="1" customWidth="1"/>
    <col min="14610" max="14610" width="14.7265625" style="17" bestFit="1" customWidth="1"/>
    <col min="14611" max="14611" width="21.453125" style="17" bestFit="1" customWidth="1"/>
    <col min="14612" max="14612" width="16.6328125" style="17" bestFit="1" customWidth="1"/>
    <col min="14613" max="14613" width="14.08984375" style="17" bestFit="1" customWidth="1"/>
    <col min="14614" max="14614" width="16.6328125" style="17" bestFit="1" customWidth="1"/>
    <col min="14615" max="14615" width="14.08984375" style="17" bestFit="1" customWidth="1"/>
    <col min="14616" max="14616" width="14.36328125" style="17" bestFit="1" customWidth="1"/>
    <col min="14617" max="14617" width="14.6328125" style="17" customWidth="1"/>
    <col min="14618" max="14618" width="13.90625" style="17" bestFit="1" customWidth="1"/>
    <col min="14619" max="14619" width="14.6328125" style="17" customWidth="1"/>
    <col min="14620" max="14856" width="9" style="17"/>
    <col min="14857" max="14857" width="14.08984375" style="17" customWidth="1"/>
    <col min="14858" max="14858" width="14.7265625" style="17" bestFit="1" customWidth="1"/>
    <col min="14859" max="14859" width="21.453125" style="17" bestFit="1" customWidth="1"/>
    <col min="14860" max="14860" width="14.7265625" style="17" bestFit="1" customWidth="1"/>
    <col min="14861" max="14861" width="21.453125" style="17" bestFit="1" customWidth="1"/>
    <col min="14862" max="14862" width="14.7265625" style="17" bestFit="1" customWidth="1"/>
    <col min="14863" max="14863" width="21.453125" style="17" bestFit="1" customWidth="1"/>
    <col min="14864" max="14864" width="14.7265625" style="17" bestFit="1" customWidth="1"/>
    <col min="14865" max="14865" width="21.453125" style="17" bestFit="1" customWidth="1"/>
    <col min="14866" max="14866" width="14.7265625" style="17" bestFit="1" customWidth="1"/>
    <col min="14867" max="14867" width="21.453125" style="17" bestFit="1" customWidth="1"/>
    <col min="14868" max="14868" width="16.6328125" style="17" bestFit="1" customWidth="1"/>
    <col min="14869" max="14869" width="14.08984375" style="17" bestFit="1" customWidth="1"/>
    <col min="14870" max="14870" width="16.6328125" style="17" bestFit="1" customWidth="1"/>
    <col min="14871" max="14871" width="14.08984375" style="17" bestFit="1" customWidth="1"/>
    <col min="14872" max="14872" width="14.36328125" style="17" bestFit="1" customWidth="1"/>
    <col min="14873" max="14873" width="14.6328125" style="17" customWidth="1"/>
    <col min="14874" max="14874" width="13.90625" style="17" bestFit="1" customWidth="1"/>
    <col min="14875" max="14875" width="14.6328125" style="17" customWidth="1"/>
    <col min="14876" max="15112" width="9" style="17"/>
    <col min="15113" max="15113" width="14.08984375" style="17" customWidth="1"/>
    <col min="15114" max="15114" width="14.7265625" style="17" bestFit="1" customWidth="1"/>
    <col min="15115" max="15115" width="21.453125" style="17" bestFit="1" customWidth="1"/>
    <col min="15116" max="15116" width="14.7265625" style="17" bestFit="1" customWidth="1"/>
    <col min="15117" max="15117" width="21.453125" style="17" bestFit="1" customWidth="1"/>
    <col min="15118" max="15118" width="14.7265625" style="17" bestFit="1" customWidth="1"/>
    <col min="15119" max="15119" width="21.453125" style="17" bestFit="1" customWidth="1"/>
    <col min="15120" max="15120" width="14.7265625" style="17" bestFit="1" customWidth="1"/>
    <col min="15121" max="15121" width="21.453125" style="17" bestFit="1" customWidth="1"/>
    <col min="15122" max="15122" width="14.7265625" style="17" bestFit="1" customWidth="1"/>
    <col min="15123" max="15123" width="21.453125" style="17" bestFit="1" customWidth="1"/>
    <col min="15124" max="15124" width="16.6328125" style="17" bestFit="1" customWidth="1"/>
    <col min="15125" max="15125" width="14.08984375" style="17" bestFit="1" customWidth="1"/>
    <col min="15126" max="15126" width="16.6328125" style="17" bestFit="1" customWidth="1"/>
    <col min="15127" max="15127" width="14.08984375" style="17" bestFit="1" customWidth="1"/>
    <col min="15128" max="15128" width="14.36328125" style="17" bestFit="1" customWidth="1"/>
    <col min="15129" max="15129" width="14.6328125" style="17" customWidth="1"/>
    <col min="15130" max="15130" width="13.90625" style="17" bestFit="1" customWidth="1"/>
    <col min="15131" max="15131" width="14.6328125" style="17" customWidth="1"/>
    <col min="15132" max="15368" width="9" style="17"/>
    <col min="15369" max="15369" width="14.08984375" style="17" customWidth="1"/>
    <col min="15370" max="15370" width="14.7265625" style="17" bestFit="1" customWidth="1"/>
    <col min="15371" max="15371" width="21.453125" style="17" bestFit="1" customWidth="1"/>
    <col min="15372" max="15372" width="14.7265625" style="17" bestFit="1" customWidth="1"/>
    <col min="15373" max="15373" width="21.453125" style="17" bestFit="1" customWidth="1"/>
    <col min="15374" max="15374" width="14.7265625" style="17" bestFit="1" customWidth="1"/>
    <col min="15375" max="15375" width="21.453125" style="17" bestFit="1" customWidth="1"/>
    <col min="15376" max="15376" width="14.7265625" style="17" bestFit="1" customWidth="1"/>
    <col min="15377" max="15377" width="21.453125" style="17" bestFit="1" customWidth="1"/>
    <col min="15378" max="15378" width="14.7265625" style="17" bestFit="1" customWidth="1"/>
    <col min="15379" max="15379" width="21.453125" style="17" bestFit="1" customWidth="1"/>
    <col min="15380" max="15380" width="16.6328125" style="17" bestFit="1" customWidth="1"/>
    <col min="15381" max="15381" width="14.08984375" style="17" bestFit="1" customWidth="1"/>
    <col min="15382" max="15382" width="16.6328125" style="17" bestFit="1" customWidth="1"/>
    <col min="15383" max="15383" width="14.08984375" style="17" bestFit="1" customWidth="1"/>
    <col min="15384" max="15384" width="14.36328125" style="17" bestFit="1" customWidth="1"/>
    <col min="15385" max="15385" width="14.6328125" style="17" customWidth="1"/>
    <col min="15386" max="15386" width="13.90625" style="17" bestFit="1" customWidth="1"/>
    <col min="15387" max="15387" width="14.6328125" style="17" customWidth="1"/>
    <col min="15388" max="15624" width="9" style="17"/>
    <col min="15625" max="15625" width="14.08984375" style="17" customWidth="1"/>
    <col min="15626" max="15626" width="14.7265625" style="17" bestFit="1" customWidth="1"/>
    <col min="15627" max="15627" width="21.453125" style="17" bestFit="1" customWidth="1"/>
    <col min="15628" max="15628" width="14.7265625" style="17" bestFit="1" customWidth="1"/>
    <col min="15629" max="15629" width="21.453125" style="17" bestFit="1" customWidth="1"/>
    <col min="15630" max="15630" width="14.7265625" style="17" bestFit="1" customWidth="1"/>
    <col min="15631" max="15631" width="21.453125" style="17" bestFit="1" customWidth="1"/>
    <col min="15632" max="15632" width="14.7265625" style="17" bestFit="1" customWidth="1"/>
    <col min="15633" max="15633" width="21.453125" style="17" bestFit="1" customWidth="1"/>
    <col min="15634" max="15634" width="14.7265625" style="17" bestFit="1" customWidth="1"/>
    <col min="15635" max="15635" width="21.453125" style="17" bestFit="1" customWidth="1"/>
    <col min="15636" max="15636" width="16.6328125" style="17" bestFit="1" customWidth="1"/>
    <col min="15637" max="15637" width="14.08984375" style="17" bestFit="1" customWidth="1"/>
    <col min="15638" max="15638" width="16.6328125" style="17" bestFit="1" customWidth="1"/>
    <col min="15639" max="15639" width="14.08984375" style="17" bestFit="1" customWidth="1"/>
    <col min="15640" max="15640" width="14.36328125" style="17" bestFit="1" customWidth="1"/>
    <col min="15641" max="15641" width="14.6328125" style="17" customWidth="1"/>
    <col min="15642" max="15642" width="13.90625" style="17" bestFit="1" customWidth="1"/>
    <col min="15643" max="15643" width="14.6328125" style="17" customWidth="1"/>
    <col min="15644" max="15880" width="9" style="17"/>
    <col min="15881" max="15881" width="14.08984375" style="17" customWidth="1"/>
    <col min="15882" max="15882" width="14.7265625" style="17" bestFit="1" customWidth="1"/>
    <col min="15883" max="15883" width="21.453125" style="17" bestFit="1" customWidth="1"/>
    <col min="15884" max="15884" width="14.7265625" style="17" bestFit="1" customWidth="1"/>
    <col min="15885" max="15885" width="21.453125" style="17" bestFit="1" customWidth="1"/>
    <col min="15886" max="15886" width="14.7265625" style="17" bestFit="1" customWidth="1"/>
    <col min="15887" max="15887" width="21.453125" style="17" bestFit="1" customWidth="1"/>
    <col min="15888" max="15888" width="14.7265625" style="17" bestFit="1" customWidth="1"/>
    <col min="15889" max="15889" width="21.453125" style="17" bestFit="1" customWidth="1"/>
    <col min="15890" max="15890" width="14.7265625" style="17" bestFit="1" customWidth="1"/>
    <col min="15891" max="15891" width="21.453125" style="17" bestFit="1" customWidth="1"/>
    <col min="15892" max="15892" width="16.6328125" style="17" bestFit="1" customWidth="1"/>
    <col min="15893" max="15893" width="14.08984375" style="17" bestFit="1" customWidth="1"/>
    <col min="15894" max="15894" width="16.6328125" style="17" bestFit="1" customWidth="1"/>
    <col min="15895" max="15895" width="14.08984375" style="17" bestFit="1" customWidth="1"/>
    <col min="15896" max="15896" width="14.36328125" style="17" bestFit="1" customWidth="1"/>
    <col min="15897" max="15897" width="14.6328125" style="17" customWidth="1"/>
    <col min="15898" max="15898" width="13.90625" style="17" bestFit="1" customWidth="1"/>
    <col min="15899" max="15899" width="14.6328125" style="17" customWidth="1"/>
    <col min="15900" max="16136" width="9" style="17"/>
    <col min="16137" max="16137" width="14.08984375" style="17" customWidth="1"/>
    <col min="16138" max="16138" width="14.7265625" style="17" bestFit="1" customWidth="1"/>
    <col min="16139" max="16139" width="21.453125" style="17" bestFit="1" customWidth="1"/>
    <col min="16140" max="16140" width="14.7265625" style="17" bestFit="1" customWidth="1"/>
    <col min="16141" max="16141" width="21.453125" style="17" bestFit="1" customWidth="1"/>
    <col min="16142" max="16142" width="14.7265625" style="17" bestFit="1" customWidth="1"/>
    <col min="16143" max="16143" width="21.453125" style="17" bestFit="1" customWidth="1"/>
    <col min="16144" max="16144" width="14.7265625" style="17" bestFit="1" customWidth="1"/>
    <col min="16145" max="16145" width="21.453125" style="17" bestFit="1" customWidth="1"/>
    <col min="16146" max="16146" width="14.7265625" style="17" bestFit="1" customWidth="1"/>
    <col min="16147" max="16147" width="21.453125" style="17" bestFit="1" customWidth="1"/>
    <col min="16148" max="16148" width="16.6328125" style="17" bestFit="1" customWidth="1"/>
    <col min="16149" max="16149" width="14.08984375" style="17" bestFit="1" customWidth="1"/>
    <col min="16150" max="16150" width="16.6328125" style="17" bestFit="1" customWidth="1"/>
    <col min="16151" max="16151" width="14.08984375" style="17" bestFit="1" customWidth="1"/>
    <col min="16152" max="16152" width="14.36328125" style="17" bestFit="1" customWidth="1"/>
    <col min="16153" max="16153" width="14.6328125" style="17" customWidth="1"/>
    <col min="16154" max="16154" width="13.90625" style="17" bestFit="1" customWidth="1"/>
    <col min="16155" max="16155" width="14.6328125" style="17" customWidth="1"/>
    <col min="16156" max="16384" width="9" style="17"/>
  </cols>
  <sheetData>
    <row r="1" spans="1:83" s="838" customFormat="1" ht="53.25" customHeight="1">
      <c r="A1" s="1153" t="s">
        <v>830</v>
      </c>
      <c r="AC1" s="1153" t="s">
        <v>834</v>
      </c>
      <c r="BE1" s="1153" t="s">
        <v>832</v>
      </c>
    </row>
    <row r="2" spans="1:83" s="838" customFormat="1" ht="53.25" customHeight="1">
      <c r="A2" s="1154" t="s">
        <v>831</v>
      </c>
      <c r="AC2" s="1154" t="s">
        <v>835</v>
      </c>
      <c r="BE2" s="1154" t="s">
        <v>833</v>
      </c>
    </row>
    <row r="3" spans="1:83" ht="29">
      <c r="A3" s="16"/>
      <c r="C3" s="18"/>
      <c r="Y3" s="1403" t="s">
        <v>543</v>
      </c>
      <c r="Z3" s="1403"/>
      <c r="AA3" s="1403"/>
      <c r="AC3" s="16"/>
      <c r="AE3" s="18"/>
      <c r="BA3" s="1403" t="s">
        <v>543</v>
      </c>
      <c r="BB3" s="1403"/>
      <c r="BC3" s="1403"/>
      <c r="BE3" s="16"/>
      <c r="BG3" s="18"/>
      <c r="CC3" s="1403" t="s">
        <v>543</v>
      </c>
      <c r="CD3" s="1403"/>
      <c r="CE3" s="1403"/>
    </row>
    <row r="4" spans="1:83" ht="35.25" customHeight="1">
      <c r="A4" s="1391" t="s">
        <v>290</v>
      </c>
      <c r="B4" s="1410" t="s">
        <v>734</v>
      </c>
      <c r="C4" s="1410"/>
      <c r="D4" s="1410"/>
      <c r="E4" s="1410"/>
      <c r="F4" s="1410"/>
      <c r="G4" s="1410"/>
      <c r="H4" s="1410"/>
      <c r="I4" s="1410"/>
      <c r="J4" s="1410"/>
      <c r="K4" s="1410"/>
      <c r="L4" s="1410"/>
      <c r="M4" s="1410"/>
      <c r="N4" s="1410"/>
      <c r="O4" s="1410"/>
      <c r="P4" s="1393" t="s">
        <v>737</v>
      </c>
      <c r="Q4" s="1393"/>
      <c r="R4" s="1393" t="s">
        <v>738</v>
      </c>
      <c r="S4" s="1393"/>
      <c r="T4" s="1393" t="s">
        <v>739</v>
      </c>
      <c r="U4" s="1393"/>
      <c r="V4" s="1393" t="s">
        <v>547</v>
      </c>
      <c r="W4" s="1393"/>
      <c r="X4" s="1404" t="s">
        <v>740</v>
      </c>
      <c r="Y4" s="1404"/>
      <c r="Z4" s="1404"/>
      <c r="AA4" s="1404"/>
      <c r="AC4" s="1391" t="s">
        <v>290</v>
      </c>
      <c r="AD4" s="1410" t="s">
        <v>734</v>
      </c>
      <c r="AE4" s="1410"/>
      <c r="AF4" s="1410"/>
      <c r="AG4" s="1410"/>
      <c r="AH4" s="1410"/>
      <c r="AI4" s="1410"/>
      <c r="AJ4" s="1410"/>
      <c r="AK4" s="1410"/>
      <c r="AL4" s="1410"/>
      <c r="AM4" s="1410"/>
      <c r="AN4" s="1410"/>
      <c r="AO4" s="1410"/>
      <c r="AP4" s="1410"/>
      <c r="AQ4" s="1410"/>
      <c r="AR4" s="1393" t="s">
        <v>737</v>
      </c>
      <c r="AS4" s="1393"/>
      <c r="AT4" s="1393" t="s">
        <v>738</v>
      </c>
      <c r="AU4" s="1393"/>
      <c r="AV4" s="1393" t="s">
        <v>739</v>
      </c>
      <c r="AW4" s="1393"/>
      <c r="AX4" s="1393" t="s">
        <v>547</v>
      </c>
      <c r="AY4" s="1393"/>
      <c r="AZ4" s="1404" t="s">
        <v>740</v>
      </c>
      <c r="BA4" s="1404"/>
      <c r="BB4" s="1404"/>
      <c r="BC4" s="1404"/>
      <c r="BE4" s="1391" t="s">
        <v>290</v>
      </c>
      <c r="BF4" s="1410" t="s">
        <v>734</v>
      </c>
      <c r="BG4" s="1410"/>
      <c r="BH4" s="1410"/>
      <c r="BI4" s="1410"/>
      <c r="BJ4" s="1410"/>
      <c r="BK4" s="1410"/>
      <c r="BL4" s="1410"/>
      <c r="BM4" s="1410"/>
      <c r="BN4" s="1410"/>
      <c r="BO4" s="1410"/>
      <c r="BP4" s="1410"/>
      <c r="BQ4" s="1410"/>
      <c r="BR4" s="1410"/>
      <c r="BS4" s="1410"/>
      <c r="BT4" s="1393" t="s">
        <v>737</v>
      </c>
      <c r="BU4" s="1393"/>
      <c r="BV4" s="1393" t="s">
        <v>738</v>
      </c>
      <c r="BW4" s="1393"/>
      <c r="BX4" s="1393" t="s">
        <v>739</v>
      </c>
      <c r="BY4" s="1393"/>
      <c r="BZ4" s="1393" t="s">
        <v>547</v>
      </c>
      <c r="CA4" s="1393"/>
      <c r="CB4" s="1404" t="s">
        <v>740</v>
      </c>
      <c r="CC4" s="1404"/>
      <c r="CD4" s="1404"/>
      <c r="CE4" s="1404"/>
    </row>
    <row r="5" spans="1:83" s="22" customFormat="1" ht="35.25" customHeight="1">
      <c r="A5" s="1391"/>
      <c r="B5" s="1394" t="s">
        <v>205</v>
      </c>
      <c r="C5" s="1394"/>
      <c r="D5" s="1394"/>
      <c r="E5" s="1394"/>
      <c r="F5" s="1394"/>
      <c r="G5" s="1394"/>
      <c r="H5" s="1394"/>
      <c r="I5" s="1394"/>
      <c r="J5" s="1394"/>
      <c r="K5" s="1395"/>
      <c r="L5" s="1396" t="s">
        <v>210</v>
      </c>
      <c r="M5" s="1397"/>
      <c r="N5" s="1393" t="s">
        <v>211</v>
      </c>
      <c r="O5" s="1393"/>
      <c r="P5" s="1393"/>
      <c r="Q5" s="1393"/>
      <c r="R5" s="1393"/>
      <c r="S5" s="1393"/>
      <c r="T5" s="1393"/>
      <c r="U5" s="1393"/>
      <c r="V5" s="1393"/>
      <c r="W5" s="1393"/>
      <c r="X5" s="1404"/>
      <c r="Y5" s="1404"/>
      <c r="Z5" s="1404"/>
      <c r="AA5" s="1404"/>
      <c r="AC5" s="1391"/>
      <c r="AD5" s="1394" t="s">
        <v>205</v>
      </c>
      <c r="AE5" s="1394"/>
      <c r="AF5" s="1394"/>
      <c r="AG5" s="1394"/>
      <c r="AH5" s="1394"/>
      <c r="AI5" s="1394"/>
      <c r="AJ5" s="1394"/>
      <c r="AK5" s="1394"/>
      <c r="AL5" s="1394"/>
      <c r="AM5" s="1395"/>
      <c r="AN5" s="1396" t="s">
        <v>210</v>
      </c>
      <c r="AO5" s="1397"/>
      <c r="AP5" s="1393" t="s">
        <v>211</v>
      </c>
      <c r="AQ5" s="1393"/>
      <c r="AR5" s="1393"/>
      <c r="AS5" s="1393"/>
      <c r="AT5" s="1393"/>
      <c r="AU5" s="1393"/>
      <c r="AV5" s="1393"/>
      <c r="AW5" s="1393"/>
      <c r="AX5" s="1393"/>
      <c r="AY5" s="1393"/>
      <c r="AZ5" s="1404"/>
      <c r="BA5" s="1404"/>
      <c r="BB5" s="1404"/>
      <c r="BC5" s="1404"/>
      <c r="BE5" s="1391"/>
      <c r="BF5" s="1394" t="s">
        <v>205</v>
      </c>
      <c r="BG5" s="1394"/>
      <c r="BH5" s="1394"/>
      <c r="BI5" s="1394"/>
      <c r="BJ5" s="1394"/>
      <c r="BK5" s="1394"/>
      <c r="BL5" s="1394"/>
      <c r="BM5" s="1394"/>
      <c r="BN5" s="1394"/>
      <c r="BO5" s="1395"/>
      <c r="BP5" s="1396" t="s">
        <v>210</v>
      </c>
      <c r="BQ5" s="1397"/>
      <c r="BR5" s="1393" t="s">
        <v>211</v>
      </c>
      <c r="BS5" s="1393"/>
      <c r="BT5" s="1393"/>
      <c r="BU5" s="1393"/>
      <c r="BV5" s="1393"/>
      <c r="BW5" s="1393"/>
      <c r="BX5" s="1393"/>
      <c r="BY5" s="1393"/>
      <c r="BZ5" s="1393"/>
      <c r="CA5" s="1393"/>
      <c r="CB5" s="1404"/>
      <c r="CC5" s="1404"/>
      <c r="CD5" s="1404"/>
      <c r="CE5" s="1404"/>
    </row>
    <row r="6" spans="1:83" s="19" customFormat="1" ht="35.25" customHeight="1">
      <c r="A6" s="1391"/>
      <c r="B6" s="1407" t="s">
        <v>206</v>
      </c>
      <c r="C6" s="1408"/>
      <c r="D6" s="1409" t="s">
        <v>735</v>
      </c>
      <c r="E6" s="1408"/>
      <c r="F6" s="1409" t="s">
        <v>208</v>
      </c>
      <c r="G6" s="1408"/>
      <c r="H6" s="1409" t="s">
        <v>736</v>
      </c>
      <c r="I6" s="1408"/>
      <c r="J6" s="1409" t="s">
        <v>345</v>
      </c>
      <c r="K6" s="1408"/>
      <c r="L6" s="23" t="s">
        <v>278</v>
      </c>
      <c r="M6" s="23" t="s">
        <v>279</v>
      </c>
      <c r="N6" s="23" t="s">
        <v>278</v>
      </c>
      <c r="O6" s="23" t="s">
        <v>279</v>
      </c>
      <c r="P6" s="23" t="s">
        <v>278</v>
      </c>
      <c r="Q6" s="23" t="s">
        <v>279</v>
      </c>
      <c r="R6" s="23" t="s">
        <v>278</v>
      </c>
      <c r="S6" s="23" t="s">
        <v>279</v>
      </c>
      <c r="T6" s="23" t="s">
        <v>278</v>
      </c>
      <c r="U6" s="23" t="s">
        <v>279</v>
      </c>
      <c r="V6" s="23" t="s">
        <v>278</v>
      </c>
      <c r="W6" s="23" t="s">
        <v>279</v>
      </c>
      <c r="X6" s="23" t="s">
        <v>278</v>
      </c>
      <c r="Y6" s="1389" t="s">
        <v>280</v>
      </c>
      <c r="Z6" s="23" t="s">
        <v>279</v>
      </c>
      <c r="AA6" s="1389" t="s">
        <v>280</v>
      </c>
      <c r="AC6" s="1391"/>
      <c r="AD6" s="1407" t="s">
        <v>206</v>
      </c>
      <c r="AE6" s="1408"/>
      <c r="AF6" s="1409" t="s">
        <v>735</v>
      </c>
      <c r="AG6" s="1408"/>
      <c r="AH6" s="1409" t="s">
        <v>208</v>
      </c>
      <c r="AI6" s="1408"/>
      <c r="AJ6" s="1409" t="s">
        <v>736</v>
      </c>
      <c r="AK6" s="1408"/>
      <c r="AL6" s="1409" t="s">
        <v>345</v>
      </c>
      <c r="AM6" s="1408"/>
      <c r="AN6" s="23" t="s">
        <v>278</v>
      </c>
      <c r="AO6" s="23" t="s">
        <v>279</v>
      </c>
      <c r="AP6" s="23" t="s">
        <v>278</v>
      </c>
      <c r="AQ6" s="23" t="s">
        <v>279</v>
      </c>
      <c r="AR6" s="23" t="s">
        <v>278</v>
      </c>
      <c r="AS6" s="23" t="s">
        <v>279</v>
      </c>
      <c r="AT6" s="23" t="s">
        <v>278</v>
      </c>
      <c r="AU6" s="23" t="s">
        <v>279</v>
      </c>
      <c r="AV6" s="23" t="s">
        <v>278</v>
      </c>
      <c r="AW6" s="23" t="s">
        <v>279</v>
      </c>
      <c r="AX6" s="23" t="s">
        <v>278</v>
      </c>
      <c r="AY6" s="23" t="s">
        <v>279</v>
      </c>
      <c r="AZ6" s="23" t="s">
        <v>278</v>
      </c>
      <c r="BA6" s="1389" t="s">
        <v>280</v>
      </c>
      <c r="BB6" s="23" t="s">
        <v>279</v>
      </c>
      <c r="BC6" s="1389" t="s">
        <v>280</v>
      </c>
      <c r="BE6" s="1391"/>
      <c r="BF6" s="1407" t="s">
        <v>206</v>
      </c>
      <c r="BG6" s="1408"/>
      <c r="BH6" s="1409" t="s">
        <v>735</v>
      </c>
      <c r="BI6" s="1408"/>
      <c r="BJ6" s="1409" t="s">
        <v>208</v>
      </c>
      <c r="BK6" s="1408"/>
      <c r="BL6" s="1409" t="s">
        <v>736</v>
      </c>
      <c r="BM6" s="1408"/>
      <c r="BN6" s="1409" t="s">
        <v>345</v>
      </c>
      <c r="BO6" s="1408"/>
      <c r="BP6" s="23" t="s">
        <v>278</v>
      </c>
      <c r="BQ6" s="23" t="s">
        <v>279</v>
      </c>
      <c r="BR6" s="23" t="s">
        <v>278</v>
      </c>
      <c r="BS6" s="23" t="s">
        <v>279</v>
      </c>
      <c r="BT6" s="23" t="s">
        <v>278</v>
      </c>
      <c r="BU6" s="23" t="s">
        <v>279</v>
      </c>
      <c r="BV6" s="23" t="s">
        <v>278</v>
      </c>
      <c r="BW6" s="23" t="s">
        <v>279</v>
      </c>
      <c r="BX6" s="23" t="s">
        <v>278</v>
      </c>
      <c r="BY6" s="23" t="s">
        <v>279</v>
      </c>
      <c r="BZ6" s="23" t="s">
        <v>278</v>
      </c>
      <c r="CA6" s="23" t="s">
        <v>279</v>
      </c>
      <c r="CB6" s="23" t="s">
        <v>278</v>
      </c>
      <c r="CC6" s="1389" t="s">
        <v>280</v>
      </c>
      <c r="CD6" s="23" t="s">
        <v>279</v>
      </c>
      <c r="CE6" s="1389" t="s">
        <v>280</v>
      </c>
    </row>
    <row r="7" spans="1:83" s="22" customFormat="1" ht="58">
      <c r="A7" s="1391"/>
      <c r="B7" s="577" t="s">
        <v>281</v>
      </c>
      <c r="C7" s="1157" t="s">
        <v>551</v>
      </c>
      <c r="D7" s="577" t="s">
        <v>281</v>
      </c>
      <c r="E7" s="1157" t="s">
        <v>551</v>
      </c>
      <c r="F7" s="577" t="s">
        <v>281</v>
      </c>
      <c r="G7" s="1157" t="s">
        <v>551</v>
      </c>
      <c r="H7" s="577" t="s">
        <v>281</v>
      </c>
      <c r="I7" s="1157" t="s">
        <v>551</v>
      </c>
      <c r="J7" s="577" t="s">
        <v>281</v>
      </c>
      <c r="K7" s="1157" t="s">
        <v>551</v>
      </c>
      <c r="L7" s="576" t="s">
        <v>283</v>
      </c>
      <c r="M7" s="576" t="s">
        <v>284</v>
      </c>
      <c r="N7" s="576" t="s">
        <v>283</v>
      </c>
      <c r="O7" s="576" t="s">
        <v>284</v>
      </c>
      <c r="P7" s="576" t="s">
        <v>283</v>
      </c>
      <c r="Q7" s="576" t="s">
        <v>284</v>
      </c>
      <c r="R7" s="576" t="s">
        <v>283</v>
      </c>
      <c r="S7" s="576" t="s">
        <v>284</v>
      </c>
      <c r="T7" s="576" t="s">
        <v>283</v>
      </c>
      <c r="U7" s="576" t="s">
        <v>284</v>
      </c>
      <c r="V7" s="576" t="s">
        <v>283</v>
      </c>
      <c r="W7" s="576" t="s">
        <v>284</v>
      </c>
      <c r="X7" s="576" t="s">
        <v>283</v>
      </c>
      <c r="Y7" s="1390"/>
      <c r="Z7" s="576" t="s">
        <v>284</v>
      </c>
      <c r="AA7" s="1390"/>
      <c r="AC7" s="1391"/>
      <c r="AD7" s="577" t="s">
        <v>281</v>
      </c>
      <c r="AE7" s="1157" t="s">
        <v>551</v>
      </c>
      <c r="AF7" s="577" t="s">
        <v>281</v>
      </c>
      <c r="AG7" s="1157" t="s">
        <v>551</v>
      </c>
      <c r="AH7" s="577" t="s">
        <v>281</v>
      </c>
      <c r="AI7" s="1157" t="s">
        <v>551</v>
      </c>
      <c r="AJ7" s="577" t="s">
        <v>281</v>
      </c>
      <c r="AK7" s="1157" t="s">
        <v>551</v>
      </c>
      <c r="AL7" s="577" t="s">
        <v>281</v>
      </c>
      <c r="AM7" s="1157" t="s">
        <v>551</v>
      </c>
      <c r="AN7" s="576" t="s">
        <v>283</v>
      </c>
      <c r="AO7" s="576" t="s">
        <v>284</v>
      </c>
      <c r="AP7" s="576" t="s">
        <v>283</v>
      </c>
      <c r="AQ7" s="576" t="s">
        <v>284</v>
      </c>
      <c r="AR7" s="576" t="s">
        <v>283</v>
      </c>
      <c r="AS7" s="576" t="s">
        <v>284</v>
      </c>
      <c r="AT7" s="576" t="s">
        <v>283</v>
      </c>
      <c r="AU7" s="576" t="s">
        <v>284</v>
      </c>
      <c r="AV7" s="576" t="s">
        <v>283</v>
      </c>
      <c r="AW7" s="576" t="s">
        <v>284</v>
      </c>
      <c r="AX7" s="576" t="s">
        <v>283</v>
      </c>
      <c r="AY7" s="576" t="s">
        <v>284</v>
      </c>
      <c r="AZ7" s="576" t="s">
        <v>283</v>
      </c>
      <c r="BA7" s="1390"/>
      <c r="BB7" s="576" t="s">
        <v>284</v>
      </c>
      <c r="BC7" s="1390"/>
      <c r="BE7" s="1391"/>
      <c r="BF7" s="577" t="s">
        <v>281</v>
      </c>
      <c r="BG7" s="1157" t="s">
        <v>551</v>
      </c>
      <c r="BH7" s="577" t="s">
        <v>281</v>
      </c>
      <c r="BI7" s="1157" t="s">
        <v>551</v>
      </c>
      <c r="BJ7" s="577" t="s">
        <v>281</v>
      </c>
      <c r="BK7" s="1157" t="s">
        <v>551</v>
      </c>
      <c r="BL7" s="577" t="s">
        <v>281</v>
      </c>
      <c r="BM7" s="1157" t="s">
        <v>551</v>
      </c>
      <c r="BN7" s="577" t="s">
        <v>281</v>
      </c>
      <c r="BO7" s="1157" t="s">
        <v>551</v>
      </c>
      <c r="BP7" s="576" t="s">
        <v>283</v>
      </c>
      <c r="BQ7" s="576" t="s">
        <v>284</v>
      </c>
      <c r="BR7" s="576" t="s">
        <v>283</v>
      </c>
      <c r="BS7" s="576" t="s">
        <v>284</v>
      </c>
      <c r="BT7" s="576" t="s">
        <v>283</v>
      </c>
      <c r="BU7" s="576" t="s">
        <v>284</v>
      </c>
      <c r="BV7" s="576" t="s">
        <v>283</v>
      </c>
      <c r="BW7" s="576" t="s">
        <v>284</v>
      </c>
      <c r="BX7" s="576" t="s">
        <v>283</v>
      </c>
      <c r="BY7" s="576" t="s">
        <v>284</v>
      </c>
      <c r="BZ7" s="576" t="s">
        <v>283</v>
      </c>
      <c r="CA7" s="576" t="s">
        <v>284</v>
      </c>
      <c r="CB7" s="576" t="s">
        <v>283</v>
      </c>
      <c r="CC7" s="1390"/>
      <c r="CD7" s="576" t="s">
        <v>284</v>
      </c>
      <c r="CE7" s="1390"/>
    </row>
    <row r="8" spans="1:83" s="19" customFormat="1" ht="35.25" customHeight="1">
      <c r="A8" s="1391"/>
      <c r="B8" s="24" t="s">
        <v>285</v>
      </c>
      <c r="C8" s="24" t="s">
        <v>286</v>
      </c>
      <c r="D8" s="24" t="s">
        <v>285</v>
      </c>
      <c r="E8" s="24" t="s">
        <v>286</v>
      </c>
      <c r="F8" s="24" t="s">
        <v>285</v>
      </c>
      <c r="G8" s="24" t="s">
        <v>286</v>
      </c>
      <c r="H8" s="24" t="s">
        <v>285</v>
      </c>
      <c r="I8" s="24" t="s">
        <v>286</v>
      </c>
      <c r="J8" s="24" t="s">
        <v>285</v>
      </c>
      <c r="K8" s="24" t="s">
        <v>286</v>
      </c>
      <c r="L8" s="24" t="s">
        <v>285</v>
      </c>
      <c r="M8" s="24" t="s">
        <v>286</v>
      </c>
      <c r="N8" s="24" t="s">
        <v>285</v>
      </c>
      <c r="O8" s="24" t="s">
        <v>286</v>
      </c>
      <c r="P8" s="24" t="s">
        <v>285</v>
      </c>
      <c r="Q8" s="24" t="s">
        <v>286</v>
      </c>
      <c r="R8" s="24" t="s">
        <v>285</v>
      </c>
      <c r="S8" s="24" t="s">
        <v>286</v>
      </c>
      <c r="T8" s="24" t="s">
        <v>285</v>
      </c>
      <c r="U8" s="24" t="s">
        <v>286</v>
      </c>
      <c r="V8" s="24" t="s">
        <v>285</v>
      </c>
      <c r="W8" s="24" t="s">
        <v>286</v>
      </c>
      <c r="X8" s="24" t="s">
        <v>285</v>
      </c>
      <c r="Y8" s="24" t="s">
        <v>287</v>
      </c>
      <c r="Z8" s="24" t="s">
        <v>286</v>
      </c>
      <c r="AA8" s="24" t="s">
        <v>287</v>
      </c>
      <c r="AC8" s="1391"/>
      <c r="AD8" s="24" t="s">
        <v>285</v>
      </c>
      <c r="AE8" s="24" t="s">
        <v>286</v>
      </c>
      <c r="AF8" s="24" t="s">
        <v>285</v>
      </c>
      <c r="AG8" s="24" t="s">
        <v>286</v>
      </c>
      <c r="AH8" s="24" t="s">
        <v>285</v>
      </c>
      <c r="AI8" s="24" t="s">
        <v>286</v>
      </c>
      <c r="AJ8" s="24" t="s">
        <v>285</v>
      </c>
      <c r="AK8" s="24" t="s">
        <v>286</v>
      </c>
      <c r="AL8" s="24" t="s">
        <v>285</v>
      </c>
      <c r="AM8" s="24" t="s">
        <v>286</v>
      </c>
      <c r="AN8" s="24" t="s">
        <v>285</v>
      </c>
      <c r="AO8" s="24" t="s">
        <v>286</v>
      </c>
      <c r="AP8" s="24" t="s">
        <v>285</v>
      </c>
      <c r="AQ8" s="24" t="s">
        <v>286</v>
      </c>
      <c r="AR8" s="24" t="s">
        <v>285</v>
      </c>
      <c r="AS8" s="24" t="s">
        <v>286</v>
      </c>
      <c r="AT8" s="24" t="s">
        <v>285</v>
      </c>
      <c r="AU8" s="24" t="s">
        <v>286</v>
      </c>
      <c r="AV8" s="24" t="s">
        <v>285</v>
      </c>
      <c r="AW8" s="24" t="s">
        <v>286</v>
      </c>
      <c r="AX8" s="24" t="s">
        <v>285</v>
      </c>
      <c r="AY8" s="24" t="s">
        <v>286</v>
      </c>
      <c r="AZ8" s="24" t="s">
        <v>285</v>
      </c>
      <c r="BA8" s="24" t="s">
        <v>287</v>
      </c>
      <c r="BB8" s="24" t="s">
        <v>286</v>
      </c>
      <c r="BC8" s="24" t="s">
        <v>287</v>
      </c>
      <c r="BE8" s="1391"/>
      <c r="BF8" s="24" t="s">
        <v>285</v>
      </c>
      <c r="BG8" s="24" t="s">
        <v>286</v>
      </c>
      <c r="BH8" s="24" t="s">
        <v>285</v>
      </c>
      <c r="BI8" s="24" t="s">
        <v>286</v>
      </c>
      <c r="BJ8" s="24" t="s">
        <v>285</v>
      </c>
      <c r="BK8" s="24" t="s">
        <v>286</v>
      </c>
      <c r="BL8" s="24" t="s">
        <v>285</v>
      </c>
      <c r="BM8" s="24" t="s">
        <v>286</v>
      </c>
      <c r="BN8" s="24" t="s">
        <v>285</v>
      </c>
      <c r="BO8" s="24" t="s">
        <v>286</v>
      </c>
      <c r="BP8" s="24" t="s">
        <v>285</v>
      </c>
      <c r="BQ8" s="24" t="s">
        <v>286</v>
      </c>
      <c r="BR8" s="24" t="s">
        <v>285</v>
      </c>
      <c r="BS8" s="24" t="s">
        <v>286</v>
      </c>
      <c r="BT8" s="24" t="s">
        <v>285</v>
      </c>
      <c r="BU8" s="24" t="s">
        <v>286</v>
      </c>
      <c r="BV8" s="24" t="s">
        <v>285</v>
      </c>
      <c r="BW8" s="24" t="s">
        <v>286</v>
      </c>
      <c r="BX8" s="24" t="s">
        <v>285</v>
      </c>
      <c r="BY8" s="24" t="s">
        <v>286</v>
      </c>
      <c r="BZ8" s="24" t="s">
        <v>285</v>
      </c>
      <c r="CA8" s="24" t="s">
        <v>286</v>
      </c>
      <c r="CB8" s="24" t="s">
        <v>285</v>
      </c>
      <c r="CC8" s="24" t="s">
        <v>287</v>
      </c>
      <c r="CD8" s="24" t="s">
        <v>286</v>
      </c>
      <c r="CE8" s="24" t="s">
        <v>287</v>
      </c>
    </row>
    <row r="9" spans="1:83" s="831" customFormat="1" ht="63" customHeight="1">
      <c r="A9" s="826" t="s">
        <v>814</v>
      </c>
      <c r="B9" s="827">
        <v>11081</v>
      </c>
      <c r="C9" s="827">
        <v>6253322.5499999998</v>
      </c>
      <c r="D9" s="827">
        <v>1788</v>
      </c>
      <c r="E9" s="827">
        <v>988789.31</v>
      </c>
      <c r="F9" s="827">
        <v>144</v>
      </c>
      <c r="G9" s="827">
        <v>188622.91</v>
      </c>
      <c r="H9" s="827">
        <v>0</v>
      </c>
      <c r="I9" s="827">
        <v>0</v>
      </c>
      <c r="J9" s="827">
        <v>13013</v>
      </c>
      <c r="K9" s="827">
        <v>7430734.7699999996</v>
      </c>
      <c r="L9" s="827">
        <v>0</v>
      </c>
      <c r="M9" s="827">
        <v>0</v>
      </c>
      <c r="N9" s="827">
        <v>69</v>
      </c>
      <c r="O9" s="827">
        <v>45070336.920369998</v>
      </c>
      <c r="P9" s="827">
        <v>453</v>
      </c>
      <c r="Q9" s="827">
        <v>181789.2</v>
      </c>
      <c r="R9" s="827">
        <v>0</v>
      </c>
      <c r="S9" s="827">
        <v>0</v>
      </c>
      <c r="T9" s="827">
        <v>0</v>
      </c>
      <c r="U9" s="827">
        <v>0</v>
      </c>
      <c r="V9" s="827">
        <v>6696</v>
      </c>
      <c r="W9" s="827">
        <v>2086475</v>
      </c>
      <c r="X9" s="828">
        <v>20231</v>
      </c>
      <c r="Y9" s="829">
        <v>0.55887079976729137</v>
      </c>
      <c r="Z9" s="828">
        <v>54769335.890369996</v>
      </c>
      <c r="AA9" s="829">
        <v>1.2667034115748246</v>
      </c>
      <c r="AB9" s="830"/>
      <c r="AC9" s="826" t="s">
        <v>814</v>
      </c>
      <c r="AD9" s="827">
        <v>945</v>
      </c>
      <c r="AE9" s="827">
        <v>472213.55</v>
      </c>
      <c r="AF9" s="827">
        <v>90</v>
      </c>
      <c r="AG9" s="827">
        <v>19312.8</v>
      </c>
      <c r="AH9" s="827">
        <v>18</v>
      </c>
      <c r="AI9" s="827">
        <v>23910</v>
      </c>
      <c r="AJ9" s="827">
        <v>0</v>
      </c>
      <c r="AK9" s="827">
        <v>0</v>
      </c>
      <c r="AL9" s="827">
        <v>1053</v>
      </c>
      <c r="AM9" s="827">
        <v>515436.35</v>
      </c>
      <c r="AN9" s="827">
        <v>0</v>
      </c>
      <c r="AO9" s="827">
        <v>0</v>
      </c>
      <c r="AP9" s="827">
        <v>2</v>
      </c>
      <c r="AQ9" s="827">
        <v>0</v>
      </c>
      <c r="AR9" s="827">
        <v>16</v>
      </c>
      <c r="AS9" s="827">
        <v>3403.31</v>
      </c>
      <c r="AT9" s="827">
        <v>0</v>
      </c>
      <c r="AU9" s="827">
        <v>0</v>
      </c>
      <c r="AV9" s="827">
        <v>0</v>
      </c>
      <c r="AW9" s="827">
        <v>0</v>
      </c>
      <c r="AX9" s="827">
        <v>73</v>
      </c>
      <c r="AY9" s="827">
        <v>26725</v>
      </c>
      <c r="AZ9" s="828">
        <v>1144</v>
      </c>
      <c r="BA9" s="829">
        <v>0.62693519660227426</v>
      </c>
      <c r="BB9" s="828">
        <v>545564.66</v>
      </c>
      <c r="BC9" s="829">
        <v>0.2300916153119017</v>
      </c>
      <c r="BE9" s="826" t="s">
        <v>814</v>
      </c>
      <c r="BF9" s="827">
        <v>0</v>
      </c>
      <c r="BG9" s="827">
        <v>0</v>
      </c>
      <c r="BH9" s="827">
        <v>0</v>
      </c>
      <c r="BI9" s="827">
        <v>0</v>
      </c>
      <c r="BJ9" s="827">
        <v>0</v>
      </c>
      <c r="BK9" s="827">
        <v>0</v>
      </c>
      <c r="BL9" s="827">
        <v>0</v>
      </c>
      <c r="BM9" s="827">
        <v>0</v>
      </c>
      <c r="BN9" s="827">
        <v>0</v>
      </c>
      <c r="BO9" s="827">
        <v>0</v>
      </c>
      <c r="BP9" s="827">
        <v>0</v>
      </c>
      <c r="BQ9" s="827">
        <v>0</v>
      </c>
      <c r="BR9" s="827">
        <v>0</v>
      </c>
      <c r="BS9" s="827">
        <v>3411.1350004577998</v>
      </c>
      <c r="BT9" s="827">
        <v>0</v>
      </c>
      <c r="BU9" s="827">
        <v>0</v>
      </c>
      <c r="BV9" s="827">
        <v>0</v>
      </c>
      <c r="BW9" s="827">
        <v>0</v>
      </c>
      <c r="BX9" s="827">
        <v>0</v>
      </c>
      <c r="BY9" s="827">
        <v>0</v>
      </c>
      <c r="BZ9" s="827">
        <v>0</v>
      </c>
      <c r="CA9" s="827">
        <v>0</v>
      </c>
      <c r="CB9" s="828">
        <v>0</v>
      </c>
      <c r="CC9" s="829">
        <v>0</v>
      </c>
      <c r="CD9" s="828">
        <v>3411.1350004577998</v>
      </c>
      <c r="CE9" s="829">
        <v>2.7968688300907922E-3</v>
      </c>
    </row>
    <row r="10" spans="1:83" s="831" customFormat="1" ht="63" customHeight="1">
      <c r="A10" s="832" t="s">
        <v>169</v>
      </c>
      <c r="B10" s="827">
        <v>506517</v>
      </c>
      <c r="C10" s="827">
        <v>113549383.589</v>
      </c>
      <c r="D10" s="827">
        <v>156358</v>
      </c>
      <c r="E10" s="827">
        <v>41776894.726999998</v>
      </c>
      <c r="F10" s="827">
        <v>11399</v>
      </c>
      <c r="G10" s="827">
        <v>4837439.6330000004</v>
      </c>
      <c r="H10" s="827">
        <v>0</v>
      </c>
      <c r="I10" s="827">
        <v>0</v>
      </c>
      <c r="J10" s="827">
        <v>674274</v>
      </c>
      <c r="K10" s="827">
        <v>160163717.949</v>
      </c>
      <c r="L10" s="827">
        <v>0</v>
      </c>
      <c r="M10" s="827">
        <v>0</v>
      </c>
      <c r="N10" s="827">
        <v>2585</v>
      </c>
      <c r="O10" s="827">
        <v>178005758.39194</v>
      </c>
      <c r="P10" s="827">
        <v>3074</v>
      </c>
      <c r="Q10" s="827">
        <v>934926.87300000002</v>
      </c>
      <c r="R10" s="827">
        <v>48975</v>
      </c>
      <c r="S10" s="827">
        <v>94515860.740999997</v>
      </c>
      <c r="T10" s="827">
        <v>1007</v>
      </c>
      <c r="U10" s="827">
        <v>1206078.527</v>
      </c>
      <c r="V10" s="827">
        <v>202263</v>
      </c>
      <c r="W10" s="827">
        <v>485839743.69999999</v>
      </c>
      <c r="X10" s="828">
        <v>932178</v>
      </c>
      <c r="Y10" s="829">
        <v>25.750929978027493</v>
      </c>
      <c r="Z10" s="828">
        <v>920666086.18193996</v>
      </c>
      <c r="AA10" s="829">
        <v>21.293135170057045</v>
      </c>
      <c r="AB10" s="830"/>
      <c r="AC10" s="832" t="s">
        <v>169</v>
      </c>
      <c r="AD10" s="827">
        <v>50572</v>
      </c>
      <c r="AE10" s="827">
        <v>8639162.9230000004</v>
      </c>
      <c r="AF10" s="827">
        <v>10178</v>
      </c>
      <c r="AG10" s="827">
        <v>2774880.8</v>
      </c>
      <c r="AH10" s="827">
        <v>706</v>
      </c>
      <c r="AI10" s="827">
        <v>403563.35499999998</v>
      </c>
      <c r="AJ10" s="827">
        <v>0</v>
      </c>
      <c r="AK10" s="827">
        <v>0</v>
      </c>
      <c r="AL10" s="827">
        <v>61456</v>
      </c>
      <c r="AM10" s="827">
        <v>11817607.078</v>
      </c>
      <c r="AN10" s="827">
        <v>0</v>
      </c>
      <c r="AO10" s="827">
        <v>0</v>
      </c>
      <c r="AP10" s="827">
        <v>3</v>
      </c>
      <c r="AQ10" s="827">
        <v>11138</v>
      </c>
      <c r="AR10" s="827">
        <v>142</v>
      </c>
      <c r="AS10" s="827">
        <v>38786.07</v>
      </c>
      <c r="AT10" s="827">
        <v>1960</v>
      </c>
      <c r="AU10" s="827">
        <v>3039448.6159999999</v>
      </c>
      <c r="AV10" s="827">
        <v>301</v>
      </c>
      <c r="AW10" s="827">
        <v>259758.24900000001</v>
      </c>
      <c r="AX10" s="827">
        <v>0</v>
      </c>
      <c r="AY10" s="827">
        <v>0</v>
      </c>
      <c r="AZ10" s="828">
        <v>63862</v>
      </c>
      <c r="BA10" s="829">
        <v>34.997670913823811</v>
      </c>
      <c r="BB10" s="828">
        <v>15166738.013</v>
      </c>
      <c r="BC10" s="829">
        <v>6.3965639717638449</v>
      </c>
      <c r="BE10" s="832" t="s">
        <v>169</v>
      </c>
      <c r="BF10" s="827">
        <v>0</v>
      </c>
      <c r="BG10" s="827">
        <v>0</v>
      </c>
      <c r="BH10" s="827">
        <v>0</v>
      </c>
      <c r="BI10" s="827">
        <v>0</v>
      </c>
      <c r="BJ10" s="827">
        <v>319978</v>
      </c>
      <c r="BK10" s="827">
        <v>50441271.995999999</v>
      </c>
      <c r="BL10" s="827">
        <v>0</v>
      </c>
      <c r="BM10" s="827">
        <v>0</v>
      </c>
      <c r="BN10" s="827">
        <v>319978</v>
      </c>
      <c r="BO10" s="827">
        <v>50441271.995999999</v>
      </c>
      <c r="BP10" s="827">
        <v>0</v>
      </c>
      <c r="BQ10" s="827">
        <v>0</v>
      </c>
      <c r="BR10" s="827">
        <v>2</v>
      </c>
      <c r="BS10" s="827">
        <v>0</v>
      </c>
      <c r="BT10" s="827">
        <v>580</v>
      </c>
      <c r="BU10" s="827">
        <v>1102029.4439999999</v>
      </c>
      <c r="BV10" s="827">
        <v>0</v>
      </c>
      <c r="BW10" s="827">
        <v>0</v>
      </c>
      <c r="BX10" s="827">
        <v>0</v>
      </c>
      <c r="BY10" s="827">
        <v>0</v>
      </c>
      <c r="BZ10" s="827">
        <v>0</v>
      </c>
      <c r="CA10" s="827">
        <v>0</v>
      </c>
      <c r="CB10" s="828">
        <v>320560</v>
      </c>
      <c r="CC10" s="829">
        <v>99.725301219811911</v>
      </c>
      <c r="CD10" s="828">
        <v>51543301.439999998</v>
      </c>
      <c r="CE10" s="829">
        <v>42.261550240070392</v>
      </c>
    </row>
    <row r="11" spans="1:83" s="831" customFormat="1" ht="63" customHeight="1">
      <c r="A11" s="832" t="s">
        <v>288</v>
      </c>
      <c r="B11" s="827">
        <v>47</v>
      </c>
      <c r="C11" s="827">
        <v>5350</v>
      </c>
      <c r="D11" s="827">
        <v>12626</v>
      </c>
      <c r="E11" s="827">
        <v>1774860</v>
      </c>
      <c r="F11" s="827">
        <v>28</v>
      </c>
      <c r="G11" s="827">
        <v>20000</v>
      </c>
      <c r="H11" s="827">
        <v>10</v>
      </c>
      <c r="I11" s="827">
        <v>983</v>
      </c>
      <c r="J11" s="827">
        <v>12711</v>
      </c>
      <c r="K11" s="827">
        <v>1801193</v>
      </c>
      <c r="L11" s="827">
        <v>0</v>
      </c>
      <c r="M11" s="827">
        <v>0</v>
      </c>
      <c r="N11" s="827">
        <v>74</v>
      </c>
      <c r="O11" s="827">
        <v>-246091.93998691699</v>
      </c>
      <c r="P11" s="827">
        <v>0</v>
      </c>
      <c r="Q11" s="827">
        <v>0</v>
      </c>
      <c r="R11" s="827">
        <v>0</v>
      </c>
      <c r="S11" s="827">
        <v>0</v>
      </c>
      <c r="T11" s="827">
        <v>0</v>
      </c>
      <c r="U11" s="827">
        <v>0</v>
      </c>
      <c r="V11" s="827">
        <v>0</v>
      </c>
      <c r="W11" s="827">
        <v>0</v>
      </c>
      <c r="X11" s="828">
        <v>12785</v>
      </c>
      <c r="Y11" s="829">
        <v>0.35317894197147054</v>
      </c>
      <c r="Z11" s="828">
        <v>1555101.060013083</v>
      </c>
      <c r="AA11" s="829">
        <v>3.5966326522658354E-2</v>
      </c>
      <c r="AB11" s="830"/>
      <c r="AC11" s="832" t="s">
        <v>288</v>
      </c>
      <c r="AD11" s="827">
        <v>10</v>
      </c>
      <c r="AE11" s="827">
        <v>1100</v>
      </c>
      <c r="AF11" s="827">
        <v>1998</v>
      </c>
      <c r="AG11" s="827">
        <v>241606</v>
      </c>
      <c r="AH11" s="827">
        <v>14</v>
      </c>
      <c r="AI11" s="827">
        <v>6600</v>
      </c>
      <c r="AJ11" s="827">
        <v>0</v>
      </c>
      <c r="AK11" s="827">
        <v>0</v>
      </c>
      <c r="AL11" s="827">
        <v>2022</v>
      </c>
      <c r="AM11" s="827">
        <v>249306</v>
      </c>
      <c r="AN11" s="827">
        <v>0</v>
      </c>
      <c r="AO11" s="827">
        <v>0</v>
      </c>
      <c r="AP11" s="827">
        <v>0</v>
      </c>
      <c r="AQ11" s="827">
        <v>0</v>
      </c>
      <c r="AR11" s="827">
        <v>0</v>
      </c>
      <c r="AS11" s="827">
        <v>0</v>
      </c>
      <c r="AT11" s="827">
        <v>0</v>
      </c>
      <c r="AU11" s="827">
        <v>0</v>
      </c>
      <c r="AV11" s="827">
        <v>0</v>
      </c>
      <c r="AW11" s="827">
        <v>0</v>
      </c>
      <c r="AX11" s="827">
        <v>0</v>
      </c>
      <c r="AY11" s="827">
        <v>0</v>
      </c>
      <c r="AZ11" s="828">
        <v>2022</v>
      </c>
      <c r="BA11" s="829">
        <v>1.1080969995889847</v>
      </c>
      <c r="BB11" s="828">
        <v>249306</v>
      </c>
      <c r="BC11" s="829">
        <v>0.10514467752905578</v>
      </c>
      <c r="BE11" s="832" t="s">
        <v>288</v>
      </c>
      <c r="BF11" s="827">
        <v>0</v>
      </c>
      <c r="BG11" s="827">
        <v>0</v>
      </c>
      <c r="BH11" s="827">
        <v>53</v>
      </c>
      <c r="BI11" s="827">
        <v>4700</v>
      </c>
      <c r="BJ11" s="827">
        <v>0</v>
      </c>
      <c r="BK11" s="827">
        <v>0</v>
      </c>
      <c r="BL11" s="827">
        <v>0</v>
      </c>
      <c r="BM11" s="827">
        <v>0</v>
      </c>
      <c r="BN11" s="827">
        <v>53</v>
      </c>
      <c r="BO11" s="827">
        <v>4700</v>
      </c>
      <c r="BP11" s="827">
        <v>0</v>
      </c>
      <c r="BQ11" s="827">
        <v>0</v>
      </c>
      <c r="BR11" s="827">
        <v>0</v>
      </c>
      <c r="BS11" s="827">
        <v>0</v>
      </c>
      <c r="BT11" s="827">
        <v>0</v>
      </c>
      <c r="BU11" s="827">
        <v>0</v>
      </c>
      <c r="BV11" s="827">
        <v>0</v>
      </c>
      <c r="BW11" s="827">
        <v>0</v>
      </c>
      <c r="BX11" s="827">
        <v>0</v>
      </c>
      <c r="BY11" s="827">
        <v>0</v>
      </c>
      <c r="BZ11" s="827">
        <v>0</v>
      </c>
      <c r="CA11" s="827">
        <v>0</v>
      </c>
      <c r="CB11" s="828">
        <v>53</v>
      </c>
      <c r="CC11" s="829">
        <v>1.6488148754211479E-2</v>
      </c>
      <c r="CD11" s="828">
        <v>4700</v>
      </c>
      <c r="CE11" s="829">
        <v>3.8536391845126411E-3</v>
      </c>
    </row>
    <row r="12" spans="1:83" s="831" customFormat="1" ht="63" customHeight="1">
      <c r="A12" s="832" t="s">
        <v>171</v>
      </c>
      <c r="B12" s="827">
        <v>37274</v>
      </c>
      <c r="C12" s="827">
        <v>8023894</v>
      </c>
      <c r="D12" s="827">
        <v>60653</v>
      </c>
      <c r="E12" s="827">
        <v>12744292</v>
      </c>
      <c r="F12" s="827">
        <v>2742</v>
      </c>
      <c r="G12" s="827">
        <v>831106</v>
      </c>
      <c r="H12" s="827">
        <v>0</v>
      </c>
      <c r="I12" s="827">
        <v>0</v>
      </c>
      <c r="J12" s="827">
        <v>100669</v>
      </c>
      <c r="K12" s="827">
        <v>21599292</v>
      </c>
      <c r="L12" s="827">
        <v>0</v>
      </c>
      <c r="M12" s="827">
        <v>0</v>
      </c>
      <c r="N12" s="827">
        <v>649</v>
      </c>
      <c r="O12" s="827">
        <v>40190777.527999997</v>
      </c>
      <c r="P12" s="827">
        <v>815</v>
      </c>
      <c r="Q12" s="827">
        <v>317414</v>
      </c>
      <c r="R12" s="827">
        <v>885</v>
      </c>
      <c r="S12" s="827">
        <v>2324609</v>
      </c>
      <c r="T12" s="827">
        <v>0</v>
      </c>
      <c r="U12" s="827">
        <v>0</v>
      </c>
      <c r="V12" s="827">
        <v>6895</v>
      </c>
      <c r="W12" s="827">
        <v>4763280</v>
      </c>
      <c r="X12" s="828">
        <v>109913</v>
      </c>
      <c r="Y12" s="829">
        <v>3.036289170818165</v>
      </c>
      <c r="Z12" s="828">
        <v>69195372.527999997</v>
      </c>
      <c r="AA12" s="829">
        <v>1.6003483157410323</v>
      </c>
      <c r="AB12" s="830"/>
      <c r="AC12" s="832" t="s">
        <v>171</v>
      </c>
      <c r="AD12" s="827">
        <v>2707</v>
      </c>
      <c r="AE12" s="827">
        <v>574373</v>
      </c>
      <c r="AF12" s="827">
        <v>1279</v>
      </c>
      <c r="AG12" s="827">
        <v>325728</v>
      </c>
      <c r="AH12" s="827">
        <v>225</v>
      </c>
      <c r="AI12" s="827">
        <v>105206</v>
      </c>
      <c r="AJ12" s="827">
        <v>0</v>
      </c>
      <c r="AK12" s="827">
        <v>0</v>
      </c>
      <c r="AL12" s="827">
        <v>4211</v>
      </c>
      <c r="AM12" s="827">
        <v>1005307</v>
      </c>
      <c r="AN12" s="827">
        <v>0</v>
      </c>
      <c r="AO12" s="827">
        <v>0</v>
      </c>
      <c r="AP12" s="827">
        <v>0</v>
      </c>
      <c r="AQ12" s="827">
        <v>0</v>
      </c>
      <c r="AR12" s="827">
        <v>13</v>
      </c>
      <c r="AS12" s="827">
        <v>7289</v>
      </c>
      <c r="AT12" s="827">
        <v>0</v>
      </c>
      <c r="AU12" s="827">
        <v>0</v>
      </c>
      <c r="AV12" s="827">
        <v>0</v>
      </c>
      <c r="AW12" s="827">
        <v>0</v>
      </c>
      <c r="AX12" s="827">
        <v>0</v>
      </c>
      <c r="AY12" s="827">
        <v>0</v>
      </c>
      <c r="AZ12" s="828">
        <v>4224</v>
      </c>
      <c r="BA12" s="829">
        <v>2.3148376489930125</v>
      </c>
      <c r="BB12" s="828">
        <v>1012596</v>
      </c>
      <c r="BC12" s="829">
        <v>0.4270618432256415</v>
      </c>
      <c r="BE12" s="832" t="s">
        <v>171</v>
      </c>
      <c r="BF12" s="827">
        <v>3</v>
      </c>
      <c r="BG12" s="827">
        <v>3208</v>
      </c>
      <c r="BH12" s="827">
        <v>15</v>
      </c>
      <c r="BI12" s="827">
        <v>22501</v>
      </c>
      <c r="BJ12" s="827">
        <v>0</v>
      </c>
      <c r="BK12" s="827">
        <v>0</v>
      </c>
      <c r="BL12" s="827">
        <v>0</v>
      </c>
      <c r="BM12" s="827">
        <v>0</v>
      </c>
      <c r="BN12" s="827">
        <v>18</v>
      </c>
      <c r="BO12" s="827">
        <v>25709</v>
      </c>
      <c r="BP12" s="827">
        <v>0</v>
      </c>
      <c r="BQ12" s="827">
        <v>0</v>
      </c>
      <c r="BR12" s="827">
        <v>0</v>
      </c>
      <c r="BS12" s="827">
        <v>0</v>
      </c>
      <c r="BT12" s="827">
        <v>12</v>
      </c>
      <c r="BU12" s="827">
        <v>6248</v>
      </c>
      <c r="BV12" s="827">
        <v>0</v>
      </c>
      <c r="BW12" s="827">
        <v>0</v>
      </c>
      <c r="BX12" s="827">
        <v>0</v>
      </c>
      <c r="BY12" s="827">
        <v>0</v>
      </c>
      <c r="BZ12" s="827">
        <v>0</v>
      </c>
      <c r="CA12" s="827">
        <v>0</v>
      </c>
      <c r="CB12" s="828">
        <v>30</v>
      </c>
      <c r="CC12" s="829">
        <v>9.3329143891763069E-3</v>
      </c>
      <c r="CD12" s="828">
        <v>31957</v>
      </c>
      <c r="CE12" s="829">
        <v>2.620228668499372E-2</v>
      </c>
    </row>
    <row r="13" spans="1:83" s="831" customFormat="1" ht="63" customHeight="1">
      <c r="A13" s="832" t="s">
        <v>172</v>
      </c>
      <c r="B13" s="827">
        <v>68295</v>
      </c>
      <c r="C13" s="827">
        <v>35957099</v>
      </c>
      <c r="D13" s="827">
        <v>83827</v>
      </c>
      <c r="E13" s="827">
        <v>17341528.738000002</v>
      </c>
      <c r="F13" s="827">
        <v>15444</v>
      </c>
      <c r="G13" s="827">
        <v>6144700</v>
      </c>
      <c r="H13" s="827">
        <v>0</v>
      </c>
      <c r="I13" s="827">
        <v>0</v>
      </c>
      <c r="J13" s="827">
        <v>167566</v>
      </c>
      <c r="K13" s="827">
        <v>59443327.738000005</v>
      </c>
      <c r="L13" s="827">
        <v>0</v>
      </c>
      <c r="M13" s="827">
        <v>0</v>
      </c>
      <c r="N13" s="827">
        <v>189</v>
      </c>
      <c r="O13" s="827">
        <v>71009597</v>
      </c>
      <c r="P13" s="827">
        <v>2483</v>
      </c>
      <c r="Q13" s="827">
        <v>788715</v>
      </c>
      <c r="R13" s="827">
        <v>0</v>
      </c>
      <c r="S13" s="827">
        <v>0</v>
      </c>
      <c r="T13" s="827">
        <v>0</v>
      </c>
      <c r="U13" s="827">
        <v>0</v>
      </c>
      <c r="V13" s="827">
        <v>3643</v>
      </c>
      <c r="W13" s="827">
        <v>3698750</v>
      </c>
      <c r="X13" s="828">
        <v>173881</v>
      </c>
      <c r="Y13" s="829">
        <v>4.8033717331983787</v>
      </c>
      <c r="Z13" s="828">
        <v>134940389.73800001</v>
      </c>
      <c r="AA13" s="829">
        <v>3.1208969263842272</v>
      </c>
      <c r="AB13" s="830"/>
      <c r="AC13" s="832" t="s">
        <v>172</v>
      </c>
      <c r="AD13" s="827">
        <v>5542</v>
      </c>
      <c r="AE13" s="827">
        <v>1907845</v>
      </c>
      <c r="AF13" s="827">
        <v>1143</v>
      </c>
      <c r="AG13" s="827">
        <v>218192</v>
      </c>
      <c r="AH13" s="827">
        <v>1527</v>
      </c>
      <c r="AI13" s="827">
        <v>676640</v>
      </c>
      <c r="AJ13" s="827">
        <v>0</v>
      </c>
      <c r="AK13" s="827">
        <v>0</v>
      </c>
      <c r="AL13" s="827">
        <v>8212</v>
      </c>
      <c r="AM13" s="827">
        <v>2802677</v>
      </c>
      <c r="AN13" s="827">
        <v>0</v>
      </c>
      <c r="AO13" s="827">
        <v>0</v>
      </c>
      <c r="AP13" s="827">
        <v>1101</v>
      </c>
      <c r="AQ13" s="827">
        <v>89034339</v>
      </c>
      <c r="AR13" s="827">
        <v>8</v>
      </c>
      <c r="AS13" s="827">
        <v>2350</v>
      </c>
      <c r="AT13" s="827">
        <v>0</v>
      </c>
      <c r="AU13" s="827">
        <v>0</v>
      </c>
      <c r="AV13" s="827">
        <v>0</v>
      </c>
      <c r="AW13" s="827">
        <v>0</v>
      </c>
      <c r="AX13" s="827">
        <v>0</v>
      </c>
      <c r="AY13" s="827">
        <v>0</v>
      </c>
      <c r="AZ13" s="828">
        <v>9321</v>
      </c>
      <c r="BA13" s="829">
        <v>5.1080969995889847</v>
      </c>
      <c r="BB13" s="828">
        <v>91839366</v>
      </c>
      <c r="BC13" s="829">
        <v>38.73320546855242</v>
      </c>
      <c r="BE13" s="832" t="s">
        <v>172</v>
      </c>
      <c r="BF13" s="827">
        <v>0</v>
      </c>
      <c r="BG13" s="827">
        <v>0</v>
      </c>
      <c r="BH13" s="827">
        <v>0</v>
      </c>
      <c r="BI13" s="827">
        <v>0</v>
      </c>
      <c r="BJ13" s="827">
        <v>0</v>
      </c>
      <c r="BK13" s="827">
        <v>0</v>
      </c>
      <c r="BL13" s="827">
        <v>0</v>
      </c>
      <c r="BM13" s="827">
        <v>0</v>
      </c>
      <c r="BN13" s="827">
        <v>0</v>
      </c>
      <c r="BO13" s="827">
        <v>0</v>
      </c>
      <c r="BP13" s="827">
        <v>0</v>
      </c>
      <c r="BQ13" s="827">
        <v>0</v>
      </c>
      <c r="BR13" s="827">
        <v>0</v>
      </c>
      <c r="BS13" s="827">
        <v>0</v>
      </c>
      <c r="BT13" s="827">
        <v>0</v>
      </c>
      <c r="BU13" s="827">
        <v>0</v>
      </c>
      <c r="BV13" s="827">
        <v>0</v>
      </c>
      <c r="BW13" s="827">
        <v>0</v>
      </c>
      <c r="BX13" s="827">
        <v>0</v>
      </c>
      <c r="BY13" s="827">
        <v>0</v>
      </c>
      <c r="BZ13" s="827">
        <v>0</v>
      </c>
      <c r="CA13" s="827">
        <v>0</v>
      </c>
      <c r="CB13" s="828">
        <v>0</v>
      </c>
      <c r="CC13" s="829">
        <v>0</v>
      </c>
      <c r="CD13" s="828">
        <v>0</v>
      </c>
      <c r="CE13" s="829">
        <v>0</v>
      </c>
    </row>
    <row r="14" spans="1:83" s="831" customFormat="1" ht="63" customHeight="1">
      <c r="A14" s="833" t="s">
        <v>173</v>
      </c>
      <c r="B14" s="827">
        <v>2</v>
      </c>
      <c r="C14" s="827">
        <v>2100</v>
      </c>
      <c r="D14" s="827">
        <v>22</v>
      </c>
      <c r="E14" s="827">
        <v>10400</v>
      </c>
      <c r="F14" s="827">
        <v>0</v>
      </c>
      <c r="G14" s="827">
        <v>0</v>
      </c>
      <c r="H14" s="827">
        <v>0</v>
      </c>
      <c r="I14" s="827">
        <v>0</v>
      </c>
      <c r="J14" s="827">
        <v>24</v>
      </c>
      <c r="K14" s="827">
        <v>12500</v>
      </c>
      <c r="L14" s="827">
        <v>0</v>
      </c>
      <c r="M14" s="827">
        <v>0</v>
      </c>
      <c r="N14" s="827">
        <v>0</v>
      </c>
      <c r="O14" s="827">
        <v>0</v>
      </c>
      <c r="P14" s="827">
        <v>0</v>
      </c>
      <c r="Q14" s="827">
        <v>0</v>
      </c>
      <c r="R14" s="827">
        <v>0</v>
      </c>
      <c r="S14" s="827">
        <v>0</v>
      </c>
      <c r="T14" s="827">
        <v>0</v>
      </c>
      <c r="U14" s="827">
        <v>0</v>
      </c>
      <c r="V14" s="827">
        <v>0</v>
      </c>
      <c r="W14" s="827">
        <v>0</v>
      </c>
      <c r="X14" s="828">
        <v>24</v>
      </c>
      <c r="Y14" s="829">
        <v>6.6298745461988999E-4</v>
      </c>
      <c r="Z14" s="828">
        <v>12500</v>
      </c>
      <c r="AA14" s="829">
        <v>2.8909959172006939E-4</v>
      </c>
      <c r="AB14" s="830"/>
      <c r="AC14" s="832" t="s">
        <v>173</v>
      </c>
      <c r="AD14" s="827">
        <v>0</v>
      </c>
      <c r="AE14" s="827">
        <v>0</v>
      </c>
      <c r="AF14" s="827">
        <v>0</v>
      </c>
      <c r="AG14" s="827">
        <v>0</v>
      </c>
      <c r="AH14" s="827">
        <v>0</v>
      </c>
      <c r="AI14" s="827">
        <v>0</v>
      </c>
      <c r="AJ14" s="827">
        <v>0</v>
      </c>
      <c r="AK14" s="827">
        <v>0</v>
      </c>
      <c r="AL14" s="827">
        <v>0</v>
      </c>
      <c r="AM14" s="827">
        <v>0</v>
      </c>
      <c r="AN14" s="827">
        <v>0</v>
      </c>
      <c r="AO14" s="827">
        <v>0</v>
      </c>
      <c r="AP14" s="827">
        <v>15</v>
      </c>
      <c r="AQ14" s="827">
        <v>4217920</v>
      </c>
      <c r="AR14" s="827">
        <v>0</v>
      </c>
      <c r="AS14" s="827">
        <v>0</v>
      </c>
      <c r="AT14" s="827">
        <v>0</v>
      </c>
      <c r="AU14" s="827">
        <v>0</v>
      </c>
      <c r="AV14" s="827">
        <v>0</v>
      </c>
      <c r="AW14" s="827">
        <v>0</v>
      </c>
      <c r="AX14" s="827">
        <v>0</v>
      </c>
      <c r="AY14" s="827">
        <v>0</v>
      </c>
      <c r="AZ14" s="828">
        <v>15</v>
      </c>
      <c r="BA14" s="829">
        <v>8.2203041512535959E-3</v>
      </c>
      <c r="BB14" s="828">
        <v>4217920</v>
      </c>
      <c r="BC14" s="829">
        <v>1.7789055949048758</v>
      </c>
      <c r="BE14" s="832" t="s">
        <v>173</v>
      </c>
      <c r="BF14" s="827">
        <v>0</v>
      </c>
      <c r="BG14" s="827">
        <v>0</v>
      </c>
      <c r="BH14" s="827">
        <v>0</v>
      </c>
      <c r="BI14" s="827">
        <v>0</v>
      </c>
      <c r="BJ14" s="827">
        <v>0</v>
      </c>
      <c r="BK14" s="827">
        <v>0</v>
      </c>
      <c r="BL14" s="827">
        <v>0</v>
      </c>
      <c r="BM14" s="827">
        <v>0</v>
      </c>
      <c r="BN14" s="827">
        <v>0</v>
      </c>
      <c r="BO14" s="827">
        <v>0</v>
      </c>
      <c r="BP14" s="827">
        <v>0</v>
      </c>
      <c r="BQ14" s="827">
        <v>0</v>
      </c>
      <c r="BR14" s="827">
        <v>0</v>
      </c>
      <c r="BS14" s="827">
        <v>0</v>
      </c>
      <c r="BT14" s="827">
        <v>0</v>
      </c>
      <c r="BU14" s="827">
        <v>0</v>
      </c>
      <c r="BV14" s="827">
        <v>0</v>
      </c>
      <c r="BW14" s="827">
        <v>0</v>
      </c>
      <c r="BX14" s="827">
        <v>0</v>
      </c>
      <c r="BY14" s="827">
        <v>0</v>
      </c>
      <c r="BZ14" s="827">
        <v>0</v>
      </c>
      <c r="CA14" s="827">
        <v>0</v>
      </c>
      <c r="CB14" s="828">
        <v>0</v>
      </c>
      <c r="CC14" s="829">
        <v>0</v>
      </c>
      <c r="CD14" s="828">
        <v>0</v>
      </c>
      <c r="CE14" s="829">
        <v>0</v>
      </c>
    </row>
    <row r="15" spans="1:83" s="831" customFormat="1" ht="63" customHeight="1">
      <c r="A15" s="832" t="s">
        <v>174</v>
      </c>
      <c r="B15" s="827">
        <v>296</v>
      </c>
      <c r="C15" s="827">
        <v>339690.76</v>
      </c>
      <c r="D15" s="827">
        <v>115</v>
      </c>
      <c r="E15" s="827">
        <v>48323.79</v>
      </c>
      <c r="F15" s="827">
        <v>79</v>
      </c>
      <c r="G15" s="827">
        <v>27418.19</v>
      </c>
      <c r="H15" s="827">
        <v>0</v>
      </c>
      <c r="I15" s="827">
        <v>0</v>
      </c>
      <c r="J15" s="827">
        <v>490</v>
      </c>
      <c r="K15" s="827">
        <v>415432.74</v>
      </c>
      <c r="L15" s="827">
        <v>0</v>
      </c>
      <c r="M15" s="827">
        <v>0</v>
      </c>
      <c r="N15" s="827">
        <v>26</v>
      </c>
      <c r="O15" s="827">
        <v>147390362.65900001</v>
      </c>
      <c r="P15" s="827">
        <v>366</v>
      </c>
      <c r="Q15" s="827">
        <v>106497.46</v>
      </c>
      <c r="R15" s="827">
        <v>0</v>
      </c>
      <c r="S15" s="827">
        <v>0</v>
      </c>
      <c r="T15" s="827">
        <v>0</v>
      </c>
      <c r="U15" s="827">
        <v>0</v>
      </c>
      <c r="V15" s="827">
        <v>4</v>
      </c>
      <c r="W15" s="827">
        <v>123400</v>
      </c>
      <c r="X15" s="828">
        <v>886</v>
      </c>
      <c r="Y15" s="829">
        <v>2.4475286866384272E-2</v>
      </c>
      <c r="Z15" s="828">
        <v>148035692.85900003</v>
      </c>
      <c r="AA15" s="829">
        <v>3.4237646692427597</v>
      </c>
      <c r="AB15" s="830"/>
      <c r="AC15" s="832" t="s">
        <v>174</v>
      </c>
      <c r="AD15" s="827">
        <v>0</v>
      </c>
      <c r="AE15" s="827">
        <v>0</v>
      </c>
      <c r="AF15" s="827">
        <v>0</v>
      </c>
      <c r="AG15" s="827">
        <v>0</v>
      </c>
      <c r="AH15" s="827">
        <v>0</v>
      </c>
      <c r="AI15" s="827">
        <v>0</v>
      </c>
      <c r="AJ15" s="827">
        <v>0</v>
      </c>
      <c r="AK15" s="827">
        <v>0</v>
      </c>
      <c r="AL15" s="827">
        <v>0</v>
      </c>
      <c r="AM15" s="827">
        <v>0</v>
      </c>
      <c r="AN15" s="827">
        <v>0</v>
      </c>
      <c r="AO15" s="827">
        <v>0</v>
      </c>
      <c r="AP15" s="827">
        <v>0</v>
      </c>
      <c r="AQ15" s="827">
        <v>0</v>
      </c>
      <c r="AR15" s="827">
        <v>0</v>
      </c>
      <c r="AS15" s="827">
        <v>0</v>
      </c>
      <c r="AT15" s="827">
        <v>0</v>
      </c>
      <c r="AU15" s="827">
        <v>0</v>
      </c>
      <c r="AV15" s="827">
        <v>0</v>
      </c>
      <c r="AW15" s="827">
        <v>0</v>
      </c>
      <c r="AX15" s="827">
        <v>0</v>
      </c>
      <c r="AY15" s="827">
        <v>0</v>
      </c>
      <c r="AZ15" s="828">
        <v>0</v>
      </c>
      <c r="BA15" s="829">
        <v>0</v>
      </c>
      <c r="BB15" s="828">
        <v>0</v>
      </c>
      <c r="BC15" s="829">
        <v>0</v>
      </c>
      <c r="BE15" s="832" t="s">
        <v>174</v>
      </c>
      <c r="BF15" s="827">
        <v>44</v>
      </c>
      <c r="BG15" s="827">
        <v>7300</v>
      </c>
      <c r="BH15" s="827">
        <v>111</v>
      </c>
      <c r="BI15" s="827">
        <v>53710</v>
      </c>
      <c r="BJ15" s="827">
        <v>0</v>
      </c>
      <c r="BK15" s="827">
        <v>0</v>
      </c>
      <c r="BL15" s="827">
        <v>0</v>
      </c>
      <c r="BM15" s="827">
        <v>0</v>
      </c>
      <c r="BN15" s="827">
        <v>155</v>
      </c>
      <c r="BO15" s="827">
        <v>61010</v>
      </c>
      <c r="BP15" s="827">
        <v>0</v>
      </c>
      <c r="BQ15" s="827">
        <v>0</v>
      </c>
      <c r="BR15" s="827">
        <v>0</v>
      </c>
      <c r="BS15" s="827">
        <v>0</v>
      </c>
      <c r="BT15" s="827">
        <v>0</v>
      </c>
      <c r="BU15" s="827">
        <v>0</v>
      </c>
      <c r="BV15" s="827">
        <v>0</v>
      </c>
      <c r="BW15" s="827">
        <v>0</v>
      </c>
      <c r="BX15" s="827">
        <v>0</v>
      </c>
      <c r="BY15" s="827">
        <v>0</v>
      </c>
      <c r="BZ15" s="827">
        <v>1</v>
      </c>
      <c r="CA15" s="827">
        <v>50000</v>
      </c>
      <c r="CB15" s="828">
        <v>156</v>
      </c>
      <c r="CC15" s="829">
        <v>4.8531154823716803E-2</v>
      </c>
      <c r="CD15" s="828">
        <v>111010</v>
      </c>
      <c r="CE15" s="829">
        <v>9.1019677845265601E-2</v>
      </c>
    </row>
    <row r="16" spans="1:83" s="831" customFormat="1" ht="63" customHeight="1">
      <c r="A16" s="833" t="s">
        <v>175</v>
      </c>
      <c r="B16" s="827">
        <v>40082</v>
      </c>
      <c r="C16" s="827">
        <v>24126607.616999999</v>
      </c>
      <c r="D16" s="827">
        <v>92964</v>
      </c>
      <c r="E16" s="827">
        <v>9653020.0490000006</v>
      </c>
      <c r="F16" s="827">
        <v>1052</v>
      </c>
      <c r="G16" s="827">
        <v>743931.16599999997</v>
      </c>
      <c r="H16" s="827">
        <v>0</v>
      </c>
      <c r="I16" s="827">
        <v>0</v>
      </c>
      <c r="J16" s="827">
        <v>134098</v>
      </c>
      <c r="K16" s="827">
        <v>34523558.832000002</v>
      </c>
      <c r="L16" s="827">
        <v>0</v>
      </c>
      <c r="M16" s="827">
        <v>0</v>
      </c>
      <c r="N16" s="827">
        <v>72973</v>
      </c>
      <c r="O16" s="827">
        <v>575593979.44299996</v>
      </c>
      <c r="P16" s="827">
        <v>1765</v>
      </c>
      <c r="Q16" s="827">
        <v>486868.04100000003</v>
      </c>
      <c r="R16" s="827">
        <v>15590</v>
      </c>
      <c r="S16" s="827">
        <v>33733710.098999999</v>
      </c>
      <c r="T16" s="827">
        <v>0</v>
      </c>
      <c r="U16" s="827">
        <v>0</v>
      </c>
      <c r="V16" s="827">
        <v>12430</v>
      </c>
      <c r="W16" s="827">
        <v>4186650</v>
      </c>
      <c r="X16" s="828">
        <v>236856</v>
      </c>
      <c r="Y16" s="829">
        <v>6.5430231896436943</v>
      </c>
      <c r="Z16" s="828">
        <v>648524766.41499996</v>
      </c>
      <c r="AA16" s="829">
        <v>14.999059615274387</v>
      </c>
      <c r="AB16" s="830"/>
      <c r="AC16" s="832" t="s">
        <v>175</v>
      </c>
      <c r="AD16" s="827">
        <v>4554</v>
      </c>
      <c r="AE16" s="827">
        <v>1339328.22</v>
      </c>
      <c r="AF16" s="827">
        <v>42462</v>
      </c>
      <c r="AG16" s="827">
        <v>6491321.4220000003</v>
      </c>
      <c r="AH16" s="827">
        <v>0</v>
      </c>
      <c r="AI16" s="827">
        <v>0</v>
      </c>
      <c r="AJ16" s="827">
        <v>0</v>
      </c>
      <c r="AK16" s="827">
        <v>0</v>
      </c>
      <c r="AL16" s="827">
        <v>47016</v>
      </c>
      <c r="AM16" s="827">
        <v>7830649.642</v>
      </c>
      <c r="AN16" s="827">
        <v>0</v>
      </c>
      <c r="AO16" s="827">
        <v>0</v>
      </c>
      <c r="AP16" s="827">
        <v>0</v>
      </c>
      <c r="AQ16" s="827">
        <v>0</v>
      </c>
      <c r="AR16" s="827">
        <v>181</v>
      </c>
      <c r="AS16" s="827">
        <v>27249.947</v>
      </c>
      <c r="AT16" s="827">
        <v>0</v>
      </c>
      <c r="AU16" s="827">
        <v>0</v>
      </c>
      <c r="AV16" s="827">
        <v>0</v>
      </c>
      <c r="AW16" s="827">
        <v>0</v>
      </c>
      <c r="AX16" s="827">
        <v>2</v>
      </c>
      <c r="AY16" s="827">
        <v>2600</v>
      </c>
      <c r="AZ16" s="828">
        <v>47199</v>
      </c>
      <c r="BA16" s="829">
        <v>25.866009042334564</v>
      </c>
      <c r="BB16" s="828">
        <v>7860499.5889999997</v>
      </c>
      <c r="BC16" s="829">
        <v>3.3151616667977524</v>
      </c>
      <c r="BE16" s="832" t="s">
        <v>175</v>
      </c>
      <c r="BF16" s="827">
        <v>0</v>
      </c>
      <c r="BG16" s="827">
        <v>0</v>
      </c>
      <c r="BH16" s="827">
        <v>0</v>
      </c>
      <c r="BI16" s="827">
        <v>0</v>
      </c>
      <c r="BJ16" s="827">
        <v>0</v>
      </c>
      <c r="BK16" s="827">
        <v>0</v>
      </c>
      <c r="BL16" s="827">
        <v>0</v>
      </c>
      <c r="BM16" s="827">
        <v>0</v>
      </c>
      <c r="BN16" s="827">
        <v>0</v>
      </c>
      <c r="BO16" s="827">
        <v>0</v>
      </c>
      <c r="BP16" s="827">
        <v>0</v>
      </c>
      <c r="BQ16" s="827">
        <v>0</v>
      </c>
      <c r="BR16" s="827">
        <v>0</v>
      </c>
      <c r="BS16" s="827">
        <v>0</v>
      </c>
      <c r="BT16" s="827">
        <v>0</v>
      </c>
      <c r="BU16" s="827">
        <v>0</v>
      </c>
      <c r="BV16" s="827">
        <v>0</v>
      </c>
      <c r="BW16" s="827">
        <v>0</v>
      </c>
      <c r="BX16" s="827">
        <v>0</v>
      </c>
      <c r="BY16" s="827">
        <v>0</v>
      </c>
      <c r="BZ16" s="827">
        <v>0</v>
      </c>
      <c r="CA16" s="827">
        <v>0</v>
      </c>
      <c r="CB16" s="828">
        <v>0</v>
      </c>
      <c r="CC16" s="829">
        <v>0</v>
      </c>
      <c r="CD16" s="828">
        <v>0</v>
      </c>
      <c r="CE16" s="829">
        <v>0</v>
      </c>
    </row>
    <row r="17" spans="1:83" s="831" customFormat="1" ht="63" customHeight="1">
      <c r="A17" s="832" t="s">
        <v>176</v>
      </c>
      <c r="B17" s="827">
        <v>4436</v>
      </c>
      <c r="C17" s="827">
        <v>2201191.5279999999</v>
      </c>
      <c r="D17" s="827">
        <v>21062</v>
      </c>
      <c r="E17" s="827">
        <v>5162621.8439999996</v>
      </c>
      <c r="F17" s="827">
        <v>0</v>
      </c>
      <c r="G17" s="827">
        <v>0</v>
      </c>
      <c r="H17" s="827">
        <v>0</v>
      </c>
      <c r="I17" s="827">
        <v>0</v>
      </c>
      <c r="J17" s="827">
        <v>25498</v>
      </c>
      <c r="K17" s="827">
        <v>7363813.3720000004</v>
      </c>
      <c r="L17" s="827">
        <v>0</v>
      </c>
      <c r="M17" s="827">
        <v>0</v>
      </c>
      <c r="N17" s="827">
        <v>286</v>
      </c>
      <c r="O17" s="827">
        <v>85764455.739629999</v>
      </c>
      <c r="P17" s="827">
        <v>76</v>
      </c>
      <c r="Q17" s="827">
        <v>14082.31</v>
      </c>
      <c r="R17" s="827">
        <v>1647</v>
      </c>
      <c r="S17" s="827">
        <v>3820466.6230000001</v>
      </c>
      <c r="T17" s="827">
        <v>0</v>
      </c>
      <c r="U17" s="827">
        <v>0</v>
      </c>
      <c r="V17" s="827">
        <v>4629</v>
      </c>
      <c r="W17" s="827">
        <v>7099000</v>
      </c>
      <c r="X17" s="828">
        <v>32136</v>
      </c>
      <c r="Y17" s="829">
        <v>0.88774020173603263</v>
      </c>
      <c r="Z17" s="828">
        <v>104061818.04462999</v>
      </c>
      <c r="AA17" s="829">
        <v>2.4067383288280544</v>
      </c>
      <c r="AB17" s="830"/>
      <c r="AC17" s="832" t="s">
        <v>176</v>
      </c>
      <c r="AD17" s="827">
        <v>76</v>
      </c>
      <c r="AE17" s="827">
        <v>21960.1</v>
      </c>
      <c r="AF17" s="827">
        <v>381</v>
      </c>
      <c r="AG17" s="827">
        <v>65232.678999999996</v>
      </c>
      <c r="AH17" s="827">
        <v>0</v>
      </c>
      <c r="AI17" s="827">
        <v>0</v>
      </c>
      <c r="AJ17" s="827">
        <v>0</v>
      </c>
      <c r="AK17" s="827">
        <v>0</v>
      </c>
      <c r="AL17" s="827">
        <v>457</v>
      </c>
      <c r="AM17" s="827">
        <v>87192.778999999995</v>
      </c>
      <c r="AN17" s="827">
        <v>0</v>
      </c>
      <c r="AO17" s="827">
        <v>0</v>
      </c>
      <c r="AP17" s="827">
        <v>4</v>
      </c>
      <c r="AQ17" s="827">
        <v>6061093.4728041003</v>
      </c>
      <c r="AR17" s="827">
        <v>0</v>
      </c>
      <c r="AS17" s="827">
        <v>0</v>
      </c>
      <c r="AT17" s="827">
        <v>0</v>
      </c>
      <c r="AU17" s="827">
        <v>0</v>
      </c>
      <c r="AV17" s="827">
        <v>0</v>
      </c>
      <c r="AW17" s="827">
        <v>0</v>
      </c>
      <c r="AX17" s="827">
        <v>1</v>
      </c>
      <c r="AY17" s="827">
        <v>2000</v>
      </c>
      <c r="AZ17" s="828">
        <v>462</v>
      </c>
      <c r="BA17" s="829">
        <v>0.25318536785861073</v>
      </c>
      <c r="BB17" s="828">
        <v>6150286.2518041003</v>
      </c>
      <c r="BC17" s="829">
        <v>2.5938800697028039</v>
      </c>
      <c r="BE17" s="832" t="s">
        <v>176</v>
      </c>
      <c r="BF17" s="827">
        <v>0</v>
      </c>
      <c r="BG17" s="827">
        <v>0</v>
      </c>
      <c r="BH17" s="827">
        <v>0</v>
      </c>
      <c r="BI17" s="827">
        <v>0</v>
      </c>
      <c r="BJ17" s="827">
        <v>0</v>
      </c>
      <c r="BK17" s="827">
        <v>0</v>
      </c>
      <c r="BL17" s="827">
        <v>0</v>
      </c>
      <c r="BM17" s="827">
        <v>0</v>
      </c>
      <c r="BN17" s="827">
        <v>0</v>
      </c>
      <c r="BO17" s="827">
        <v>0</v>
      </c>
      <c r="BP17" s="827">
        <v>0</v>
      </c>
      <c r="BQ17" s="827">
        <v>0</v>
      </c>
      <c r="BR17" s="827">
        <v>0</v>
      </c>
      <c r="BS17" s="827">
        <v>0</v>
      </c>
      <c r="BT17" s="827">
        <v>0</v>
      </c>
      <c r="BU17" s="827">
        <v>0</v>
      </c>
      <c r="BV17" s="827">
        <v>0</v>
      </c>
      <c r="BW17" s="827">
        <v>0</v>
      </c>
      <c r="BX17" s="827">
        <v>0</v>
      </c>
      <c r="BY17" s="827">
        <v>0</v>
      </c>
      <c r="BZ17" s="827">
        <v>0</v>
      </c>
      <c r="CA17" s="827">
        <v>0</v>
      </c>
      <c r="CB17" s="828">
        <v>0</v>
      </c>
      <c r="CC17" s="829">
        <v>0</v>
      </c>
      <c r="CD17" s="828">
        <v>0</v>
      </c>
      <c r="CE17" s="829">
        <v>0</v>
      </c>
    </row>
    <row r="18" spans="1:83" s="831" customFormat="1" ht="63" customHeight="1">
      <c r="A18" s="832" t="s">
        <v>177</v>
      </c>
      <c r="B18" s="827">
        <v>331326</v>
      </c>
      <c r="C18" s="827">
        <v>110217346.11399999</v>
      </c>
      <c r="D18" s="827">
        <v>52242</v>
      </c>
      <c r="E18" s="827">
        <v>8430864.2579999994</v>
      </c>
      <c r="F18" s="827">
        <v>16944</v>
      </c>
      <c r="G18" s="827">
        <v>8015840.2199999997</v>
      </c>
      <c r="H18" s="827">
        <v>0</v>
      </c>
      <c r="I18" s="827">
        <v>0</v>
      </c>
      <c r="J18" s="827">
        <v>400512</v>
      </c>
      <c r="K18" s="827">
        <v>126664050.59199999</v>
      </c>
      <c r="L18" s="827">
        <v>0</v>
      </c>
      <c r="M18" s="827">
        <v>0</v>
      </c>
      <c r="N18" s="827">
        <v>1019</v>
      </c>
      <c r="O18" s="827">
        <v>764592312.22986007</v>
      </c>
      <c r="P18" s="827">
        <v>1819</v>
      </c>
      <c r="Q18" s="827">
        <v>317748.15700000001</v>
      </c>
      <c r="R18" s="827">
        <v>0</v>
      </c>
      <c r="S18" s="827">
        <v>0</v>
      </c>
      <c r="T18" s="827">
        <v>5575</v>
      </c>
      <c r="U18" s="827">
        <v>3402162.4350000001</v>
      </c>
      <c r="V18" s="827">
        <v>4435</v>
      </c>
      <c r="W18" s="827">
        <v>1683636</v>
      </c>
      <c r="X18" s="828">
        <v>413360</v>
      </c>
      <c r="Y18" s="829">
        <v>11.418853926736572</v>
      </c>
      <c r="Z18" s="828">
        <v>896659909.41386008</v>
      </c>
      <c r="AA18" s="829">
        <v>20.73792109786411</v>
      </c>
      <c r="AB18" s="830"/>
      <c r="AC18" s="832" t="s">
        <v>177</v>
      </c>
      <c r="AD18" s="827">
        <v>5442</v>
      </c>
      <c r="AE18" s="827">
        <v>3457040.9810000001</v>
      </c>
      <c r="AF18" s="827">
        <v>706</v>
      </c>
      <c r="AG18" s="827">
        <v>320040.08600000001</v>
      </c>
      <c r="AH18" s="827">
        <v>94</v>
      </c>
      <c r="AI18" s="827">
        <v>106430.05</v>
      </c>
      <c r="AJ18" s="827">
        <v>0</v>
      </c>
      <c r="AK18" s="827">
        <v>0</v>
      </c>
      <c r="AL18" s="827">
        <v>6242</v>
      </c>
      <c r="AM18" s="827">
        <v>3883511.1170000001</v>
      </c>
      <c r="AN18" s="827">
        <v>0</v>
      </c>
      <c r="AO18" s="827">
        <v>0</v>
      </c>
      <c r="AP18" s="827">
        <v>0</v>
      </c>
      <c r="AQ18" s="827">
        <v>7156.7</v>
      </c>
      <c r="AR18" s="827">
        <v>28</v>
      </c>
      <c r="AS18" s="827">
        <v>12388.974</v>
      </c>
      <c r="AT18" s="827">
        <v>0</v>
      </c>
      <c r="AU18" s="827">
        <v>0</v>
      </c>
      <c r="AV18" s="827">
        <v>15</v>
      </c>
      <c r="AW18" s="827">
        <v>6830</v>
      </c>
      <c r="AX18" s="827">
        <v>0</v>
      </c>
      <c r="AY18" s="827">
        <v>0</v>
      </c>
      <c r="AZ18" s="828">
        <v>6285</v>
      </c>
      <c r="BA18" s="829">
        <v>3.4443074393752569</v>
      </c>
      <c r="BB18" s="828">
        <v>3909886.7910000002</v>
      </c>
      <c r="BC18" s="829">
        <v>1.6489927471252588</v>
      </c>
      <c r="BE18" s="832" t="s">
        <v>177</v>
      </c>
      <c r="BF18" s="827">
        <v>0</v>
      </c>
      <c r="BG18" s="827">
        <v>15526.341</v>
      </c>
      <c r="BH18" s="827">
        <v>0</v>
      </c>
      <c r="BI18" s="827">
        <v>4611.049</v>
      </c>
      <c r="BJ18" s="827">
        <v>0</v>
      </c>
      <c r="BK18" s="827">
        <v>134</v>
      </c>
      <c r="BL18" s="827">
        <v>0</v>
      </c>
      <c r="BM18" s="827">
        <v>0</v>
      </c>
      <c r="BN18" s="827">
        <v>0</v>
      </c>
      <c r="BO18" s="827">
        <v>20271.39</v>
      </c>
      <c r="BP18" s="827">
        <v>0</v>
      </c>
      <c r="BQ18" s="827">
        <v>0</v>
      </c>
      <c r="BR18" s="827">
        <v>0</v>
      </c>
      <c r="BS18" s="827">
        <v>2160047.835</v>
      </c>
      <c r="BT18" s="827">
        <v>0</v>
      </c>
      <c r="BU18" s="827">
        <v>0</v>
      </c>
      <c r="BV18" s="827">
        <v>0</v>
      </c>
      <c r="BW18" s="827">
        <v>0</v>
      </c>
      <c r="BX18" s="827">
        <v>0</v>
      </c>
      <c r="BY18" s="827">
        <v>1580</v>
      </c>
      <c r="BZ18" s="827">
        <v>0</v>
      </c>
      <c r="CA18" s="827">
        <v>24631</v>
      </c>
      <c r="CB18" s="828">
        <v>0</v>
      </c>
      <c r="CC18" s="829">
        <v>0</v>
      </c>
      <c r="CD18" s="828">
        <v>2206530.2250000001</v>
      </c>
      <c r="CE18" s="829">
        <v>1.8091853908237223</v>
      </c>
    </row>
    <row r="19" spans="1:83" s="831" customFormat="1" ht="63" customHeight="1">
      <c r="A19" s="832" t="s">
        <v>178</v>
      </c>
      <c r="B19" s="827">
        <v>138</v>
      </c>
      <c r="C19" s="827">
        <v>55624.004999999997</v>
      </c>
      <c r="D19" s="827">
        <v>731</v>
      </c>
      <c r="E19" s="827">
        <v>153371.399</v>
      </c>
      <c r="F19" s="827">
        <v>146</v>
      </c>
      <c r="G19" s="827">
        <v>116850</v>
      </c>
      <c r="H19" s="827">
        <v>0</v>
      </c>
      <c r="I19" s="827">
        <v>0</v>
      </c>
      <c r="J19" s="827">
        <v>1015</v>
      </c>
      <c r="K19" s="827">
        <v>325845.40399999998</v>
      </c>
      <c r="L19" s="827">
        <v>0</v>
      </c>
      <c r="M19" s="827">
        <v>0</v>
      </c>
      <c r="N19" s="827">
        <v>0</v>
      </c>
      <c r="O19" s="827">
        <v>0</v>
      </c>
      <c r="P19" s="827">
        <v>3</v>
      </c>
      <c r="Q19" s="827">
        <v>861.96600000000001</v>
      </c>
      <c r="R19" s="827">
        <v>67</v>
      </c>
      <c r="S19" s="827">
        <v>32375</v>
      </c>
      <c r="T19" s="827">
        <v>0</v>
      </c>
      <c r="U19" s="827">
        <v>0</v>
      </c>
      <c r="V19" s="827">
        <v>92</v>
      </c>
      <c r="W19" s="827">
        <v>127700</v>
      </c>
      <c r="X19" s="828">
        <v>1177</v>
      </c>
      <c r="Y19" s="829">
        <v>3.2514009753650437E-2</v>
      </c>
      <c r="Z19" s="828">
        <v>486782.37</v>
      </c>
      <c r="AA19" s="829">
        <v>1.125828675388222E-2</v>
      </c>
      <c r="AB19" s="830"/>
      <c r="AC19" s="832" t="s">
        <v>178</v>
      </c>
      <c r="AD19" s="827">
        <v>4</v>
      </c>
      <c r="AE19" s="827">
        <v>1300</v>
      </c>
      <c r="AF19" s="827">
        <v>10</v>
      </c>
      <c r="AG19" s="827">
        <v>1340</v>
      </c>
      <c r="AH19" s="827">
        <v>0</v>
      </c>
      <c r="AI19" s="827">
        <v>0</v>
      </c>
      <c r="AJ19" s="827">
        <v>0</v>
      </c>
      <c r="AK19" s="827">
        <v>0</v>
      </c>
      <c r="AL19" s="827">
        <v>14</v>
      </c>
      <c r="AM19" s="827">
        <v>2640</v>
      </c>
      <c r="AN19" s="827">
        <v>0</v>
      </c>
      <c r="AO19" s="827">
        <v>0</v>
      </c>
      <c r="AP19" s="827">
        <v>0</v>
      </c>
      <c r="AQ19" s="827">
        <v>0</v>
      </c>
      <c r="AR19" s="827">
        <v>0</v>
      </c>
      <c r="AS19" s="827">
        <v>0</v>
      </c>
      <c r="AT19" s="827">
        <v>0</v>
      </c>
      <c r="AU19" s="827">
        <v>0</v>
      </c>
      <c r="AV19" s="827">
        <v>0</v>
      </c>
      <c r="AW19" s="827">
        <v>0</v>
      </c>
      <c r="AX19" s="827">
        <v>0</v>
      </c>
      <c r="AY19" s="827">
        <v>0</v>
      </c>
      <c r="AZ19" s="828">
        <v>14</v>
      </c>
      <c r="BA19" s="829">
        <v>7.6722838745033562E-3</v>
      </c>
      <c r="BB19" s="828">
        <v>2640</v>
      </c>
      <c r="BC19" s="829">
        <v>1.1134186448649743E-3</v>
      </c>
      <c r="BE19" s="832" t="s">
        <v>178</v>
      </c>
      <c r="BF19" s="827">
        <v>0</v>
      </c>
      <c r="BG19" s="827">
        <v>364.01299999999998</v>
      </c>
      <c r="BH19" s="827">
        <v>0</v>
      </c>
      <c r="BI19" s="827">
        <v>160.05699999999999</v>
      </c>
      <c r="BJ19" s="827">
        <v>0</v>
      </c>
      <c r="BK19" s="827">
        <v>0</v>
      </c>
      <c r="BL19" s="827">
        <v>0</v>
      </c>
      <c r="BM19" s="827">
        <v>0</v>
      </c>
      <c r="BN19" s="827">
        <v>0</v>
      </c>
      <c r="BO19" s="827">
        <v>524.06999999999994</v>
      </c>
      <c r="BP19" s="827">
        <v>0</v>
      </c>
      <c r="BQ19" s="827">
        <v>0.72599999999999998</v>
      </c>
      <c r="BR19" s="827">
        <v>0</v>
      </c>
      <c r="BS19" s="827">
        <v>2930.0994999999998</v>
      </c>
      <c r="BT19" s="827">
        <v>0</v>
      </c>
      <c r="BU19" s="827">
        <v>0</v>
      </c>
      <c r="BV19" s="827">
        <v>0</v>
      </c>
      <c r="BW19" s="827">
        <v>0</v>
      </c>
      <c r="BX19" s="827">
        <v>0</v>
      </c>
      <c r="BY19" s="827">
        <v>0</v>
      </c>
      <c r="BZ19" s="827">
        <v>0</v>
      </c>
      <c r="CA19" s="827">
        <v>0</v>
      </c>
      <c r="CB19" s="828">
        <v>0</v>
      </c>
      <c r="CC19" s="829">
        <v>0</v>
      </c>
      <c r="CD19" s="828">
        <v>3454.8954999999996</v>
      </c>
      <c r="CE19" s="829">
        <v>2.8327490802545516E-3</v>
      </c>
    </row>
    <row r="20" spans="1:83" s="831" customFormat="1" ht="63" customHeight="1">
      <c r="A20" s="832" t="s">
        <v>179</v>
      </c>
      <c r="B20" s="827">
        <v>102878</v>
      </c>
      <c r="C20" s="827">
        <v>51061188.367469892</v>
      </c>
      <c r="D20" s="827">
        <v>101072</v>
      </c>
      <c r="E20" s="827">
        <v>41141430.489240497</v>
      </c>
      <c r="F20" s="827">
        <v>48076</v>
      </c>
      <c r="G20" s="827">
        <v>61407461.699609995</v>
      </c>
      <c r="H20" s="827">
        <v>0</v>
      </c>
      <c r="I20" s="827">
        <v>0</v>
      </c>
      <c r="J20" s="827">
        <v>252026</v>
      </c>
      <c r="K20" s="827">
        <v>153610080.55632037</v>
      </c>
      <c r="L20" s="827">
        <v>1372</v>
      </c>
      <c r="M20" s="827">
        <v>109236.86855</v>
      </c>
      <c r="N20" s="827">
        <v>345</v>
      </c>
      <c r="O20" s="827">
        <v>117894238.24752998</v>
      </c>
      <c r="P20" s="827">
        <v>1946</v>
      </c>
      <c r="Q20" s="827">
        <v>591870.89915000089</v>
      </c>
      <c r="R20" s="827">
        <v>910</v>
      </c>
      <c r="S20" s="827">
        <v>1207162.75</v>
      </c>
      <c r="T20" s="827">
        <v>347</v>
      </c>
      <c r="U20" s="827">
        <v>143990.87400000001</v>
      </c>
      <c r="V20" s="827">
        <v>186520</v>
      </c>
      <c r="W20" s="827">
        <v>49266870</v>
      </c>
      <c r="X20" s="828">
        <v>443466</v>
      </c>
      <c r="Y20" s="829">
        <v>12.250516439602672</v>
      </c>
      <c r="Z20" s="828">
        <v>322823450.19555032</v>
      </c>
      <c r="AA20" s="829">
        <v>7.4662502119358205</v>
      </c>
      <c r="AB20" s="830"/>
      <c r="AC20" s="832" t="s">
        <v>179</v>
      </c>
      <c r="AD20" s="827">
        <v>1397</v>
      </c>
      <c r="AE20" s="827">
        <v>423172.17091999995</v>
      </c>
      <c r="AF20" s="827">
        <v>1557</v>
      </c>
      <c r="AG20" s="827">
        <v>326080.57789999997</v>
      </c>
      <c r="AH20" s="827">
        <v>48</v>
      </c>
      <c r="AI20" s="827">
        <v>5025</v>
      </c>
      <c r="AJ20" s="827">
        <v>0</v>
      </c>
      <c r="AK20" s="827">
        <v>0</v>
      </c>
      <c r="AL20" s="827">
        <v>3002</v>
      </c>
      <c r="AM20" s="827">
        <v>754277.74881999986</v>
      </c>
      <c r="AN20" s="827">
        <v>3</v>
      </c>
      <c r="AO20" s="827">
        <v>187.15</v>
      </c>
      <c r="AP20" s="827">
        <v>24</v>
      </c>
      <c r="AQ20" s="827">
        <v>188543.56</v>
      </c>
      <c r="AR20" s="827">
        <v>4</v>
      </c>
      <c r="AS20" s="827">
        <v>690.4</v>
      </c>
      <c r="AT20" s="827">
        <v>0</v>
      </c>
      <c r="AU20" s="827">
        <v>0</v>
      </c>
      <c r="AV20" s="827">
        <v>0</v>
      </c>
      <c r="AW20" s="827">
        <v>0</v>
      </c>
      <c r="AX20" s="827">
        <v>1</v>
      </c>
      <c r="AY20" s="827">
        <v>1000</v>
      </c>
      <c r="AZ20" s="828">
        <v>3034</v>
      </c>
      <c r="BA20" s="829">
        <v>1.6626935196602275</v>
      </c>
      <c r="BB20" s="828">
        <v>944698.85881999985</v>
      </c>
      <c r="BC20" s="829">
        <v>0.39842625878517113</v>
      </c>
      <c r="BE20" s="832" t="s">
        <v>179</v>
      </c>
      <c r="BF20" s="827">
        <v>166</v>
      </c>
      <c r="BG20" s="827">
        <v>95628.68939</v>
      </c>
      <c r="BH20" s="827">
        <v>225</v>
      </c>
      <c r="BI20" s="827">
        <v>29209251.827449597</v>
      </c>
      <c r="BJ20" s="827">
        <v>42</v>
      </c>
      <c r="BK20" s="827">
        <v>39757</v>
      </c>
      <c r="BL20" s="827">
        <v>0</v>
      </c>
      <c r="BM20" s="827">
        <v>0</v>
      </c>
      <c r="BN20" s="827">
        <v>433</v>
      </c>
      <c r="BO20" s="827">
        <v>29344637.516839597</v>
      </c>
      <c r="BP20" s="827">
        <v>8</v>
      </c>
      <c r="BQ20" s="827">
        <v>787.89400000000001</v>
      </c>
      <c r="BR20" s="827">
        <v>0</v>
      </c>
      <c r="BS20" s="827">
        <v>12319331.866149999</v>
      </c>
      <c r="BT20" s="827">
        <v>4</v>
      </c>
      <c r="BU20" s="827">
        <v>562147.30244999996</v>
      </c>
      <c r="BV20" s="827">
        <v>6</v>
      </c>
      <c r="BW20" s="827">
        <v>22700.718939999999</v>
      </c>
      <c r="BX20" s="827">
        <v>2</v>
      </c>
      <c r="BY20" s="827">
        <v>170</v>
      </c>
      <c r="BZ20" s="827">
        <v>0</v>
      </c>
      <c r="CA20" s="827">
        <v>32500</v>
      </c>
      <c r="CB20" s="828">
        <v>453</v>
      </c>
      <c r="CC20" s="829">
        <v>0.14092700727656227</v>
      </c>
      <c r="CD20" s="828">
        <v>42282275.2983796</v>
      </c>
      <c r="CE20" s="829">
        <v>34.668219765997137</v>
      </c>
    </row>
    <row r="21" spans="1:83" s="831" customFormat="1" ht="63" customHeight="1">
      <c r="A21" s="832" t="s">
        <v>180</v>
      </c>
      <c r="B21" s="827">
        <v>6786</v>
      </c>
      <c r="C21" s="827">
        <v>1639108.58</v>
      </c>
      <c r="D21" s="827">
        <v>40360</v>
      </c>
      <c r="E21" s="827">
        <v>6147297.5599999996</v>
      </c>
      <c r="F21" s="827">
        <v>164</v>
      </c>
      <c r="G21" s="827">
        <v>54227.69</v>
      </c>
      <c r="H21" s="827">
        <v>0</v>
      </c>
      <c r="I21" s="827">
        <v>0</v>
      </c>
      <c r="J21" s="827">
        <v>47310</v>
      </c>
      <c r="K21" s="827">
        <v>7840633.8300000001</v>
      </c>
      <c r="L21" s="827">
        <v>57302</v>
      </c>
      <c r="M21" s="827">
        <v>6514211.7400000002</v>
      </c>
      <c r="N21" s="827">
        <v>16550</v>
      </c>
      <c r="O21" s="827">
        <v>50498618.700000003</v>
      </c>
      <c r="P21" s="827">
        <v>103</v>
      </c>
      <c r="Q21" s="827">
        <v>30628.25</v>
      </c>
      <c r="R21" s="827">
        <v>0</v>
      </c>
      <c r="S21" s="827">
        <v>0</v>
      </c>
      <c r="T21" s="827">
        <v>0</v>
      </c>
      <c r="U21" s="827">
        <v>0</v>
      </c>
      <c r="V21" s="827">
        <v>31702</v>
      </c>
      <c r="W21" s="827">
        <v>21110980</v>
      </c>
      <c r="X21" s="828">
        <v>152967</v>
      </c>
      <c r="Y21" s="829">
        <v>4.2256334154516964</v>
      </c>
      <c r="Z21" s="828">
        <v>85995072.519999996</v>
      </c>
      <c r="AA21" s="829">
        <v>1.9888912284375806</v>
      </c>
      <c r="AB21" s="830"/>
      <c r="AC21" s="832" t="s">
        <v>180</v>
      </c>
      <c r="AD21" s="827">
        <v>2772</v>
      </c>
      <c r="AE21" s="827">
        <v>454334.53</v>
      </c>
      <c r="AF21" s="827">
        <v>3277</v>
      </c>
      <c r="AG21" s="827">
        <v>533437.61</v>
      </c>
      <c r="AH21" s="827">
        <v>10</v>
      </c>
      <c r="AI21" s="827">
        <v>25700</v>
      </c>
      <c r="AJ21" s="827">
        <v>0</v>
      </c>
      <c r="AK21" s="827">
        <v>0</v>
      </c>
      <c r="AL21" s="827">
        <v>6059</v>
      </c>
      <c r="AM21" s="827">
        <v>1013472.14</v>
      </c>
      <c r="AN21" s="827">
        <v>1995</v>
      </c>
      <c r="AO21" s="827">
        <v>217810.03</v>
      </c>
      <c r="AP21" s="827">
        <v>0</v>
      </c>
      <c r="AQ21" s="827">
        <v>0</v>
      </c>
      <c r="AR21" s="827">
        <v>7</v>
      </c>
      <c r="AS21" s="827">
        <v>3344.03</v>
      </c>
      <c r="AT21" s="827">
        <v>0</v>
      </c>
      <c r="AU21" s="827">
        <v>0</v>
      </c>
      <c r="AV21" s="827">
        <v>0</v>
      </c>
      <c r="AW21" s="827">
        <v>0</v>
      </c>
      <c r="AX21" s="827">
        <v>0</v>
      </c>
      <c r="AY21" s="827">
        <v>0</v>
      </c>
      <c r="AZ21" s="828">
        <v>8061</v>
      </c>
      <c r="BA21" s="829">
        <v>4.4175914508836822</v>
      </c>
      <c r="BB21" s="828">
        <v>1234626.2</v>
      </c>
      <c r="BC21" s="829">
        <v>0.52070296610560329</v>
      </c>
      <c r="BE21" s="832" t="s">
        <v>180</v>
      </c>
      <c r="BF21" s="827">
        <v>4</v>
      </c>
      <c r="BG21" s="827">
        <v>611192.03</v>
      </c>
      <c r="BH21" s="827">
        <v>2</v>
      </c>
      <c r="BI21" s="827">
        <v>1369316.15</v>
      </c>
      <c r="BJ21" s="827">
        <v>0</v>
      </c>
      <c r="BK21" s="827">
        <v>0</v>
      </c>
      <c r="BL21" s="827">
        <v>0</v>
      </c>
      <c r="BM21" s="827">
        <v>0</v>
      </c>
      <c r="BN21" s="827">
        <v>6</v>
      </c>
      <c r="BO21" s="827">
        <v>1980508.18</v>
      </c>
      <c r="BP21" s="827">
        <v>0</v>
      </c>
      <c r="BQ21" s="827">
        <v>577816.22</v>
      </c>
      <c r="BR21" s="827">
        <v>0</v>
      </c>
      <c r="BS21" s="827">
        <v>2801142.17</v>
      </c>
      <c r="BT21" s="827">
        <v>0</v>
      </c>
      <c r="BU21" s="827">
        <v>5623.03</v>
      </c>
      <c r="BV21" s="827">
        <v>0</v>
      </c>
      <c r="BW21" s="827">
        <v>0</v>
      </c>
      <c r="BX21" s="827">
        <v>0</v>
      </c>
      <c r="BY21" s="827">
        <v>0</v>
      </c>
      <c r="BZ21" s="827">
        <v>0</v>
      </c>
      <c r="CA21" s="827">
        <v>72760</v>
      </c>
      <c r="CB21" s="828">
        <v>6</v>
      </c>
      <c r="CC21" s="829">
        <v>1.8665828778352616E-3</v>
      </c>
      <c r="CD21" s="828">
        <v>5437849.5999999996</v>
      </c>
      <c r="CE21" s="829">
        <v>4.4586192123502961</v>
      </c>
    </row>
    <row r="22" spans="1:83" s="831" customFormat="1" ht="63" customHeight="1">
      <c r="A22" s="834" t="s">
        <v>181</v>
      </c>
      <c r="B22" s="827">
        <v>5226</v>
      </c>
      <c r="C22" s="827">
        <v>1794835.3456699995</v>
      </c>
      <c r="D22" s="827">
        <v>1305</v>
      </c>
      <c r="E22" s="827">
        <v>376940.02312999999</v>
      </c>
      <c r="F22" s="827">
        <v>17</v>
      </c>
      <c r="G22" s="827">
        <v>39315</v>
      </c>
      <c r="H22" s="827">
        <v>0</v>
      </c>
      <c r="I22" s="827">
        <v>0</v>
      </c>
      <c r="J22" s="827">
        <v>6548</v>
      </c>
      <c r="K22" s="827">
        <v>2211090</v>
      </c>
      <c r="L22" s="827">
        <v>0</v>
      </c>
      <c r="M22" s="827">
        <v>0</v>
      </c>
      <c r="N22" s="827">
        <v>13</v>
      </c>
      <c r="O22" s="827">
        <v>10106372.657</v>
      </c>
      <c r="P22" s="827">
        <v>0</v>
      </c>
      <c r="Q22" s="827">
        <v>0</v>
      </c>
      <c r="R22" s="827">
        <v>0</v>
      </c>
      <c r="S22" s="827">
        <v>0</v>
      </c>
      <c r="T22" s="827">
        <v>0</v>
      </c>
      <c r="U22" s="827">
        <v>0</v>
      </c>
      <c r="V22" s="827">
        <v>0</v>
      </c>
      <c r="W22" s="827">
        <v>0</v>
      </c>
      <c r="X22" s="828">
        <v>6561</v>
      </c>
      <c r="Y22" s="829">
        <v>0.18124419540671244</v>
      </c>
      <c r="Z22" s="828">
        <v>12317462.657</v>
      </c>
      <c r="AA22" s="829">
        <v>0.28487787401327208</v>
      </c>
      <c r="AB22" s="830"/>
      <c r="AC22" s="834" t="s">
        <v>181</v>
      </c>
      <c r="AD22" s="827">
        <v>76</v>
      </c>
      <c r="AE22" s="827">
        <v>15170</v>
      </c>
      <c r="AF22" s="827">
        <v>56</v>
      </c>
      <c r="AG22" s="827">
        <v>11554.767179999999</v>
      </c>
      <c r="AH22" s="827">
        <v>0</v>
      </c>
      <c r="AI22" s="827">
        <v>0</v>
      </c>
      <c r="AJ22" s="827">
        <v>0</v>
      </c>
      <c r="AK22" s="827">
        <v>0</v>
      </c>
      <c r="AL22" s="827">
        <v>132</v>
      </c>
      <c r="AM22" s="827">
        <v>26724.767179999999</v>
      </c>
      <c r="AN22" s="827">
        <v>0</v>
      </c>
      <c r="AO22" s="827">
        <v>0</v>
      </c>
      <c r="AP22" s="827">
        <v>0</v>
      </c>
      <c r="AQ22" s="827">
        <v>0</v>
      </c>
      <c r="AR22" s="827">
        <v>0</v>
      </c>
      <c r="AS22" s="827">
        <v>0</v>
      </c>
      <c r="AT22" s="827">
        <v>0</v>
      </c>
      <c r="AU22" s="827">
        <v>0</v>
      </c>
      <c r="AV22" s="827">
        <v>0</v>
      </c>
      <c r="AW22" s="827">
        <v>0</v>
      </c>
      <c r="AX22" s="827">
        <v>0</v>
      </c>
      <c r="AY22" s="827">
        <v>0</v>
      </c>
      <c r="AZ22" s="828">
        <v>132</v>
      </c>
      <c r="BA22" s="829">
        <v>7.233867653103164E-2</v>
      </c>
      <c r="BB22" s="828">
        <v>26724.767179999999</v>
      </c>
      <c r="BC22" s="829">
        <v>1.1271156840108916E-2</v>
      </c>
      <c r="BE22" s="834" t="s">
        <v>181</v>
      </c>
      <c r="BF22" s="827">
        <v>48</v>
      </c>
      <c r="BG22" s="827">
        <v>7119.3191400000005</v>
      </c>
      <c r="BH22" s="827">
        <v>44</v>
      </c>
      <c r="BI22" s="827">
        <v>22496.772089999999</v>
      </c>
      <c r="BJ22" s="827">
        <v>44</v>
      </c>
      <c r="BK22" s="827">
        <v>8558.9940599999991</v>
      </c>
      <c r="BL22" s="827">
        <v>0</v>
      </c>
      <c r="BM22" s="827">
        <v>0</v>
      </c>
      <c r="BN22" s="827">
        <v>136</v>
      </c>
      <c r="BO22" s="827">
        <v>38175.085289999995</v>
      </c>
      <c r="BP22" s="827">
        <v>44</v>
      </c>
      <c r="BQ22" s="827">
        <v>15126.806</v>
      </c>
      <c r="BR22" s="827">
        <v>0</v>
      </c>
      <c r="BS22" s="827">
        <v>477180.73300000001</v>
      </c>
      <c r="BT22" s="827">
        <v>0</v>
      </c>
      <c r="BU22" s="827">
        <v>0</v>
      </c>
      <c r="BV22" s="827">
        <v>0</v>
      </c>
      <c r="BW22" s="827">
        <v>0</v>
      </c>
      <c r="BX22" s="827">
        <v>0</v>
      </c>
      <c r="BY22" s="827">
        <v>0</v>
      </c>
      <c r="BZ22" s="827">
        <v>0</v>
      </c>
      <c r="CA22" s="827">
        <v>0</v>
      </c>
      <c r="CB22" s="828">
        <v>180</v>
      </c>
      <c r="CC22" s="829">
        <v>5.5997486335057849E-2</v>
      </c>
      <c r="CD22" s="828">
        <v>530482.62428999995</v>
      </c>
      <c r="CE22" s="829">
        <v>0.43495502716320023</v>
      </c>
    </row>
    <row r="23" spans="1:83" s="831" customFormat="1" ht="63" customHeight="1">
      <c r="A23" s="832" t="s">
        <v>182</v>
      </c>
      <c r="B23" s="827">
        <v>9035</v>
      </c>
      <c r="C23" s="827">
        <v>2159308</v>
      </c>
      <c r="D23" s="827">
        <v>51301</v>
      </c>
      <c r="E23" s="827">
        <v>12460425</v>
      </c>
      <c r="F23" s="827">
        <v>2141</v>
      </c>
      <c r="G23" s="827">
        <v>548532.37899999996</v>
      </c>
      <c r="H23" s="827">
        <v>0</v>
      </c>
      <c r="I23" s="827">
        <v>0</v>
      </c>
      <c r="J23" s="827">
        <v>62477</v>
      </c>
      <c r="K23" s="827">
        <v>15168265.379000001</v>
      </c>
      <c r="L23" s="827">
        <v>0</v>
      </c>
      <c r="M23" s="827">
        <v>0</v>
      </c>
      <c r="N23" s="827">
        <v>223949</v>
      </c>
      <c r="O23" s="827">
        <v>192721414.78963995</v>
      </c>
      <c r="P23" s="827">
        <v>6832</v>
      </c>
      <c r="Q23" s="827">
        <v>1300250</v>
      </c>
      <c r="R23" s="827">
        <v>2878</v>
      </c>
      <c r="S23" s="827">
        <v>5960370.6196399992</v>
      </c>
      <c r="T23" s="827">
        <v>0</v>
      </c>
      <c r="U23" s="827">
        <v>0</v>
      </c>
      <c r="V23" s="827">
        <v>7459</v>
      </c>
      <c r="W23" s="827">
        <v>4132730</v>
      </c>
      <c r="X23" s="828">
        <v>303595</v>
      </c>
      <c r="Y23" s="829">
        <v>8.3866531785552283</v>
      </c>
      <c r="Z23" s="828">
        <v>219283030.78827995</v>
      </c>
      <c r="AA23" s="829">
        <v>5.0715707737624909</v>
      </c>
      <c r="AB23" s="830"/>
      <c r="AC23" s="832" t="s">
        <v>182</v>
      </c>
      <c r="AD23" s="827">
        <v>252</v>
      </c>
      <c r="AE23" s="827">
        <v>63270</v>
      </c>
      <c r="AF23" s="827">
        <v>561</v>
      </c>
      <c r="AG23" s="827">
        <v>134152</v>
      </c>
      <c r="AH23" s="827">
        <v>14</v>
      </c>
      <c r="AI23" s="827">
        <v>5475</v>
      </c>
      <c r="AJ23" s="827">
        <v>0</v>
      </c>
      <c r="AK23" s="827">
        <v>0</v>
      </c>
      <c r="AL23" s="827">
        <v>827</v>
      </c>
      <c r="AM23" s="827">
        <v>202897</v>
      </c>
      <c r="AN23" s="827">
        <v>0</v>
      </c>
      <c r="AO23" s="827">
        <v>0</v>
      </c>
      <c r="AP23" s="827">
        <v>0</v>
      </c>
      <c r="AQ23" s="827">
        <v>0</v>
      </c>
      <c r="AR23" s="827">
        <v>12</v>
      </c>
      <c r="AS23" s="827">
        <v>4287</v>
      </c>
      <c r="AT23" s="827">
        <v>0</v>
      </c>
      <c r="AU23" s="827">
        <v>0</v>
      </c>
      <c r="AV23" s="827">
        <v>0</v>
      </c>
      <c r="AW23" s="827">
        <v>0</v>
      </c>
      <c r="AX23" s="827">
        <v>0</v>
      </c>
      <c r="AY23" s="827">
        <v>0</v>
      </c>
      <c r="AZ23" s="828">
        <v>839</v>
      </c>
      <c r="BA23" s="829">
        <v>0.45978901219345114</v>
      </c>
      <c r="BB23" s="828">
        <v>207184</v>
      </c>
      <c r="BC23" s="829">
        <v>8.7379745650645768E-2</v>
      </c>
      <c r="BE23" s="832" t="s">
        <v>182</v>
      </c>
      <c r="BF23" s="827">
        <v>0</v>
      </c>
      <c r="BG23" s="827">
        <v>0</v>
      </c>
      <c r="BH23" s="827">
        <v>0</v>
      </c>
      <c r="BI23" s="827">
        <v>0</v>
      </c>
      <c r="BJ23" s="827">
        <v>0</v>
      </c>
      <c r="BK23" s="827">
        <v>4.4470000000000001</v>
      </c>
      <c r="BL23" s="827">
        <v>0</v>
      </c>
      <c r="BM23" s="827">
        <v>0</v>
      </c>
      <c r="BN23" s="827">
        <v>0</v>
      </c>
      <c r="BO23" s="827">
        <v>4.4470000000000001</v>
      </c>
      <c r="BP23" s="827">
        <v>0</v>
      </c>
      <c r="BQ23" s="827">
        <v>0</v>
      </c>
      <c r="BR23" s="827">
        <v>0</v>
      </c>
      <c r="BS23" s="827">
        <v>0.23403991699218751</v>
      </c>
      <c r="BT23" s="827">
        <v>0</v>
      </c>
      <c r="BU23" s="827">
        <v>450.46100000000001</v>
      </c>
      <c r="BV23" s="827">
        <v>0</v>
      </c>
      <c r="BW23" s="827">
        <v>1663.7729499988557</v>
      </c>
      <c r="BX23" s="827">
        <v>0</v>
      </c>
      <c r="BY23" s="827">
        <v>0</v>
      </c>
      <c r="BZ23" s="827">
        <v>0</v>
      </c>
      <c r="CA23" s="827">
        <v>0</v>
      </c>
      <c r="CB23" s="828">
        <v>0</v>
      </c>
      <c r="CC23" s="829">
        <v>0</v>
      </c>
      <c r="CD23" s="828">
        <v>2118.9149899158479</v>
      </c>
      <c r="CE23" s="829">
        <v>1.7373476242108338E-3</v>
      </c>
    </row>
    <row r="24" spans="1:83" s="831" customFormat="1" ht="63" customHeight="1">
      <c r="A24" s="832" t="s">
        <v>183</v>
      </c>
      <c r="B24" s="827">
        <v>54</v>
      </c>
      <c r="C24" s="827">
        <v>5650</v>
      </c>
      <c r="D24" s="827">
        <v>7088</v>
      </c>
      <c r="E24" s="827">
        <v>685100</v>
      </c>
      <c r="F24" s="827">
        <v>7431</v>
      </c>
      <c r="G24" s="827">
        <v>1380329</v>
      </c>
      <c r="H24" s="827">
        <v>0</v>
      </c>
      <c r="I24" s="827">
        <v>0</v>
      </c>
      <c r="J24" s="827">
        <v>14573</v>
      </c>
      <c r="K24" s="827">
        <v>2071079</v>
      </c>
      <c r="L24" s="827">
        <v>128</v>
      </c>
      <c r="M24" s="827">
        <v>3895</v>
      </c>
      <c r="N24" s="827">
        <v>462</v>
      </c>
      <c r="O24" s="827">
        <v>15712475</v>
      </c>
      <c r="P24" s="827">
        <v>0</v>
      </c>
      <c r="Q24" s="827">
        <v>0</v>
      </c>
      <c r="R24" s="827">
        <v>0</v>
      </c>
      <c r="S24" s="827">
        <v>0</v>
      </c>
      <c r="T24" s="827">
        <v>0</v>
      </c>
      <c r="U24" s="827">
        <v>0</v>
      </c>
      <c r="V24" s="827">
        <v>455</v>
      </c>
      <c r="W24" s="827">
        <v>15550030</v>
      </c>
      <c r="X24" s="828">
        <v>15618</v>
      </c>
      <c r="Y24" s="829">
        <v>0.43143908609389342</v>
      </c>
      <c r="Z24" s="828">
        <v>33337479</v>
      </c>
      <c r="AA24" s="829">
        <v>0.77102812543011101</v>
      </c>
      <c r="AB24" s="830"/>
      <c r="AC24" s="832" t="s">
        <v>183</v>
      </c>
      <c r="AD24" s="827">
        <v>4</v>
      </c>
      <c r="AE24" s="827">
        <v>400</v>
      </c>
      <c r="AF24" s="827">
        <v>49</v>
      </c>
      <c r="AG24" s="827">
        <v>2040</v>
      </c>
      <c r="AH24" s="827">
        <v>83</v>
      </c>
      <c r="AI24" s="827">
        <v>4090</v>
      </c>
      <c r="AJ24" s="827">
        <v>0</v>
      </c>
      <c r="AK24" s="827">
        <v>0</v>
      </c>
      <c r="AL24" s="827">
        <v>136</v>
      </c>
      <c r="AM24" s="827">
        <v>6530</v>
      </c>
      <c r="AN24" s="827">
        <v>6</v>
      </c>
      <c r="AO24" s="827">
        <v>113</v>
      </c>
      <c r="AP24" s="827">
        <v>0</v>
      </c>
      <c r="AQ24" s="827">
        <v>0</v>
      </c>
      <c r="AR24" s="827">
        <v>0</v>
      </c>
      <c r="AS24" s="827">
        <v>0</v>
      </c>
      <c r="AT24" s="827">
        <v>0</v>
      </c>
      <c r="AU24" s="827">
        <v>0</v>
      </c>
      <c r="AV24" s="827">
        <v>0</v>
      </c>
      <c r="AW24" s="827">
        <v>0</v>
      </c>
      <c r="AX24" s="827">
        <v>0</v>
      </c>
      <c r="AY24" s="827">
        <v>0</v>
      </c>
      <c r="AZ24" s="828">
        <v>142</v>
      </c>
      <c r="BA24" s="829">
        <v>7.7818879298534038E-2</v>
      </c>
      <c r="BB24" s="828">
        <v>6643</v>
      </c>
      <c r="BC24" s="829">
        <v>2.8016818400901605E-3</v>
      </c>
      <c r="BE24" s="832" t="s">
        <v>183</v>
      </c>
      <c r="BF24" s="827">
        <v>0</v>
      </c>
      <c r="BG24" s="827">
        <v>0</v>
      </c>
      <c r="BH24" s="827">
        <v>0</v>
      </c>
      <c r="BI24" s="827">
        <v>0</v>
      </c>
      <c r="BJ24" s="827">
        <v>0</v>
      </c>
      <c r="BK24" s="827">
        <v>0</v>
      </c>
      <c r="BL24" s="827">
        <v>0</v>
      </c>
      <c r="BM24" s="827">
        <v>0</v>
      </c>
      <c r="BN24" s="827">
        <v>0</v>
      </c>
      <c r="BO24" s="827">
        <v>0</v>
      </c>
      <c r="BP24" s="827">
        <v>0</v>
      </c>
      <c r="BQ24" s="827">
        <v>0</v>
      </c>
      <c r="BR24" s="827">
        <v>0</v>
      </c>
      <c r="BS24" s="827">
        <v>41717</v>
      </c>
      <c r="BT24" s="827">
        <v>0</v>
      </c>
      <c r="BU24" s="827">
        <v>0</v>
      </c>
      <c r="BV24" s="827">
        <v>0</v>
      </c>
      <c r="BW24" s="827">
        <v>0</v>
      </c>
      <c r="BX24" s="827">
        <v>0</v>
      </c>
      <c r="BY24" s="827">
        <v>0</v>
      </c>
      <c r="BZ24" s="827">
        <v>0</v>
      </c>
      <c r="CA24" s="827">
        <v>8674.18</v>
      </c>
      <c r="CB24" s="828">
        <v>0</v>
      </c>
      <c r="CC24" s="829">
        <v>0</v>
      </c>
      <c r="CD24" s="828">
        <v>50391.18</v>
      </c>
      <c r="CE24" s="829">
        <v>4.1316899106772276E-2</v>
      </c>
    </row>
    <row r="25" spans="1:83" s="831" customFormat="1" ht="63" customHeight="1">
      <c r="A25" s="832" t="s">
        <v>184</v>
      </c>
      <c r="B25" s="827">
        <v>12452</v>
      </c>
      <c r="C25" s="827">
        <v>8062355.3370000003</v>
      </c>
      <c r="D25" s="827">
        <v>63084</v>
      </c>
      <c r="E25" s="827">
        <v>12202754.577</v>
      </c>
      <c r="F25" s="827">
        <v>1</v>
      </c>
      <c r="G25" s="827">
        <v>500</v>
      </c>
      <c r="H25" s="827">
        <v>0</v>
      </c>
      <c r="I25" s="827">
        <v>0</v>
      </c>
      <c r="J25" s="827">
        <v>75537</v>
      </c>
      <c r="K25" s="827">
        <v>20265609.914000001</v>
      </c>
      <c r="L25" s="827">
        <v>0</v>
      </c>
      <c r="M25" s="827">
        <v>0</v>
      </c>
      <c r="N25" s="827">
        <v>0</v>
      </c>
      <c r="O25" s="827">
        <v>82291787.004299998</v>
      </c>
      <c r="P25" s="827">
        <v>265</v>
      </c>
      <c r="Q25" s="827">
        <v>108408.067</v>
      </c>
      <c r="R25" s="827">
        <v>0</v>
      </c>
      <c r="S25" s="827">
        <v>0</v>
      </c>
      <c r="T25" s="827">
        <v>0</v>
      </c>
      <c r="U25" s="827">
        <v>0</v>
      </c>
      <c r="V25" s="827">
        <v>20</v>
      </c>
      <c r="W25" s="827">
        <v>2000</v>
      </c>
      <c r="X25" s="828">
        <v>75822</v>
      </c>
      <c r="Y25" s="829">
        <v>2.0945431160078876</v>
      </c>
      <c r="Z25" s="828">
        <v>102667804.9853</v>
      </c>
      <c r="AA25" s="829">
        <v>2.3744976403236748</v>
      </c>
      <c r="AB25" s="830"/>
      <c r="AC25" s="832" t="s">
        <v>184</v>
      </c>
      <c r="AD25" s="827">
        <v>1639</v>
      </c>
      <c r="AE25" s="827">
        <v>1051144.425</v>
      </c>
      <c r="AF25" s="827">
        <v>1773</v>
      </c>
      <c r="AG25" s="827">
        <v>340313.78500000003</v>
      </c>
      <c r="AH25" s="827">
        <v>65</v>
      </c>
      <c r="AI25" s="827">
        <v>24693.321</v>
      </c>
      <c r="AJ25" s="827">
        <v>0</v>
      </c>
      <c r="AK25" s="827">
        <v>0</v>
      </c>
      <c r="AL25" s="827">
        <v>3477</v>
      </c>
      <c r="AM25" s="827">
        <v>1416151.531</v>
      </c>
      <c r="AN25" s="827">
        <v>167</v>
      </c>
      <c r="AO25" s="827">
        <v>25577.358000000004</v>
      </c>
      <c r="AP25" s="827">
        <v>0</v>
      </c>
      <c r="AQ25" s="827">
        <v>10100</v>
      </c>
      <c r="AR25" s="827">
        <v>0</v>
      </c>
      <c r="AS25" s="827">
        <v>0</v>
      </c>
      <c r="AT25" s="827">
        <v>0</v>
      </c>
      <c r="AU25" s="827">
        <v>0</v>
      </c>
      <c r="AV25" s="827">
        <v>0</v>
      </c>
      <c r="AW25" s="827">
        <v>0</v>
      </c>
      <c r="AX25" s="827">
        <v>7</v>
      </c>
      <c r="AY25" s="827">
        <v>19000</v>
      </c>
      <c r="AZ25" s="828">
        <v>3651</v>
      </c>
      <c r="BA25" s="829">
        <v>2.0008220304151254</v>
      </c>
      <c r="BB25" s="828">
        <v>1470828.889</v>
      </c>
      <c r="BC25" s="829">
        <v>0.62032132894645287</v>
      </c>
      <c r="BE25" s="832" t="s">
        <v>184</v>
      </c>
      <c r="BF25" s="827">
        <v>0</v>
      </c>
      <c r="BG25" s="827">
        <v>4703.0579999999991</v>
      </c>
      <c r="BH25" s="827">
        <v>0</v>
      </c>
      <c r="BI25" s="827">
        <v>10786.530999999997</v>
      </c>
      <c r="BJ25" s="827">
        <v>0</v>
      </c>
      <c r="BK25" s="827">
        <v>0</v>
      </c>
      <c r="BL25" s="827">
        <v>0</v>
      </c>
      <c r="BM25" s="827">
        <v>0</v>
      </c>
      <c r="BN25" s="827">
        <v>0</v>
      </c>
      <c r="BO25" s="827">
        <v>15489.588999999996</v>
      </c>
      <c r="BP25" s="827">
        <v>0</v>
      </c>
      <c r="BQ25" s="827">
        <v>0</v>
      </c>
      <c r="BR25" s="827">
        <v>0</v>
      </c>
      <c r="BS25" s="827">
        <v>10228</v>
      </c>
      <c r="BT25" s="827">
        <v>0</v>
      </c>
      <c r="BU25" s="827">
        <v>0</v>
      </c>
      <c r="BV25" s="827">
        <v>0</v>
      </c>
      <c r="BW25" s="827">
        <v>0</v>
      </c>
      <c r="BX25" s="827">
        <v>0</v>
      </c>
      <c r="BY25" s="827">
        <v>0</v>
      </c>
      <c r="BZ25" s="827">
        <v>0</v>
      </c>
      <c r="CA25" s="827">
        <v>0</v>
      </c>
      <c r="CB25" s="828">
        <v>0</v>
      </c>
      <c r="CC25" s="829">
        <v>0</v>
      </c>
      <c r="CD25" s="828">
        <v>25717.588999999996</v>
      </c>
      <c r="CE25" s="829">
        <v>2.1086448659913031E-2</v>
      </c>
    </row>
    <row r="26" spans="1:83" s="831" customFormat="1" ht="63" customHeight="1">
      <c r="A26" s="832" t="s">
        <v>811</v>
      </c>
      <c r="B26" s="827">
        <v>0</v>
      </c>
      <c r="C26" s="827">
        <v>0</v>
      </c>
      <c r="D26" s="827">
        <v>534</v>
      </c>
      <c r="E26" s="827">
        <v>92399.495999999999</v>
      </c>
      <c r="F26" s="827">
        <v>103</v>
      </c>
      <c r="G26" s="827">
        <v>21248.5</v>
      </c>
      <c r="H26" s="827">
        <v>0</v>
      </c>
      <c r="I26" s="827">
        <v>0</v>
      </c>
      <c r="J26" s="827">
        <v>637</v>
      </c>
      <c r="K26" s="827">
        <v>113647.996</v>
      </c>
      <c r="L26" s="827">
        <v>0</v>
      </c>
      <c r="M26" s="827">
        <v>0</v>
      </c>
      <c r="N26" s="827">
        <v>56</v>
      </c>
      <c r="O26" s="827">
        <v>19793000.778000001</v>
      </c>
      <c r="P26" s="827">
        <v>21</v>
      </c>
      <c r="Q26" s="827">
        <v>699.39400000000001</v>
      </c>
      <c r="R26" s="827">
        <v>0</v>
      </c>
      <c r="S26" s="827">
        <v>0</v>
      </c>
      <c r="T26" s="827">
        <v>0</v>
      </c>
      <c r="U26" s="827">
        <v>0</v>
      </c>
      <c r="V26" s="827">
        <v>1132</v>
      </c>
      <c r="W26" s="827">
        <v>369080</v>
      </c>
      <c r="X26" s="828">
        <v>1846</v>
      </c>
      <c r="Y26" s="829">
        <v>5.0994785051179867E-2</v>
      </c>
      <c r="Z26" s="828">
        <v>20276428.168000001</v>
      </c>
      <c r="AA26" s="829">
        <v>0.46895256839280919</v>
      </c>
      <c r="AB26" s="830"/>
      <c r="AC26" s="832" t="s">
        <v>811</v>
      </c>
      <c r="AD26" s="827">
        <v>0</v>
      </c>
      <c r="AE26" s="827">
        <v>0</v>
      </c>
      <c r="AF26" s="827">
        <v>0</v>
      </c>
      <c r="AG26" s="827">
        <v>0</v>
      </c>
      <c r="AH26" s="827">
        <v>1</v>
      </c>
      <c r="AI26" s="827">
        <v>100</v>
      </c>
      <c r="AJ26" s="827">
        <v>0</v>
      </c>
      <c r="AK26" s="827">
        <v>0</v>
      </c>
      <c r="AL26" s="827">
        <v>1</v>
      </c>
      <c r="AM26" s="827">
        <v>100</v>
      </c>
      <c r="AN26" s="827">
        <v>0</v>
      </c>
      <c r="AO26" s="827">
        <v>0</v>
      </c>
      <c r="AP26" s="827">
        <v>91</v>
      </c>
      <c r="AQ26" s="827">
        <v>7158737</v>
      </c>
      <c r="AR26" s="827">
        <v>0</v>
      </c>
      <c r="AS26" s="827">
        <v>0</v>
      </c>
      <c r="AT26" s="827">
        <v>0</v>
      </c>
      <c r="AU26" s="827">
        <v>0</v>
      </c>
      <c r="AV26" s="827">
        <v>0</v>
      </c>
      <c r="AW26" s="827">
        <v>0</v>
      </c>
      <c r="AX26" s="827">
        <v>0</v>
      </c>
      <c r="AY26" s="827">
        <v>0</v>
      </c>
      <c r="AZ26" s="828">
        <v>92</v>
      </c>
      <c r="BA26" s="829">
        <v>5.041786546102206E-2</v>
      </c>
      <c r="BB26" s="828">
        <v>7158837</v>
      </c>
      <c r="BC26" s="829">
        <v>3.0192358300565294</v>
      </c>
      <c r="BE26" s="832" t="s">
        <v>811</v>
      </c>
      <c r="BF26" s="827">
        <v>0</v>
      </c>
      <c r="BG26" s="827">
        <v>62.122000000000298</v>
      </c>
      <c r="BH26" s="827">
        <v>0</v>
      </c>
      <c r="BI26" s="827">
        <v>166.251</v>
      </c>
      <c r="BJ26" s="827">
        <v>0</v>
      </c>
      <c r="BK26" s="827">
        <v>0</v>
      </c>
      <c r="BL26" s="827">
        <v>0</v>
      </c>
      <c r="BM26" s="827">
        <v>0</v>
      </c>
      <c r="BN26" s="827">
        <v>0</v>
      </c>
      <c r="BO26" s="827">
        <v>228.3730000000003</v>
      </c>
      <c r="BP26" s="827">
        <v>0</v>
      </c>
      <c r="BQ26" s="827">
        <v>0</v>
      </c>
      <c r="BR26" s="827">
        <v>0</v>
      </c>
      <c r="BS26" s="827">
        <v>1680769</v>
      </c>
      <c r="BT26" s="827">
        <v>0</v>
      </c>
      <c r="BU26" s="827">
        <v>0</v>
      </c>
      <c r="BV26" s="827">
        <v>0</v>
      </c>
      <c r="BW26" s="827">
        <v>0</v>
      </c>
      <c r="BX26" s="827">
        <v>0</v>
      </c>
      <c r="BY26" s="827">
        <v>0</v>
      </c>
      <c r="BZ26" s="827">
        <v>0</v>
      </c>
      <c r="CA26" s="827">
        <v>0</v>
      </c>
      <c r="CB26" s="828">
        <v>0</v>
      </c>
      <c r="CC26" s="829">
        <v>0</v>
      </c>
      <c r="CD26" s="828">
        <v>1680997.3729999999</v>
      </c>
      <c r="CE26" s="829">
        <v>1.3782887969480024</v>
      </c>
    </row>
    <row r="27" spans="1:83" s="831" customFormat="1" ht="63" customHeight="1">
      <c r="A27" s="832" t="s">
        <v>185</v>
      </c>
      <c r="B27" s="827">
        <v>6481</v>
      </c>
      <c r="C27" s="827">
        <v>1171340.57</v>
      </c>
      <c r="D27" s="827">
        <v>7866</v>
      </c>
      <c r="E27" s="827">
        <v>4870793.8600000003</v>
      </c>
      <c r="F27" s="827">
        <v>0</v>
      </c>
      <c r="G27" s="827">
        <v>0</v>
      </c>
      <c r="H27" s="827">
        <v>0</v>
      </c>
      <c r="I27" s="827">
        <v>0</v>
      </c>
      <c r="J27" s="827">
        <v>14347</v>
      </c>
      <c r="K27" s="827">
        <v>6042134.4300000006</v>
      </c>
      <c r="L27" s="827">
        <v>0</v>
      </c>
      <c r="M27" s="827">
        <v>0</v>
      </c>
      <c r="N27" s="827">
        <v>73</v>
      </c>
      <c r="O27" s="827">
        <v>76469347.629999995</v>
      </c>
      <c r="P27" s="827">
        <v>98</v>
      </c>
      <c r="Q27" s="827">
        <v>13150.76</v>
      </c>
      <c r="R27" s="827">
        <v>0</v>
      </c>
      <c r="S27" s="827">
        <v>0</v>
      </c>
      <c r="T27" s="827">
        <v>0</v>
      </c>
      <c r="U27" s="827">
        <v>0</v>
      </c>
      <c r="V27" s="827">
        <v>12982</v>
      </c>
      <c r="W27" s="827">
        <v>5977230</v>
      </c>
      <c r="X27" s="828">
        <v>27500</v>
      </c>
      <c r="Y27" s="829">
        <v>0.75967312508529061</v>
      </c>
      <c r="Z27" s="828">
        <v>88501862.820000008</v>
      </c>
      <c r="AA27" s="829">
        <v>2.0468681926182075</v>
      </c>
      <c r="AB27" s="830"/>
      <c r="AC27" s="832" t="s">
        <v>185</v>
      </c>
      <c r="AD27" s="827">
        <v>708</v>
      </c>
      <c r="AE27" s="827">
        <v>109220.39</v>
      </c>
      <c r="AF27" s="827">
        <v>590</v>
      </c>
      <c r="AG27" s="827">
        <v>64499.65</v>
      </c>
      <c r="AH27" s="827">
        <v>10</v>
      </c>
      <c r="AI27" s="827">
        <v>1530</v>
      </c>
      <c r="AJ27" s="827">
        <v>0</v>
      </c>
      <c r="AK27" s="827">
        <v>0</v>
      </c>
      <c r="AL27" s="827">
        <v>1308</v>
      </c>
      <c r="AM27" s="827">
        <v>175250.04</v>
      </c>
      <c r="AN27" s="827">
        <v>0</v>
      </c>
      <c r="AO27" s="827">
        <v>0</v>
      </c>
      <c r="AP27" s="827">
        <v>0</v>
      </c>
      <c r="AQ27" s="827">
        <v>0</v>
      </c>
      <c r="AR27" s="827">
        <v>0</v>
      </c>
      <c r="AS27" s="827">
        <v>0</v>
      </c>
      <c r="AT27" s="827">
        <v>0</v>
      </c>
      <c r="AU27" s="827">
        <v>0</v>
      </c>
      <c r="AV27" s="827">
        <v>0</v>
      </c>
      <c r="AW27" s="827">
        <v>0</v>
      </c>
      <c r="AX27" s="827">
        <v>0</v>
      </c>
      <c r="AY27" s="827">
        <v>0</v>
      </c>
      <c r="AZ27" s="828">
        <v>1308</v>
      </c>
      <c r="BA27" s="829">
        <v>0.71681052198931361</v>
      </c>
      <c r="BB27" s="828">
        <v>175250.04</v>
      </c>
      <c r="BC27" s="829">
        <v>7.3911614412625962E-2</v>
      </c>
      <c r="BE27" s="832" t="s">
        <v>185</v>
      </c>
      <c r="BF27" s="827">
        <v>0</v>
      </c>
      <c r="BG27" s="827">
        <v>0</v>
      </c>
      <c r="BH27" s="827">
        <v>0</v>
      </c>
      <c r="BI27" s="827">
        <v>0</v>
      </c>
      <c r="BJ27" s="827">
        <v>0</v>
      </c>
      <c r="BK27" s="827">
        <v>0</v>
      </c>
      <c r="BL27" s="827">
        <v>0</v>
      </c>
      <c r="BM27" s="827">
        <v>0</v>
      </c>
      <c r="BN27" s="827">
        <v>0</v>
      </c>
      <c r="BO27" s="827">
        <v>0</v>
      </c>
      <c r="BP27" s="827">
        <v>0</v>
      </c>
      <c r="BQ27" s="827">
        <v>0</v>
      </c>
      <c r="BR27" s="827">
        <v>0</v>
      </c>
      <c r="BS27" s="827">
        <v>0</v>
      </c>
      <c r="BT27" s="827">
        <v>0</v>
      </c>
      <c r="BU27" s="827">
        <v>0</v>
      </c>
      <c r="BV27" s="827">
        <v>0</v>
      </c>
      <c r="BW27" s="827">
        <v>0</v>
      </c>
      <c r="BX27" s="827">
        <v>0</v>
      </c>
      <c r="BY27" s="827">
        <v>0</v>
      </c>
      <c r="BZ27" s="827">
        <v>0</v>
      </c>
      <c r="CA27" s="827">
        <v>0</v>
      </c>
      <c r="CB27" s="828">
        <v>0</v>
      </c>
      <c r="CC27" s="829">
        <v>0</v>
      </c>
      <c r="CD27" s="828">
        <v>0</v>
      </c>
      <c r="CE27" s="829">
        <v>0</v>
      </c>
    </row>
    <row r="28" spans="1:83" s="831" customFormat="1" ht="63" customHeight="1">
      <c r="A28" s="832" t="s">
        <v>186</v>
      </c>
      <c r="B28" s="827">
        <v>141009</v>
      </c>
      <c r="C28" s="827">
        <v>33039280.579999998</v>
      </c>
      <c r="D28" s="827">
        <v>331162</v>
      </c>
      <c r="E28" s="827">
        <v>68114075.450000003</v>
      </c>
      <c r="F28" s="827">
        <v>31122</v>
      </c>
      <c r="G28" s="827">
        <v>7104232.0800000001</v>
      </c>
      <c r="H28" s="827">
        <v>0</v>
      </c>
      <c r="I28" s="827">
        <v>0</v>
      </c>
      <c r="J28" s="827">
        <v>503293</v>
      </c>
      <c r="K28" s="827">
        <v>108257588.11</v>
      </c>
      <c r="L28" s="827">
        <v>14835</v>
      </c>
      <c r="M28" s="827">
        <v>345783.98</v>
      </c>
      <c r="N28" s="827">
        <v>331</v>
      </c>
      <c r="O28" s="827">
        <v>287239360.34200001</v>
      </c>
      <c r="P28" s="827">
        <v>2909</v>
      </c>
      <c r="Q28" s="827">
        <v>1266163.44</v>
      </c>
      <c r="R28" s="827">
        <v>304</v>
      </c>
      <c r="S28" s="827">
        <v>343924.13</v>
      </c>
      <c r="T28" s="827">
        <v>34</v>
      </c>
      <c r="U28" s="827">
        <v>15444.56</v>
      </c>
      <c r="V28" s="827">
        <v>66510</v>
      </c>
      <c r="W28" s="827">
        <v>20241200</v>
      </c>
      <c r="X28" s="828">
        <v>588216</v>
      </c>
      <c r="Y28" s="829">
        <v>16.249159525278884</v>
      </c>
      <c r="Z28" s="828">
        <v>417709464.56200004</v>
      </c>
      <c r="AA28" s="829">
        <v>9.66077085299864</v>
      </c>
      <c r="AB28" s="830"/>
      <c r="AC28" s="832" t="s">
        <v>186</v>
      </c>
      <c r="AD28" s="827">
        <v>5268</v>
      </c>
      <c r="AE28" s="827">
        <v>1142500.8799999999</v>
      </c>
      <c r="AF28" s="827">
        <v>11798</v>
      </c>
      <c r="AG28" s="827">
        <v>2756578.83</v>
      </c>
      <c r="AH28" s="827">
        <v>571</v>
      </c>
      <c r="AI28" s="827">
        <v>212630</v>
      </c>
      <c r="AJ28" s="827">
        <v>0</v>
      </c>
      <c r="AK28" s="827">
        <v>0</v>
      </c>
      <c r="AL28" s="827">
        <v>17637</v>
      </c>
      <c r="AM28" s="827">
        <v>4111709.71</v>
      </c>
      <c r="AN28" s="827">
        <v>522</v>
      </c>
      <c r="AO28" s="827">
        <v>70572.39</v>
      </c>
      <c r="AP28" s="827">
        <v>12</v>
      </c>
      <c r="AQ28" s="827">
        <v>7094939.351229989</v>
      </c>
      <c r="AR28" s="827">
        <v>336</v>
      </c>
      <c r="AS28" s="827">
        <v>171518.36</v>
      </c>
      <c r="AT28" s="827">
        <v>0</v>
      </c>
      <c r="AU28" s="827">
        <v>0</v>
      </c>
      <c r="AV28" s="827">
        <v>0</v>
      </c>
      <c r="AW28" s="827">
        <v>1152.69</v>
      </c>
      <c r="AX28" s="827">
        <v>672</v>
      </c>
      <c r="AY28" s="827">
        <v>214000</v>
      </c>
      <c r="AZ28" s="828">
        <v>19179</v>
      </c>
      <c r="BA28" s="829">
        <v>10.510480887792848</v>
      </c>
      <c r="BB28" s="828">
        <v>11663892.501229988</v>
      </c>
      <c r="BC28" s="829">
        <v>4.9192406752159963</v>
      </c>
      <c r="BE28" s="832" t="s">
        <v>186</v>
      </c>
      <c r="BF28" s="827">
        <v>0</v>
      </c>
      <c r="BG28" s="827">
        <v>0</v>
      </c>
      <c r="BH28" s="827">
        <v>0</v>
      </c>
      <c r="BI28" s="827">
        <v>0</v>
      </c>
      <c r="BJ28" s="827">
        <v>0</v>
      </c>
      <c r="BK28" s="827">
        <v>0</v>
      </c>
      <c r="BL28" s="827">
        <v>0</v>
      </c>
      <c r="BM28" s="827">
        <v>0</v>
      </c>
      <c r="BN28" s="827">
        <v>0</v>
      </c>
      <c r="BO28" s="827">
        <v>0</v>
      </c>
      <c r="BP28" s="827">
        <v>0</v>
      </c>
      <c r="BQ28" s="827">
        <v>0</v>
      </c>
      <c r="BR28" s="827">
        <v>0</v>
      </c>
      <c r="BS28" s="827">
        <v>18008626.506000001</v>
      </c>
      <c r="BT28" s="827">
        <v>0</v>
      </c>
      <c r="BU28" s="827">
        <v>0</v>
      </c>
      <c r="BV28" s="827">
        <v>0</v>
      </c>
      <c r="BW28" s="827">
        <v>0</v>
      </c>
      <c r="BX28" s="827">
        <v>0</v>
      </c>
      <c r="BY28" s="827">
        <v>0</v>
      </c>
      <c r="BZ28" s="827">
        <v>0</v>
      </c>
      <c r="CA28" s="827">
        <v>17500</v>
      </c>
      <c r="CB28" s="828">
        <v>0</v>
      </c>
      <c r="CC28" s="829">
        <v>0</v>
      </c>
      <c r="CD28" s="828">
        <v>18026126.506000001</v>
      </c>
      <c r="CE28" s="829">
        <v>14.780039882660329</v>
      </c>
    </row>
    <row r="29" spans="1:83" s="831" customFormat="1" ht="63" customHeight="1">
      <c r="A29" s="832" t="s">
        <v>187</v>
      </c>
      <c r="B29" s="827">
        <v>11433</v>
      </c>
      <c r="C29" s="827">
        <v>5151387.41</v>
      </c>
      <c r="D29" s="827">
        <v>16882</v>
      </c>
      <c r="E29" s="827">
        <v>4726437.83</v>
      </c>
      <c r="F29" s="827">
        <v>212</v>
      </c>
      <c r="G29" s="827">
        <v>109187.07</v>
      </c>
      <c r="H29" s="827">
        <v>0</v>
      </c>
      <c r="I29" s="827">
        <v>0</v>
      </c>
      <c r="J29" s="827">
        <v>28527</v>
      </c>
      <c r="K29" s="827">
        <v>9987012.3100000005</v>
      </c>
      <c r="L29" s="827">
        <v>0</v>
      </c>
      <c r="M29" s="827">
        <v>0</v>
      </c>
      <c r="N29" s="827">
        <v>166</v>
      </c>
      <c r="O29" s="827">
        <v>6676912.5800000001</v>
      </c>
      <c r="P29" s="827">
        <v>611</v>
      </c>
      <c r="Q29" s="827">
        <v>294594.8</v>
      </c>
      <c r="R29" s="827">
        <v>0</v>
      </c>
      <c r="S29" s="827">
        <v>0</v>
      </c>
      <c r="T29" s="827">
        <v>0</v>
      </c>
      <c r="U29" s="827">
        <v>0</v>
      </c>
      <c r="V29" s="827">
        <v>8415</v>
      </c>
      <c r="W29" s="827">
        <v>7542500</v>
      </c>
      <c r="X29" s="828">
        <v>37719</v>
      </c>
      <c r="Y29" s="829">
        <v>1.0419676583669846</v>
      </c>
      <c r="Z29" s="828">
        <v>24501019.689999998</v>
      </c>
      <c r="AA29" s="829">
        <v>0.5666587831283505</v>
      </c>
      <c r="AB29" s="830"/>
      <c r="AC29" s="832" t="s">
        <v>187</v>
      </c>
      <c r="AD29" s="827">
        <v>104</v>
      </c>
      <c r="AE29" s="827">
        <v>34120.46</v>
      </c>
      <c r="AF29" s="827">
        <v>92</v>
      </c>
      <c r="AG29" s="827">
        <v>69597.06</v>
      </c>
      <c r="AH29" s="827">
        <v>1</v>
      </c>
      <c r="AI29" s="827">
        <v>400</v>
      </c>
      <c r="AJ29" s="827">
        <v>0</v>
      </c>
      <c r="AK29" s="827">
        <v>0</v>
      </c>
      <c r="AL29" s="827">
        <v>197</v>
      </c>
      <c r="AM29" s="827">
        <v>104117.51999999999</v>
      </c>
      <c r="AN29" s="827">
        <v>0</v>
      </c>
      <c r="AO29" s="827">
        <v>0</v>
      </c>
      <c r="AP29" s="827">
        <v>879</v>
      </c>
      <c r="AQ29" s="827">
        <v>44034339.450000003</v>
      </c>
      <c r="AR29" s="827">
        <v>1</v>
      </c>
      <c r="AS29" s="827">
        <v>249.1</v>
      </c>
      <c r="AT29" s="827">
        <v>0</v>
      </c>
      <c r="AU29" s="827">
        <v>0</v>
      </c>
      <c r="AV29" s="827">
        <v>0</v>
      </c>
      <c r="AW29" s="827">
        <v>0</v>
      </c>
      <c r="AX29" s="827">
        <v>0</v>
      </c>
      <c r="AY29" s="827">
        <v>0</v>
      </c>
      <c r="AZ29" s="828">
        <v>1077</v>
      </c>
      <c r="BA29" s="829">
        <v>0.59021783806000816</v>
      </c>
      <c r="BB29" s="828">
        <v>44138706.070000008</v>
      </c>
      <c r="BC29" s="829">
        <v>18.615476628239705</v>
      </c>
      <c r="BE29" s="832" t="s">
        <v>187</v>
      </c>
      <c r="BF29" s="827">
        <v>0</v>
      </c>
      <c r="BG29" s="827">
        <v>0</v>
      </c>
      <c r="BH29" s="827">
        <v>0</v>
      </c>
      <c r="BI29" s="827">
        <v>0</v>
      </c>
      <c r="BJ29" s="827">
        <v>0</v>
      </c>
      <c r="BK29" s="827">
        <v>0</v>
      </c>
      <c r="BL29" s="827">
        <v>0</v>
      </c>
      <c r="BM29" s="827">
        <v>0</v>
      </c>
      <c r="BN29" s="827">
        <v>0</v>
      </c>
      <c r="BO29" s="827">
        <v>0</v>
      </c>
      <c r="BP29" s="827">
        <v>0</v>
      </c>
      <c r="BQ29" s="827">
        <v>0</v>
      </c>
      <c r="BR29" s="827">
        <v>4</v>
      </c>
      <c r="BS29" s="827">
        <v>0</v>
      </c>
      <c r="BT29" s="827">
        <v>0</v>
      </c>
      <c r="BU29" s="827">
        <v>0</v>
      </c>
      <c r="BV29" s="827">
        <v>0</v>
      </c>
      <c r="BW29" s="827">
        <v>0</v>
      </c>
      <c r="BX29" s="827">
        <v>0</v>
      </c>
      <c r="BY29" s="827">
        <v>0</v>
      </c>
      <c r="BZ29" s="827">
        <v>0</v>
      </c>
      <c r="CA29" s="827">
        <v>0</v>
      </c>
      <c r="CB29" s="828">
        <v>4</v>
      </c>
      <c r="CC29" s="829">
        <v>1.2443885852235078E-3</v>
      </c>
      <c r="CD29" s="828">
        <v>0</v>
      </c>
      <c r="CE29" s="829">
        <v>0</v>
      </c>
    </row>
    <row r="30" spans="1:83" s="831" customFormat="1" ht="63" customHeight="1">
      <c r="A30" s="835" t="s">
        <v>188</v>
      </c>
      <c r="B30" s="827">
        <v>15138</v>
      </c>
      <c r="C30" s="827">
        <v>5179512</v>
      </c>
      <c r="D30" s="827">
        <v>11440</v>
      </c>
      <c r="E30" s="827">
        <v>3257434</v>
      </c>
      <c r="F30" s="827">
        <v>1437</v>
      </c>
      <c r="G30" s="827">
        <v>526959</v>
      </c>
      <c r="H30" s="827">
        <v>0</v>
      </c>
      <c r="I30" s="827">
        <v>0</v>
      </c>
      <c r="J30" s="827">
        <v>28015</v>
      </c>
      <c r="K30" s="827">
        <v>8963905</v>
      </c>
      <c r="L30" s="827">
        <v>0</v>
      </c>
      <c r="M30" s="827">
        <v>0</v>
      </c>
      <c r="N30" s="827">
        <v>42</v>
      </c>
      <c r="O30" s="827">
        <v>5272216</v>
      </c>
      <c r="P30" s="827">
        <v>545</v>
      </c>
      <c r="Q30" s="827">
        <v>242679</v>
      </c>
      <c r="R30" s="827">
        <v>0</v>
      </c>
      <c r="S30" s="827">
        <v>0</v>
      </c>
      <c r="T30" s="827">
        <v>0</v>
      </c>
      <c r="U30" s="827">
        <v>0</v>
      </c>
      <c r="V30" s="827">
        <v>4639</v>
      </c>
      <c r="W30" s="827">
        <v>2969880</v>
      </c>
      <c r="X30" s="828">
        <v>33241</v>
      </c>
      <c r="Y30" s="829">
        <v>0.91826524912582352</v>
      </c>
      <c r="Z30" s="828">
        <v>17448680</v>
      </c>
      <c r="AA30" s="829">
        <v>0.40355250112433128</v>
      </c>
      <c r="AB30" s="830"/>
      <c r="AC30" s="835" t="s">
        <v>188</v>
      </c>
      <c r="AD30" s="827">
        <v>1216</v>
      </c>
      <c r="AE30" s="827">
        <v>295276</v>
      </c>
      <c r="AF30" s="827">
        <v>501</v>
      </c>
      <c r="AG30" s="827">
        <v>71920</v>
      </c>
      <c r="AH30" s="827">
        <v>54</v>
      </c>
      <c r="AI30" s="827">
        <v>20186</v>
      </c>
      <c r="AJ30" s="827">
        <v>0</v>
      </c>
      <c r="AK30" s="827">
        <v>0</v>
      </c>
      <c r="AL30" s="827">
        <v>1771</v>
      </c>
      <c r="AM30" s="827">
        <v>387382</v>
      </c>
      <c r="AN30" s="827">
        <v>0</v>
      </c>
      <c r="AO30" s="827">
        <v>0</v>
      </c>
      <c r="AP30" s="827">
        <v>171</v>
      </c>
      <c r="AQ30" s="827">
        <v>31256672</v>
      </c>
      <c r="AR30" s="827">
        <v>10</v>
      </c>
      <c r="AS30" s="827">
        <v>4701</v>
      </c>
      <c r="AT30" s="827">
        <v>0</v>
      </c>
      <c r="AU30" s="827">
        <v>0</v>
      </c>
      <c r="AV30" s="827">
        <v>0</v>
      </c>
      <c r="AW30" s="827">
        <v>0</v>
      </c>
      <c r="AX30" s="827">
        <v>8460</v>
      </c>
      <c r="AY30" s="827">
        <v>7476630</v>
      </c>
      <c r="AZ30" s="828">
        <v>10412</v>
      </c>
      <c r="BA30" s="829">
        <v>5.7059871215234965</v>
      </c>
      <c r="BB30" s="828">
        <v>39125385</v>
      </c>
      <c r="BC30" s="829">
        <v>16.501111040348633</v>
      </c>
      <c r="BE30" s="835" t="s">
        <v>188</v>
      </c>
      <c r="BF30" s="827">
        <v>0</v>
      </c>
      <c r="BG30" s="827">
        <v>5776</v>
      </c>
      <c r="BH30" s="827">
        <v>1</v>
      </c>
      <c r="BI30" s="827">
        <v>8736</v>
      </c>
      <c r="BJ30" s="827">
        <v>0</v>
      </c>
      <c r="BK30" s="827">
        <v>67</v>
      </c>
      <c r="BL30" s="827">
        <v>0</v>
      </c>
      <c r="BM30" s="827">
        <v>0</v>
      </c>
      <c r="BN30" s="827">
        <v>1</v>
      </c>
      <c r="BO30" s="827">
        <v>14579</v>
      </c>
      <c r="BP30" s="827">
        <v>0</v>
      </c>
      <c r="BQ30" s="827">
        <v>0</v>
      </c>
      <c r="BR30" s="827">
        <v>0</v>
      </c>
      <c r="BS30" s="827">
        <v>0</v>
      </c>
      <c r="BT30" s="827">
        <v>0</v>
      </c>
      <c r="BU30" s="827">
        <v>7735</v>
      </c>
      <c r="BV30" s="827">
        <v>0</v>
      </c>
      <c r="BW30" s="827">
        <v>0</v>
      </c>
      <c r="BX30" s="827">
        <v>0</v>
      </c>
      <c r="BY30" s="827">
        <v>0</v>
      </c>
      <c r="BZ30" s="827">
        <v>0</v>
      </c>
      <c r="CA30" s="827">
        <v>0</v>
      </c>
      <c r="CB30" s="828">
        <v>1</v>
      </c>
      <c r="CC30" s="829">
        <v>3.1109714630587695E-4</v>
      </c>
      <c r="CD30" s="828">
        <v>22314</v>
      </c>
      <c r="CE30" s="829">
        <v>1.8295766970896823E-2</v>
      </c>
    </row>
    <row r="31" spans="1:83" s="837" customFormat="1" ht="74.25" customHeight="1">
      <c r="A31" s="821" t="s">
        <v>272</v>
      </c>
      <c r="B31" s="822">
        <v>1309986</v>
      </c>
      <c r="C31" s="822">
        <v>409995575.35313988</v>
      </c>
      <c r="D31" s="822">
        <v>1114482</v>
      </c>
      <c r="E31" s="822">
        <v>252160054.40037051</v>
      </c>
      <c r="F31" s="822">
        <v>138682</v>
      </c>
      <c r="G31" s="822">
        <v>92117900.53760998</v>
      </c>
      <c r="H31" s="822">
        <v>10</v>
      </c>
      <c r="I31" s="822">
        <v>983</v>
      </c>
      <c r="J31" s="822">
        <v>2563160</v>
      </c>
      <c r="K31" s="822">
        <v>754274512.92232037</v>
      </c>
      <c r="L31" s="822">
        <v>73637</v>
      </c>
      <c r="M31" s="822">
        <v>6973127.5885499995</v>
      </c>
      <c r="N31" s="822">
        <v>319857</v>
      </c>
      <c r="O31" s="822">
        <v>2772047231.7002831</v>
      </c>
      <c r="P31" s="822">
        <v>24184</v>
      </c>
      <c r="Q31" s="822">
        <v>6997347.6171500003</v>
      </c>
      <c r="R31" s="822">
        <v>71256</v>
      </c>
      <c r="S31" s="822">
        <v>141938478.96263999</v>
      </c>
      <c r="T31" s="822">
        <v>6963</v>
      </c>
      <c r="U31" s="822">
        <v>4767676.3959999997</v>
      </c>
      <c r="V31" s="822">
        <v>560921</v>
      </c>
      <c r="W31" s="822">
        <v>636771134.70000005</v>
      </c>
      <c r="X31" s="840">
        <v>3619978</v>
      </c>
      <c r="Y31" s="824">
        <v>100</v>
      </c>
      <c r="Z31" s="823">
        <v>4323769509.8869438</v>
      </c>
      <c r="AA31" s="824">
        <v>100</v>
      </c>
      <c r="AB31" s="836"/>
      <c r="AC31" s="821" t="s">
        <v>272</v>
      </c>
      <c r="AD31" s="822">
        <v>83288</v>
      </c>
      <c r="AE31" s="822">
        <v>20002932.629920006</v>
      </c>
      <c r="AF31" s="822">
        <v>78501</v>
      </c>
      <c r="AG31" s="822">
        <v>14767828.067079999</v>
      </c>
      <c r="AH31" s="822">
        <v>3441</v>
      </c>
      <c r="AI31" s="822">
        <v>1622178.726</v>
      </c>
      <c r="AJ31" s="822">
        <v>0</v>
      </c>
      <c r="AK31" s="822">
        <v>0</v>
      </c>
      <c r="AL31" s="822">
        <v>165230</v>
      </c>
      <c r="AM31" s="822">
        <v>36392939.423</v>
      </c>
      <c r="AN31" s="822">
        <v>2693</v>
      </c>
      <c r="AO31" s="822">
        <v>314259.92800000001</v>
      </c>
      <c r="AP31" s="822">
        <v>2302</v>
      </c>
      <c r="AQ31" s="822">
        <v>189074978.5340341</v>
      </c>
      <c r="AR31" s="822">
        <v>758</v>
      </c>
      <c r="AS31" s="822">
        <v>276257.19099999993</v>
      </c>
      <c r="AT31" s="822">
        <v>1960</v>
      </c>
      <c r="AU31" s="822">
        <v>3039448.6159999999</v>
      </c>
      <c r="AV31" s="822">
        <v>316</v>
      </c>
      <c r="AW31" s="822">
        <v>267740.93900000001</v>
      </c>
      <c r="AX31" s="822">
        <v>9216</v>
      </c>
      <c r="AY31" s="822">
        <v>7741955</v>
      </c>
      <c r="AZ31" s="823">
        <v>182475</v>
      </c>
      <c r="BA31" s="824">
        <v>100</v>
      </c>
      <c r="BB31" s="823">
        <v>237107579.63103414</v>
      </c>
      <c r="BC31" s="824">
        <v>100</v>
      </c>
      <c r="BD31" s="836"/>
      <c r="BE31" s="821" t="s">
        <v>272</v>
      </c>
      <c r="BF31" s="822">
        <v>265</v>
      </c>
      <c r="BG31" s="822">
        <v>750879.57253</v>
      </c>
      <c r="BH31" s="822">
        <v>451</v>
      </c>
      <c r="BI31" s="822">
        <v>30706435.637539592</v>
      </c>
      <c r="BJ31" s="822">
        <v>320064</v>
      </c>
      <c r="BK31" s="822">
        <v>50489793.437059999</v>
      </c>
      <c r="BL31" s="822">
        <v>0</v>
      </c>
      <c r="BM31" s="822">
        <v>0</v>
      </c>
      <c r="BN31" s="822">
        <v>320780</v>
      </c>
      <c r="BO31" s="822">
        <v>81947108.647129595</v>
      </c>
      <c r="BP31" s="822">
        <v>52</v>
      </c>
      <c r="BQ31" s="822">
        <v>593731.64599999995</v>
      </c>
      <c r="BR31" s="822">
        <v>6</v>
      </c>
      <c r="BS31" s="822">
        <v>37505384.578690372</v>
      </c>
      <c r="BT31" s="822">
        <v>596</v>
      </c>
      <c r="BU31" s="822">
        <v>1684233.2374499999</v>
      </c>
      <c r="BV31" s="822">
        <v>6</v>
      </c>
      <c r="BW31" s="822">
        <v>24364.491889998855</v>
      </c>
      <c r="BX31" s="822">
        <v>2</v>
      </c>
      <c r="BY31" s="822">
        <v>1750</v>
      </c>
      <c r="BZ31" s="822">
        <v>1</v>
      </c>
      <c r="CA31" s="822">
        <v>206065.18</v>
      </c>
      <c r="CB31" s="823">
        <v>321443</v>
      </c>
      <c r="CC31" s="825">
        <v>100</v>
      </c>
      <c r="CD31" s="823">
        <v>121962637.78115998</v>
      </c>
      <c r="CE31" s="825">
        <v>100</v>
      </c>
    </row>
  </sheetData>
  <mergeCells count="54">
    <mergeCell ref="V4:W5"/>
    <mergeCell ref="X4:AA5"/>
    <mergeCell ref="B5:K5"/>
    <mergeCell ref="L5:M5"/>
    <mergeCell ref="A4:A8"/>
    <mergeCell ref="B4:O4"/>
    <mergeCell ref="P4:Q5"/>
    <mergeCell ref="R4:S5"/>
    <mergeCell ref="T4:U5"/>
    <mergeCell ref="N5:O5"/>
    <mergeCell ref="B6:C6"/>
    <mergeCell ref="D6:E6"/>
    <mergeCell ref="F6:G6"/>
    <mergeCell ref="H6:I6"/>
    <mergeCell ref="J6:K6"/>
    <mergeCell ref="Y6:Y7"/>
    <mergeCell ref="AA6:AA7"/>
    <mergeCell ref="BA3:BC3"/>
    <mergeCell ref="AC4:AC8"/>
    <mergeCell ref="AD4:AQ4"/>
    <mergeCell ref="AR4:AS5"/>
    <mergeCell ref="AT4:AU5"/>
    <mergeCell ref="AV4:AW5"/>
    <mergeCell ref="AX4:AY5"/>
    <mergeCell ref="AZ4:BC5"/>
    <mergeCell ref="Y3:AA3"/>
    <mergeCell ref="AD5:AM5"/>
    <mergeCell ref="AN5:AO5"/>
    <mergeCell ref="AP5:AQ5"/>
    <mergeCell ref="AD6:AE6"/>
    <mergeCell ref="AF6:AG6"/>
    <mergeCell ref="AH6:AI6"/>
    <mergeCell ref="AJ6:AK6"/>
    <mergeCell ref="AL6:AM6"/>
    <mergeCell ref="BA6:BA7"/>
    <mergeCell ref="BC6:BC7"/>
    <mergeCell ref="CC3:CE3"/>
    <mergeCell ref="BE4:BE8"/>
    <mergeCell ref="BF4:BS4"/>
    <mergeCell ref="BT4:BU5"/>
    <mergeCell ref="BV4:BW5"/>
    <mergeCell ref="BX4:BY5"/>
    <mergeCell ref="BZ4:CA5"/>
    <mergeCell ref="CB4:CE5"/>
    <mergeCell ref="CC6:CC7"/>
    <mergeCell ref="CE6:CE7"/>
    <mergeCell ref="BF5:BO5"/>
    <mergeCell ref="BP5:BQ5"/>
    <mergeCell ref="BR5:BS5"/>
    <mergeCell ref="BF6:BG6"/>
    <mergeCell ref="BH6:BI6"/>
    <mergeCell ref="BJ6:BK6"/>
    <mergeCell ref="BL6:BM6"/>
    <mergeCell ref="BN6:BO6"/>
  </mergeCells>
  <printOptions horizontalCentered="1"/>
  <pageMargins left="0.25" right="0.25" top="0.75" bottom="0.75" header="0.3" footer="0.3"/>
  <pageSetup paperSize="9" scale="25" fitToWidth="0" fitToHeight="0" orientation="landscape" r:id="rId1"/>
  <headerFooter alignWithMargins="0"/>
  <colBreaks count="2" manualBreakCount="2">
    <brk id="28" max="1048575" man="1"/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V41"/>
  <sheetViews>
    <sheetView view="pageBreakPreview" zoomScaleNormal="100" zoomScaleSheetLayoutView="100" workbookViewId="0">
      <selection activeCell="O38" sqref="O38"/>
    </sheetView>
  </sheetViews>
  <sheetFormatPr defaultColWidth="9" defaultRowHeight="25"/>
  <cols>
    <col min="1" max="1" width="14.7265625" style="73" customWidth="1"/>
    <col min="2" max="3" width="10.6328125" style="73" customWidth="1"/>
    <col min="4" max="4" width="17.6328125" style="73" customWidth="1"/>
    <col min="5" max="5" width="12.08984375" style="73" customWidth="1"/>
    <col min="6" max="6" width="19.90625" style="73" customWidth="1"/>
    <col min="7" max="7" width="12.08984375" style="73" customWidth="1"/>
    <col min="8" max="8" width="37.26953125" style="73" customWidth="1"/>
    <col min="9" max="9" width="21.6328125" style="73" hidden="1" customWidth="1"/>
    <col min="10" max="10" width="7.7265625" style="73" customWidth="1"/>
    <col min="11" max="12" width="7.26953125" style="73" customWidth="1"/>
    <col min="13" max="13" width="14.7265625" style="73" customWidth="1"/>
    <col min="14" max="14" width="9.08984375" style="73" customWidth="1"/>
    <col min="15" max="15" width="18.36328125" style="73" customWidth="1"/>
    <col min="16" max="16" width="9.08984375" style="73" customWidth="1"/>
    <col min="17" max="17" width="26.26953125" style="73" customWidth="1"/>
    <col min="18" max="18" width="18.08984375" style="73" hidden="1" customWidth="1"/>
    <col min="19" max="19" width="7.6328125" style="73" hidden="1" customWidth="1"/>
    <col min="20" max="20" width="22.6328125" style="73" customWidth="1"/>
    <col min="21" max="21" width="11.7265625" style="73" customWidth="1"/>
    <col min="22" max="22" width="10.453125" style="73" bestFit="1" customWidth="1"/>
    <col min="23" max="16384" width="9" style="73"/>
  </cols>
  <sheetData>
    <row r="1" spans="2:21" s="89" customFormat="1" ht="32.5">
      <c r="B1" s="189" t="s">
        <v>837</v>
      </c>
      <c r="C1" s="190"/>
      <c r="K1" s="189" t="s">
        <v>839</v>
      </c>
      <c r="L1" s="190"/>
    </row>
    <row r="2" spans="2:21" s="89" customFormat="1" ht="32.5">
      <c r="B2" s="190" t="s">
        <v>838</v>
      </c>
      <c r="C2" s="190"/>
      <c r="K2" s="190" t="s">
        <v>840</v>
      </c>
      <c r="L2" s="190"/>
    </row>
    <row r="3" spans="2:21">
      <c r="B3" s="191"/>
      <c r="C3" s="192"/>
      <c r="H3" s="193" t="s">
        <v>271</v>
      </c>
      <c r="K3" s="344" t="s">
        <v>350</v>
      </c>
      <c r="L3" s="192"/>
      <c r="S3" s="192" t="s">
        <v>271</v>
      </c>
      <c r="T3" s="192"/>
      <c r="U3" s="345" t="s">
        <v>271</v>
      </c>
    </row>
    <row r="4" spans="2:21" ht="105" customHeight="1">
      <c r="B4" s="1411" t="s">
        <v>505</v>
      </c>
      <c r="C4" s="1412"/>
      <c r="D4" s="340" t="s">
        <v>353</v>
      </c>
      <c r="E4" s="342" t="s">
        <v>415</v>
      </c>
      <c r="F4" s="343" t="s">
        <v>613</v>
      </c>
      <c r="G4" s="342" t="s">
        <v>415</v>
      </c>
      <c r="H4" s="342" t="s">
        <v>612</v>
      </c>
      <c r="I4" s="346" t="s">
        <v>303</v>
      </c>
      <c r="J4" s="347"/>
      <c r="K4" s="1411" t="s">
        <v>505</v>
      </c>
      <c r="L4" s="1412"/>
      <c r="M4" s="340" t="s">
        <v>353</v>
      </c>
      <c r="N4" s="342" t="s">
        <v>415</v>
      </c>
      <c r="O4" s="343" t="s">
        <v>613</v>
      </c>
      <c r="P4" s="342" t="s">
        <v>415</v>
      </c>
      <c r="Q4" s="342" t="s">
        <v>612</v>
      </c>
      <c r="R4" s="342" t="s">
        <v>304</v>
      </c>
      <c r="S4" s="342" t="s">
        <v>302</v>
      </c>
      <c r="T4" s="342" t="s">
        <v>631</v>
      </c>
      <c r="U4" s="342" t="s">
        <v>305</v>
      </c>
    </row>
    <row r="5" spans="2:21" ht="75" hidden="1">
      <c r="B5" s="194">
        <v>2527</v>
      </c>
      <c r="C5" s="195" t="s">
        <v>306</v>
      </c>
      <c r="D5" s="196">
        <v>390438</v>
      </c>
      <c r="E5" s="197"/>
      <c r="F5" s="196">
        <v>29841.991000000002</v>
      </c>
      <c r="G5" s="197"/>
      <c r="H5" s="198">
        <v>7.6432086528462909E-2</v>
      </c>
      <c r="I5" s="348">
        <v>1577.67</v>
      </c>
      <c r="J5" s="350"/>
      <c r="K5" s="194">
        <v>2527</v>
      </c>
      <c r="L5" s="195" t="s">
        <v>306</v>
      </c>
      <c r="M5" s="348">
        <v>1836674</v>
      </c>
      <c r="N5" s="197"/>
      <c r="O5" s="351">
        <v>95980.542000000001</v>
      </c>
      <c r="P5" s="349"/>
      <c r="Q5" s="352">
        <v>5.2257799696625529E-2</v>
      </c>
      <c r="R5" s="353">
        <v>13356.041999999999</v>
      </c>
      <c r="S5" s="349"/>
      <c r="T5" s="354">
        <v>50.58</v>
      </c>
      <c r="U5" s="355">
        <v>3.6312257809410835</v>
      </c>
    </row>
    <row r="6" spans="2:21" ht="75" hidden="1">
      <c r="B6" s="199">
        <v>2528</v>
      </c>
      <c r="C6" s="200" t="s">
        <v>307</v>
      </c>
      <c r="D6" s="201">
        <v>338570</v>
      </c>
      <c r="E6" s="202">
        <v>-13.284567588195822</v>
      </c>
      <c r="F6" s="201">
        <v>29641.132000000001</v>
      </c>
      <c r="G6" s="202">
        <v>-0.67307506392586325</v>
      </c>
      <c r="H6" s="202">
        <v>8.7548016658298144E-2</v>
      </c>
      <c r="I6" s="356">
        <v>15600.69</v>
      </c>
      <c r="J6" s="358"/>
      <c r="K6" s="199">
        <v>2528</v>
      </c>
      <c r="L6" s="200" t="s">
        <v>307</v>
      </c>
      <c r="M6" s="356">
        <v>1832928</v>
      </c>
      <c r="N6" s="202">
        <v>-0.20395562848932364</v>
      </c>
      <c r="O6" s="359">
        <v>108282.251</v>
      </c>
      <c r="P6" s="357">
        <v>12.8168780292989</v>
      </c>
      <c r="Q6" s="357">
        <v>5.9076107190244247E-2</v>
      </c>
      <c r="R6" s="360">
        <v>15933.536</v>
      </c>
      <c r="S6" s="357">
        <v>19.298337037274969</v>
      </c>
      <c r="T6" s="361">
        <v>51.79</v>
      </c>
      <c r="U6" s="355">
        <v>3.5391542768874298</v>
      </c>
    </row>
    <row r="7" spans="2:21" ht="75" hidden="1">
      <c r="B7" s="203">
        <v>2529</v>
      </c>
      <c r="C7" s="204" t="s">
        <v>308</v>
      </c>
      <c r="D7" s="205">
        <v>467182</v>
      </c>
      <c r="E7" s="53">
        <v>37.986826948636917</v>
      </c>
      <c r="F7" s="206">
        <v>37477.896999999997</v>
      </c>
      <c r="G7" s="53">
        <v>26.438818193583142</v>
      </c>
      <c r="H7" s="207">
        <v>8.0221192169218844E-2</v>
      </c>
      <c r="I7" s="362">
        <v>1829.1369999999999</v>
      </c>
      <c r="J7" s="363"/>
      <c r="K7" s="203">
        <v>2529</v>
      </c>
      <c r="L7" s="204" t="s">
        <v>308</v>
      </c>
      <c r="M7" s="364">
        <v>2031937</v>
      </c>
      <c r="N7" s="53">
        <v>10.857436844218649</v>
      </c>
      <c r="O7" s="359">
        <v>128431.95600000001</v>
      </c>
      <c r="P7" s="355">
        <v>18.608502145009897</v>
      </c>
      <c r="Q7" s="365">
        <v>6.3206662411285391E-2</v>
      </c>
      <c r="R7" s="360">
        <v>17464.151999999998</v>
      </c>
      <c r="S7" s="355">
        <v>9.6062543806974041</v>
      </c>
      <c r="T7" s="361">
        <v>52.97</v>
      </c>
      <c r="U7" s="355">
        <v>3.8360147253162169</v>
      </c>
    </row>
    <row r="8" spans="2:21" ht="75" hidden="1">
      <c r="B8" s="199">
        <v>2530</v>
      </c>
      <c r="C8" s="200" t="s">
        <v>309</v>
      </c>
      <c r="D8" s="205">
        <v>606990</v>
      </c>
      <c r="E8" s="53">
        <v>29.925810497835961</v>
      </c>
      <c r="F8" s="206">
        <v>54795.853999999999</v>
      </c>
      <c r="G8" s="53">
        <v>46.208454545888749</v>
      </c>
      <c r="H8" s="207">
        <v>9.0274722812566932E-2</v>
      </c>
      <c r="I8" s="362">
        <v>2614.8870000000002</v>
      </c>
      <c r="J8" s="363"/>
      <c r="K8" s="199">
        <v>2530</v>
      </c>
      <c r="L8" s="200" t="s">
        <v>309</v>
      </c>
      <c r="M8" s="364">
        <v>2282690</v>
      </c>
      <c r="N8" s="53">
        <v>12.340589299766675</v>
      </c>
      <c r="O8" s="359">
        <v>161911.67199999999</v>
      </c>
      <c r="P8" s="355">
        <v>26.068057392196057</v>
      </c>
      <c r="Q8" s="365">
        <v>7.0930206028851916E-2</v>
      </c>
      <c r="R8" s="360">
        <v>20468.955999999998</v>
      </c>
      <c r="S8" s="355">
        <v>17.205553410208527</v>
      </c>
      <c r="T8" s="361">
        <v>53.87</v>
      </c>
      <c r="U8" s="355">
        <v>4.2374048635604229</v>
      </c>
    </row>
    <row r="9" spans="2:21" ht="75" hidden="1">
      <c r="B9" s="208">
        <v>2531</v>
      </c>
      <c r="C9" s="209" t="s">
        <v>310</v>
      </c>
      <c r="D9" s="205">
        <v>732538</v>
      </c>
      <c r="E9" s="53">
        <v>20.683701543682762</v>
      </c>
      <c r="F9" s="206">
        <v>66875.141000000003</v>
      </c>
      <c r="G9" s="53">
        <v>22.044162319287889</v>
      </c>
      <c r="H9" s="207">
        <v>9.1292384831913168E-2</v>
      </c>
      <c r="I9" s="362">
        <v>3523.902</v>
      </c>
      <c r="J9" s="363"/>
      <c r="K9" s="208">
        <v>2531</v>
      </c>
      <c r="L9" s="209" t="s">
        <v>310</v>
      </c>
      <c r="M9" s="364">
        <v>2601347</v>
      </c>
      <c r="N9" s="53">
        <v>13.959714196846702</v>
      </c>
      <c r="O9" s="359">
        <v>205763.815</v>
      </c>
      <c r="P9" s="355">
        <v>27.083991202314316</v>
      </c>
      <c r="Q9" s="365">
        <v>7.9098949505775284E-2</v>
      </c>
      <c r="R9" s="360">
        <v>24233.726999999999</v>
      </c>
      <c r="S9" s="355">
        <v>18.392589245880451</v>
      </c>
      <c r="T9" s="361">
        <v>54.96</v>
      </c>
      <c r="U9" s="355">
        <v>4.7331641193595342</v>
      </c>
    </row>
    <row r="10" spans="2:21" ht="75" hidden="1">
      <c r="B10" s="210">
        <v>2532</v>
      </c>
      <c r="C10" s="211" t="s">
        <v>311</v>
      </c>
      <c r="D10" s="205">
        <v>870642</v>
      </c>
      <c r="E10" s="53">
        <v>18.852810366151655</v>
      </c>
      <c r="F10" s="206">
        <v>86917.665999999997</v>
      </c>
      <c r="G10" s="53">
        <v>29.970067651894738</v>
      </c>
      <c r="H10" s="207">
        <v>9.983169431293229E-2</v>
      </c>
      <c r="I10" s="362">
        <v>4852.8450000000003</v>
      </c>
      <c r="J10" s="363"/>
      <c r="K10" s="210">
        <v>2532</v>
      </c>
      <c r="L10" s="211" t="s">
        <v>311</v>
      </c>
      <c r="M10" s="364">
        <v>3010721</v>
      </c>
      <c r="N10" s="207">
        <v>15.73700086916509</v>
      </c>
      <c r="O10" s="359">
        <v>269848.098</v>
      </c>
      <c r="P10" s="365">
        <v>31.144583414727219</v>
      </c>
      <c r="Q10" s="365">
        <v>8.9629061610159155E-2</v>
      </c>
      <c r="R10" s="360">
        <v>29970.775000000001</v>
      </c>
      <c r="S10" s="365">
        <v>23.673816247909382</v>
      </c>
      <c r="T10" s="365">
        <v>55.89</v>
      </c>
      <c r="U10" s="365">
        <v>5.3868688495258548</v>
      </c>
    </row>
    <row r="11" spans="2:21" ht="75" hidden="1">
      <c r="B11" s="208">
        <v>2533</v>
      </c>
      <c r="C11" s="209" t="s">
        <v>312</v>
      </c>
      <c r="D11" s="205">
        <v>1042520</v>
      </c>
      <c r="E11" s="53">
        <v>19.7415240707432</v>
      </c>
      <c r="F11" s="206">
        <v>111730.164</v>
      </c>
      <c r="G11" s="53">
        <v>28.547128727547754</v>
      </c>
      <c r="H11" s="207">
        <v>0.10717316118635614</v>
      </c>
      <c r="I11" s="362">
        <v>6642.2820000000002</v>
      </c>
      <c r="J11" s="363"/>
      <c r="K11" s="208">
        <v>2533</v>
      </c>
      <c r="L11" s="209" t="s">
        <v>312</v>
      </c>
      <c r="M11" s="364">
        <v>3587375</v>
      </c>
      <c r="N11" s="207">
        <v>19.153352303318705</v>
      </c>
      <c r="O11" s="359">
        <v>350710.81300000002</v>
      </c>
      <c r="P11" s="365">
        <v>29.966012582382561</v>
      </c>
      <c r="Q11" s="365">
        <v>9.7762517997142764E-2</v>
      </c>
      <c r="R11" s="360">
        <v>36759.006000000001</v>
      </c>
      <c r="S11" s="365">
        <v>22.649501055611672</v>
      </c>
      <c r="T11" s="365">
        <v>55.84</v>
      </c>
      <c r="U11" s="365">
        <v>6.4243821633237825</v>
      </c>
    </row>
    <row r="12" spans="2:21" ht="75" hidden="1">
      <c r="B12" s="210">
        <v>2534</v>
      </c>
      <c r="C12" s="211" t="s">
        <v>313</v>
      </c>
      <c r="D12" s="205">
        <v>952642</v>
      </c>
      <c r="E12" s="53">
        <v>-8.6212254920768903</v>
      </c>
      <c r="F12" s="206">
        <v>131528.935</v>
      </c>
      <c r="G12" s="53">
        <v>17.720166418085626</v>
      </c>
      <c r="H12" s="207">
        <v>0.13806753743798825</v>
      </c>
      <c r="I12" s="362">
        <v>7305.473</v>
      </c>
      <c r="J12" s="363"/>
      <c r="K12" s="210">
        <v>2534</v>
      </c>
      <c r="L12" s="211" t="s">
        <v>313</v>
      </c>
      <c r="M12" s="364">
        <v>3935562</v>
      </c>
      <c r="N12" s="207">
        <v>9.7058991602494853</v>
      </c>
      <c r="O12" s="359">
        <v>439220.783</v>
      </c>
      <c r="P12" s="365">
        <v>25.237308551418959</v>
      </c>
      <c r="Q12" s="365">
        <v>0.11160306533094892</v>
      </c>
      <c r="R12" s="360">
        <v>44852.686000000002</v>
      </c>
      <c r="S12" s="365">
        <v>22.018223234872018</v>
      </c>
      <c r="T12" s="365">
        <v>57.03</v>
      </c>
      <c r="U12" s="365">
        <v>6.900862703840084</v>
      </c>
    </row>
    <row r="13" spans="2:21" ht="75" hidden="1">
      <c r="B13" s="208">
        <v>2535</v>
      </c>
      <c r="C13" s="209" t="s">
        <v>314</v>
      </c>
      <c r="D13" s="205">
        <v>1061168</v>
      </c>
      <c r="E13" s="53">
        <v>11.392107423355258</v>
      </c>
      <c r="F13" s="206">
        <v>143578.226</v>
      </c>
      <c r="G13" s="53">
        <v>9.160943179536881</v>
      </c>
      <c r="H13" s="207">
        <v>0.13530206904090586</v>
      </c>
      <c r="I13" s="362">
        <v>8198.2170000000006</v>
      </c>
      <c r="J13" s="363"/>
      <c r="K13" s="208">
        <v>2535</v>
      </c>
      <c r="L13" s="209" t="s">
        <v>314</v>
      </c>
      <c r="M13" s="364">
        <v>4475119</v>
      </c>
      <c r="N13" s="207">
        <v>13.709782745132715</v>
      </c>
      <c r="O13" s="359">
        <v>540396.65099999995</v>
      </c>
      <c r="P13" s="365">
        <v>23.035309784054537</v>
      </c>
      <c r="Q13" s="365">
        <v>0.12075581699615137</v>
      </c>
      <c r="R13" s="360">
        <v>55650.400000000001</v>
      </c>
      <c r="S13" s="365">
        <v>24.073728828636927</v>
      </c>
      <c r="T13" s="365">
        <v>57.62</v>
      </c>
      <c r="U13" s="365">
        <v>7.7666070808746959</v>
      </c>
    </row>
    <row r="14" spans="2:21" ht="75" hidden="1">
      <c r="B14" s="210">
        <v>2536</v>
      </c>
      <c r="C14" s="211" t="s">
        <v>315</v>
      </c>
      <c r="D14" s="205">
        <v>1084047</v>
      </c>
      <c r="E14" s="53">
        <v>2.1560205358623703</v>
      </c>
      <c r="F14" s="206">
        <v>167595.86300000001</v>
      </c>
      <c r="G14" s="53">
        <v>16.727910400564511</v>
      </c>
      <c r="H14" s="207">
        <v>0.15460202648040169</v>
      </c>
      <c r="I14" s="362">
        <v>9059.4750000000004</v>
      </c>
      <c r="J14" s="363"/>
      <c r="K14" s="210">
        <v>2536</v>
      </c>
      <c r="L14" s="211" t="s">
        <v>315</v>
      </c>
      <c r="M14" s="364">
        <v>4983349</v>
      </c>
      <c r="N14" s="207">
        <v>11.356792970198111</v>
      </c>
      <c r="O14" s="359">
        <v>636486.31200000003</v>
      </c>
      <c r="P14" s="365">
        <v>17.781320595193716</v>
      </c>
      <c r="Q14" s="365">
        <v>0.12772260421656201</v>
      </c>
      <c r="R14" s="360">
        <v>67416.915999999997</v>
      </c>
      <c r="S14" s="365">
        <v>21.14363239078245</v>
      </c>
      <c r="T14" s="365">
        <v>58.44</v>
      </c>
      <c r="U14" s="365">
        <v>8.5272912388774813</v>
      </c>
    </row>
    <row r="15" spans="2:21" ht="75" hidden="1">
      <c r="B15" s="208">
        <v>2537</v>
      </c>
      <c r="C15" s="209" t="s">
        <v>316</v>
      </c>
      <c r="D15" s="205">
        <v>1157827</v>
      </c>
      <c r="E15" s="53">
        <v>6.805977969589879</v>
      </c>
      <c r="F15" s="206">
        <v>190342.00899999999</v>
      </c>
      <c r="G15" s="53">
        <v>13.572021166178772</v>
      </c>
      <c r="H15" s="207">
        <v>0.16439589766001311</v>
      </c>
      <c r="I15" s="362">
        <v>10542.894</v>
      </c>
      <c r="J15" s="363"/>
      <c r="K15" s="208">
        <v>2537</v>
      </c>
      <c r="L15" s="209" t="s">
        <v>316</v>
      </c>
      <c r="M15" s="364">
        <v>5537764</v>
      </c>
      <c r="N15" s="207">
        <v>11.125349639369027</v>
      </c>
      <c r="O15" s="359">
        <v>771543.53300000005</v>
      </c>
      <c r="P15" s="365">
        <v>21.219187035714292</v>
      </c>
      <c r="Q15" s="365">
        <v>0.13932401832219649</v>
      </c>
      <c r="R15" s="360">
        <v>81090.251000000004</v>
      </c>
      <c r="S15" s="365">
        <v>20.281756881314486</v>
      </c>
      <c r="T15" s="365">
        <v>59.24</v>
      </c>
      <c r="U15" s="365">
        <v>9.3480148548278184</v>
      </c>
    </row>
    <row r="16" spans="2:21" ht="75" hidden="1">
      <c r="B16" s="210">
        <v>2538</v>
      </c>
      <c r="C16" s="211" t="s">
        <v>317</v>
      </c>
      <c r="D16" s="205">
        <v>1313096</v>
      </c>
      <c r="E16" s="53">
        <v>13.410379961773218</v>
      </c>
      <c r="F16" s="206">
        <v>243300.98199999999</v>
      </c>
      <c r="G16" s="53">
        <v>27.823060856733942</v>
      </c>
      <c r="H16" s="207">
        <v>0.18528803834601582</v>
      </c>
      <c r="I16" s="362">
        <v>12542.728999999999</v>
      </c>
      <c r="J16" s="363"/>
      <c r="K16" s="210">
        <v>2538</v>
      </c>
      <c r="L16" s="211" t="s">
        <v>317</v>
      </c>
      <c r="M16" s="364">
        <v>6238856</v>
      </c>
      <c r="N16" s="207">
        <v>12.660200037415823</v>
      </c>
      <c r="O16" s="359">
        <v>937081.99100000004</v>
      </c>
      <c r="P16" s="365">
        <v>21.455491611255585</v>
      </c>
      <c r="Q16" s="365">
        <v>0.15020093283127547</v>
      </c>
      <c r="R16" s="360">
        <v>99084.201000000001</v>
      </c>
      <c r="S16" s="365">
        <v>22.190028737239938</v>
      </c>
      <c r="T16" s="365">
        <v>59.28</v>
      </c>
      <c r="U16" s="365">
        <v>10.52438596491228</v>
      </c>
    </row>
    <row r="17" spans="2:22" ht="75" hidden="1">
      <c r="B17" s="210">
        <v>2539</v>
      </c>
      <c r="C17" s="211" t="s">
        <v>318</v>
      </c>
      <c r="D17" s="205">
        <v>1469759</v>
      </c>
      <c r="E17" s="53">
        <v>11.930810847036318</v>
      </c>
      <c r="F17" s="206">
        <v>252679.75599999999</v>
      </c>
      <c r="G17" s="53">
        <v>3.854803183655052</v>
      </c>
      <c r="H17" s="207">
        <v>0.1719191758648867</v>
      </c>
      <c r="I17" s="362">
        <v>14616.688</v>
      </c>
      <c r="J17" s="363"/>
      <c r="K17" s="210">
        <v>2539</v>
      </c>
      <c r="L17" s="211" t="s">
        <v>318</v>
      </c>
      <c r="M17" s="364">
        <v>6935651</v>
      </c>
      <c r="N17" s="207">
        <v>11.168634121383793</v>
      </c>
      <c r="O17" s="359">
        <v>1069155.963</v>
      </c>
      <c r="P17" s="365">
        <v>14.094174604621118</v>
      </c>
      <c r="Q17" s="365">
        <v>0.15415365666467359</v>
      </c>
      <c r="R17" s="360">
        <v>117444.542</v>
      </c>
      <c r="S17" s="365">
        <v>18.530038911046979</v>
      </c>
      <c r="T17" s="365">
        <v>59.9</v>
      </c>
      <c r="U17" s="365">
        <v>11.578716193656094</v>
      </c>
    </row>
    <row r="18" spans="2:22" ht="75" hidden="1">
      <c r="B18" s="210">
        <v>2540</v>
      </c>
      <c r="C18" s="211" t="s">
        <v>319</v>
      </c>
      <c r="D18" s="205">
        <v>1250412</v>
      </c>
      <c r="E18" s="53">
        <v>-14.924011351520896</v>
      </c>
      <c r="F18" s="206">
        <v>245328.36900000001</v>
      </c>
      <c r="G18" s="53">
        <v>-2.9093692017020896</v>
      </c>
      <c r="H18" s="207">
        <v>0.19619802832986249</v>
      </c>
      <c r="I18" s="362">
        <v>12671.14</v>
      </c>
      <c r="J18" s="363"/>
      <c r="K18" s="210">
        <v>2540</v>
      </c>
      <c r="L18" s="211" t="s">
        <v>319</v>
      </c>
      <c r="M18" s="364">
        <v>7215160</v>
      </c>
      <c r="N18" s="207">
        <v>4.0300326530270913</v>
      </c>
      <c r="O18" s="359">
        <v>1179836.3859999999</v>
      </c>
      <c r="P18" s="365">
        <v>10.352130730247815</v>
      </c>
      <c r="Q18" s="365">
        <v>0.163521860360685</v>
      </c>
      <c r="R18" s="360">
        <v>134882.016</v>
      </c>
      <c r="S18" s="365">
        <v>14.847411129586593</v>
      </c>
      <c r="T18" s="365">
        <v>60.5</v>
      </c>
      <c r="U18" s="365">
        <v>11.92588429752066</v>
      </c>
    </row>
    <row r="19" spans="2:22" ht="75" hidden="1">
      <c r="B19" s="210">
        <v>2541</v>
      </c>
      <c r="C19" s="211" t="s">
        <v>320</v>
      </c>
      <c r="D19" s="205">
        <v>1045089</v>
      </c>
      <c r="E19" s="53">
        <v>-16.420427826988224</v>
      </c>
      <c r="F19" s="206">
        <v>206801.25200000001</v>
      </c>
      <c r="G19" s="53">
        <v>-15.704305685087727</v>
      </c>
      <c r="H19" s="207">
        <v>0.19787908206860852</v>
      </c>
      <c r="I19" s="362">
        <v>9771.4150000000009</v>
      </c>
      <c r="J19" s="363"/>
      <c r="K19" s="210">
        <v>2541</v>
      </c>
      <c r="L19" s="211" t="s">
        <v>320</v>
      </c>
      <c r="M19" s="364">
        <v>7198575</v>
      </c>
      <c r="N19" s="207">
        <v>-0.22986323241619036</v>
      </c>
      <c r="O19" s="359">
        <v>1226948.6399999999</v>
      </c>
      <c r="P19" s="365">
        <v>3.9931175677438344</v>
      </c>
      <c r="Q19" s="365">
        <v>0.17044326689657327</v>
      </c>
      <c r="R19" s="360">
        <v>148823.17600000001</v>
      </c>
      <c r="S19" s="365">
        <v>10.335818230949339</v>
      </c>
      <c r="T19" s="365">
        <v>61.2</v>
      </c>
      <c r="U19" s="365">
        <v>11.762377450980392</v>
      </c>
    </row>
    <row r="20" spans="2:22" hidden="1">
      <c r="B20" s="210">
        <v>2542</v>
      </c>
      <c r="C20" s="211" t="s">
        <v>321</v>
      </c>
      <c r="D20" s="205">
        <v>1029698</v>
      </c>
      <c r="E20" s="53">
        <v>-1.4726975405922367</v>
      </c>
      <c r="F20" s="206">
        <v>238093.17</v>
      </c>
      <c r="G20" s="53">
        <v>15.131396786708045</v>
      </c>
      <c r="H20" s="207">
        <v>0.2312262138996094</v>
      </c>
      <c r="I20" s="362">
        <v>13525.031999999999</v>
      </c>
      <c r="J20" s="363"/>
      <c r="K20" s="210">
        <v>2542</v>
      </c>
      <c r="L20" s="366" t="s">
        <v>321</v>
      </c>
      <c r="M20" s="364">
        <v>7375916</v>
      </c>
      <c r="N20" s="207">
        <v>2.4635570234386668</v>
      </c>
      <c r="O20" s="359">
        <v>1253168.7420000001</v>
      </c>
      <c r="P20" s="207">
        <v>2.1370170800303581</v>
      </c>
      <c r="Q20" s="365">
        <v>0.16990008318966757</v>
      </c>
      <c r="R20" s="360">
        <v>165769.74400000001</v>
      </c>
      <c r="S20" s="207">
        <v>11.387049017150392</v>
      </c>
      <c r="T20" s="365">
        <v>61.8</v>
      </c>
      <c r="U20" s="207">
        <v>11.935139158576051</v>
      </c>
    </row>
    <row r="21" spans="2:22" ht="75" hidden="1">
      <c r="B21" s="210">
        <v>2543</v>
      </c>
      <c r="C21" s="211" t="s">
        <v>322</v>
      </c>
      <c r="D21" s="205">
        <v>1481145</v>
      </c>
      <c r="E21" s="53">
        <v>43.842660663612051</v>
      </c>
      <c r="F21" s="206">
        <v>437402</v>
      </c>
      <c r="G21" s="53">
        <v>83.710435708844557</v>
      </c>
      <c r="H21" s="207">
        <v>0.29531342306121278</v>
      </c>
      <c r="I21" s="362" t="e">
        <v>#REF!</v>
      </c>
      <c r="J21" s="363"/>
      <c r="K21" s="210">
        <v>2543</v>
      </c>
      <c r="L21" s="211" t="s">
        <v>322</v>
      </c>
      <c r="M21" s="205">
        <v>7772644</v>
      </c>
      <c r="N21" s="207">
        <v>5.3786946597548022</v>
      </c>
      <c r="O21" s="367">
        <v>1489987</v>
      </c>
      <c r="P21" s="207">
        <v>18.897555457858672</v>
      </c>
      <c r="Q21" s="365">
        <v>0.1916962876467776</v>
      </c>
      <c r="R21" s="360">
        <v>190117.96299999999</v>
      </c>
      <c r="S21" s="207">
        <v>14.687975267670067</v>
      </c>
      <c r="T21" s="365">
        <v>61.88</v>
      </c>
      <c r="U21" s="207">
        <v>12.560833872010342</v>
      </c>
    </row>
    <row r="22" spans="2:22" ht="75" hidden="1">
      <c r="B22" s="210">
        <v>2544</v>
      </c>
      <c r="C22" s="211" t="s">
        <v>323</v>
      </c>
      <c r="D22" s="205">
        <v>1375851</v>
      </c>
      <c r="E22" s="53">
        <v>-7.1089596224542495</v>
      </c>
      <c r="F22" s="206">
        <v>566145</v>
      </c>
      <c r="G22" s="53">
        <v>29.433564547029963</v>
      </c>
      <c r="H22" s="207">
        <v>0.41148714504695638</v>
      </c>
      <c r="I22" s="362"/>
      <c r="J22" s="363"/>
      <c r="K22" s="210">
        <v>2544</v>
      </c>
      <c r="L22" s="211" t="s">
        <v>323</v>
      </c>
      <c r="M22" s="205">
        <v>8331702</v>
      </c>
      <c r="N22" s="207">
        <v>7.1926361222770527</v>
      </c>
      <c r="O22" s="368">
        <v>1758829</v>
      </c>
      <c r="P22" s="207">
        <v>18.043244672604526</v>
      </c>
      <c r="Q22" s="365">
        <v>0.21110080509360513</v>
      </c>
      <c r="R22" s="201"/>
      <c r="S22" s="207"/>
      <c r="T22" s="207">
        <v>62.31</v>
      </c>
      <c r="U22" s="207">
        <v>13.37137217140106</v>
      </c>
    </row>
    <row r="23" spans="2:22" ht="75" hidden="1">
      <c r="B23" s="210">
        <v>2546</v>
      </c>
      <c r="C23" s="211" t="s">
        <v>324</v>
      </c>
      <c r="D23" s="205">
        <v>1588264</v>
      </c>
      <c r="E23" s="53">
        <v>15.438663052903257</v>
      </c>
      <c r="F23" s="206">
        <v>734669.34138606</v>
      </c>
      <c r="G23" s="53">
        <v>29.76699279973505</v>
      </c>
      <c r="H23" s="207">
        <v>0.46256122495130531</v>
      </c>
      <c r="I23" s="362"/>
      <c r="J23" s="363"/>
      <c r="K23" s="210">
        <v>2546</v>
      </c>
      <c r="L23" s="211" t="s">
        <v>324</v>
      </c>
      <c r="M23" s="369">
        <v>9659295.8019999992</v>
      </c>
      <c r="N23" s="207">
        <v>15.934244911783923</v>
      </c>
      <c r="O23" s="370">
        <v>2356382.1378947641</v>
      </c>
      <c r="P23" s="207">
        <v>33.974487451296518</v>
      </c>
      <c r="Q23" s="365">
        <v>0.24394968186054153</v>
      </c>
      <c r="R23" s="201"/>
      <c r="S23" s="207"/>
      <c r="T23" s="207">
        <v>63.08</v>
      </c>
      <c r="U23" s="207">
        <v>15.312770770450221</v>
      </c>
    </row>
    <row r="24" spans="2:22" ht="75" hidden="1">
      <c r="B24" s="210">
        <v>2547</v>
      </c>
      <c r="C24" s="211" t="s">
        <v>325</v>
      </c>
      <c r="D24" s="205">
        <v>1644302</v>
      </c>
      <c r="E24" s="53">
        <v>3.5282547485808404</v>
      </c>
      <c r="F24" s="206">
        <v>591089.66933595482</v>
      </c>
      <c r="G24" s="53">
        <v>-19.543441377208058</v>
      </c>
      <c r="H24" s="207">
        <v>0.35947755907123802</v>
      </c>
      <c r="I24" s="362"/>
      <c r="J24" s="363"/>
      <c r="K24" s="210">
        <v>2547</v>
      </c>
      <c r="L24" s="211" t="s">
        <v>325</v>
      </c>
      <c r="M24" s="369">
        <v>10383639.967001434</v>
      </c>
      <c r="N24" s="207">
        <v>7.498933461085814</v>
      </c>
      <c r="O24" s="370">
        <v>2673240.855447819</v>
      </c>
      <c r="P24" s="207">
        <v>13.446830735024262</v>
      </c>
      <c r="Q24" s="207">
        <v>0.25744737528874395</v>
      </c>
      <c r="R24" s="201"/>
      <c r="S24" s="207"/>
      <c r="T24" s="371">
        <v>61.97</v>
      </c>
      <c r="U24" s="207">
        <v>16.755914098759778</v>
      </c>
    </row>
    <row r="25" spans="2:22" ht="75" hidden="1">
      <c r="B25" s="210">
        <v>2548</v>
      </c>
      <c r="C25" s="211" t="s">
        <v>326</v>
      </c>
      <c r="D25" s="205">
        <v>1767417</v>
      </c>
      <c r="E25" s="53">
        <v>7.4873715412375583</v>
      </c>
      <c r="F25" s="206">
        <v>770250.5338083501</v>
      </c>
      <c r="G25" s="53">
        <v>30.310268266686023</v>
      </c>
      <c r="H25" s="207">
        <v>0.43580577408067822</v>
      </c>
      <c r="I25" s="362"/>
      <c r="J25" s="363"/>
      <c r="K25" s="210">
        <v>2548</v>
      </c>
      <c r="L25" s="211" t="s">
        <v>326</v>
      </c>
      <c r="M25" s="372">
        <v>11183758</v>
      </c>
      <c r="N25" s="207">
        <v>7.7055640944918276</v>
      </c>
      <c r="O25" s="368">
        <v>3098453.7090898696</v>
      </c>
      <c r="P25" s="207">
        <v>15.906267958441004</v>
      </c>
      <c r="Q25" s="207">
        <v>0.27704942373483671</v>
      </c>
      <c r="R25" s="201"/>
      <c r="S25" s="207"/>
      <c r="T25" s="373">
        <v>62.42</v>
      </c>
      <c r="U25" s="207">
        <v>17.916946491509133</v>
      </c>
    </row>
    <row r="26" spans="2:22" ht="75" hidden="1">
      <c r="B26" s="210">
        <v>2549</v>
      </c>
      <c r="C26" s="211" t="s">
        <v>327</v>
      </c>
      <c r="D26" s="205">
        <v>2004147</v>
      </c>
      <c r="E26" s="53">
        <v>13.394122609435124</v>
      </c>
      <c r="F26" s="206">
        <v>894051.28434878006</v>
      </c>
      <c r="G26" s="53">
        <v>16.072789969819539</v>
      </c>
      <c r="H26" s="207">
        <v>0.44610065247149039</v>
      </c>
      <c r="I26" s="362"/>
      <c r="J26" s="363"/>
      <c r="K26" s="210">
        <v>2549</v>
      </c>
      <c r="L26" s="211" t="s">
        <v>327</v>
      </c>
      <c r="M26" s="205">
        <v>12083566</v>
      </c>
      <c r="N26" s="207">
        <v>8.0456676548258645</v>
      </c>
      <c r="O26" s="367">
        <v>3688347.5339416</v>
      </c>
      <c r="P26" s="207">
        <v>19.038329445464072</v>
      </c>
      <c r="Q26" s="207">
        <v>0.30523667714825242</v>
      </c>
      <c r="R26" s="201"/>
      <c r="S26" s="207"/>
      <c r="T26" s="374">
        <v>62.828705999999997</v>
      </c>
      <c r="U26" s="207">
        <v>19.232555895707925</v>
      </c>
    </row>
    <row r="27" spans="2:22" ht="75" hidden="1">
      <c r="B27" s="210">
        <v>2550</v>
      </c>
      <c r="C27" s="211" t="s">
        <v>328</v>
      </c>
      <c r="D27" s="205">
        <v>2333861</v>
      </c>
      <c r="E27" s="53">
        <v>16.451587633042884</v>
      </c>
      <c r="F27" s="206">
        <v>963901.88960800017</v>
      </c>
      <c r="G27" s="53">
        <v>7.8128186248397089</v>
      </c>
      <c r="H27" s="207">
        <v>0.41300741115602008</v>
      </c>
      <c r="I27" s="362"/>
      <c r="J27" s="363"/>
      <c r="K27" s="210">
        <v>2550</v>
      </c>
      <c r="L27" s="211" t="s">
        <v>328</v>
      </c>
      <c r="M27" s="205">
        <v>13092019</v>
      </c>
      <c r="N27" s="207">
        <v>8.3456572339655359</v>
      </c>
      <c r="O27" s="367">
        <v>4051544.5798447495</v>
      </c>
      <c r="P27" s="207">
        <v>9.8471481486185866</v>
      </c>
      <c r="Q27" s="207">
        <v>0.30946675068564672</v>
      </c>
      <c r="R27" s="201" t="e">
        <v>#REF!</v>
      </c>
      <c r="S27" s="207" t="e">
        <v>#REF!</v>
      </c>
      <c r="T27" s="374">
        <v>63.038246999999998</v>
      </c>
      <c r="U27" s="207">
        <v>20.768374158627857</v>
      </c>
    </row>
    <row r="28" spans="2:22" ht="75" hidden="1">
      <c r="B28" s="210">
        <v>2551</v>
      </c>
      <c r="C28" s="211" t="s">
        <v>329</v>
      </c>
      <c r="D28" s="205">
        <v>2607484</v>
      </c>
      <c r="E28" s="53">
        <v>11.724048690131932</v>
      </c>
      <c r="F28" s="206">
        <v>1222349.3917400637</v>
      </c>
      <c r="G28" s="53">
        <v>26.812635696478299</v>
      </c>
      <c r="H28" s="207">
        <v>0.46878500184087946</v>
      </c>
      <c r="I28" s="362" t="e">
        <v>#REF!</v>
      </c>
      <c r="J28" s="363"/>
      <c r="K28" s="210">
        <v>2551</v>
      </c>
      <c r="L28" s="211" t="s">
        <v>329</v>
      </c>
      <c r="M28" s="205">
        <v>14174401</v>
      </c>
      <c r="N28" s="207">
        <v>8.2674948760767908</v>
      </c>
      <c r="O28" s="367">
        <v>4754553.9853386143</v>
      </c>
      <c r="P28" s="207">
        <v>17.351639396765645</v>
      </c>
      <c r="Q28" s="207">
        <v>0.33543244510569542</v>
      </c>
      <c r="R28" s="201"/>
      <c r="S28" s="207"/>
      <c r="T28" s="374">
        <v>63.4</v>
      </c>
      <c r="U28" s="207">
        <v>22.357099369085173</v>
      </c>
    </row>
    <row r="29" spans="2:22" ht="30" hidden="1" customHeight="1">
      <c r="B29" s="375">
        <v>2552</v>
      </c>
      <c r="C29" s="376" t="s">
        <v>330</v>
      </c>
      <c r="D29" s="377">
        <v>2666773</v>
      </c>
      <c r="E29" s="378">
        <v>2.2738011048198188</v>
      </c>
      <c r="F29" s="379">
        <v>1276510.5656511299</v>
      </c>
      <c r="G29" s="378">
        <v>32.43158659749696</v>
      </c>
      <c r="H29" s="380">
        <v>0.47867237505821769</v>
      </c>
      <c r="I29" s="362"/>
      <c r="J29" s="363"/>
      <c r="K29" s="210">
        <v>2552</v>
      </c>
      <c r="L29" s="211" t="s">
        <v>330</v>
      </c>
      <c r="M29" s="205">
        <v>15208885</v>
      </c>
      <c r="N29" s="207">
        <v>16.169133271193694</v>
      </c>
      <c r="O29" s="367">
        <v>5502212.895642343</v>
      </c>
      <c r="P29" s="207">
        <v>35.805315410183184</v>
      </c>
      <c r="Q29" s="207">
        <v>0.36177621802271126</v>
      </c>
      <c r="R29" s="201"/>
      <c r="S29" s="207"/>
      <c r="T29" s="374">
        <v>63.53</v>
      </c>
      <c r="U29" s="207">
        <v>23.939689910278609</v>
      </c>
    </row>
    <row r="30" spans="2:22" ht="30" hidden="1" customHeight="1">
      <c r="B30" s="210">
        <v>2553</v>
      </c>
      <c r="C30" s="211" t="s">
        <v>331</v>
      </c>
      <c r="D30" s="205">
        <v>2704581</v>
      </c>
      <c r="E30" s="53">
        <v>1.4177434674792342</v>
      </c>
      <c r="F30" s="215">
        <v>1671367.4824276259</v>
      </c>
      <c r="G30" s="53">
        <v>30.93252240925144</v>
      </c>
      <c r="H30" s="207">
        <v>0.61797649337462102</v>
      </c>
      <c r="I30" s="362"/>
      <c r="J30" s="363"/>
      <c r="K30" s="210">
        <v>2553</v>
      </c>
      <c r="L30" s="211" t="s">
        <v>331</v>
      </c>
      <c r="M30" s="205">
        <v>16298078.768999999</v>
      </c>
      <c r="N30" s="207">
        <v>7.1615622644263501</v>
      </c>
      <c r="O30" s="367">
        <v>6790687.9125443166</v>
      </c>
      <c r="P30" s="207">
        <v>23.417396624591234</v>
      </c>
      <c r="Q30" s="207">
        <v>0.41665573033434128</v>
      </c>
      <c r="R30" s="201"/>
      <c r="S30" s="207"/>
      <c r="T30" s="374">
        <v>65.44</v>
      </c>
      <c r="U30" s="207">
        <v>24.905377091992662</v>
      </c>
    </row>
    <row r="31" spans="2:22" s="255" customFormat="1" ht="30" customHeight="1">
      <c r="B31" s="1158">
        <v>2554</v>
      </c>
      <c r="C31" s="1151" t="s">
        <v>332</v>
      </c>
      <c r="D31" s="1162">
        <v>2804302</v>
      </c>
      <c r="E31" s="325">
        <v>3.69</v>
      </c>
      <c r="F31" s="1162">
        <v>1757440</v>
      </c>
      <c r="G31" s="1317">
        <v>5.15</v>
      </c>
      <c r="H31" s="1319">
        <v>0.62669427187228766</v>
      </c>
      <c r="I31" s="1164"/>
      <c r="J31" s="1165"/>
      <c r="K31" s="1158">
        <v>2554</v>
      </c>
      <c r="L31" s="1151" t="s">
        <v>332</v>
      </c>
      <c r="M31" s="1161">
        <v>17464624</v>
      </c>
      <c r="N31" s="1320">
        <v>7.16</v>
      </c>
      <c r="O31" s="1322">
        <v>7341498</v>
      </c>
      <c r="P31" s="1320">
        <v>8.11</v>
      </c>
      <c r="Q31" s="1320">
        <v>0.4203639311101115</v>
      </c>
      <c r="R31" s="1166"/>
      <c r="S31" s="1167"/>
      <c r="T31" s="1168">
        <v>64.08</v>
      </c>
      <c r="U31" s="1320">
        <v>27.254406991260925</v>
      </c>
      <c r="V31" s="1169"/>
    </row>
    <row r="32" spans="2:22" s="255" customFormat="1" ht="30" customHeight="1">
      <c r="B32" s="1158">
        <v>2555</v>
      </c>
      <c r="C32" s="1151" t="s">
        <v>333</v>
      </c>
      <c r="D32" s="1162">
        <v>3167220</v>
      </c>
      <c r="E32" s="325">
        <v>12.94</v>
      </c>
      <c r="F32" s="1162">
        <v>2490243</v>
      </c>
      <c r="G32" s="325">
        <v>41.697184541150762</v>
      </c>
      <c r="H32" s="1319">
        <v>0.78625513857578566</v>
      </c>
      <c r="I32" s="1164"/>
      <c r="J32" s="1165"/>
      <c r="K32" s="1158">
        <v>2555</v>
      </c>
      <c r="L32" s="1151" t="s">
        <v>333</v>
      </c>
      <c r="M32" s="1161">
        <v>18876203</v>
      </c>
      <c r="N32" s="1163">
        <v>8.0825043814284232</v>
      </c>
      <c r="O32" s="1322">
        <v>8897284</v>
      </c>
      <c r="P32" s="1163">
        <v>21.191669602034899</v>
      </c>
      <c r="Q32" s="1163">
        <v>0.47134924327736888</v>
      </c>
      <c r="R32" s="1166"/>
      <c r="S32" s="1167"/>
      <c r="T32" s="1168">
        <v>64.459999999999994</v>
      </c>
      <c r="U32" s="1163">
        <v>29.283591374495813</v>
      </c>
      <c r="V32" s="1170"/>
    </row>
    <row r="33" spans="2:22" s="1174" customFormat="1" ht="30" customHeight="1">
      <c r="B33" s="1158">
        <v>2556</v>
      </c>
      <c r="C33" s="1151" t="s">
        <v>334</v>
      </c>
      <c r="D33" s="1162">
        <v>3183558</v>
      </c>
      <c r="E33" s="325">
        <v>0.51584670468107674</v>
      </c>
      <c r="F33" s="1162">
        <v>2432562.6677259998</v>
      </c>
      <c r="G33" s="325">
        <v>-2.3162531638077151</v>
      </c>
      <c r="H33" s="1319">
        <v>0.76410188466049611</v>
      </c>
      <c r="I33" s="1171">
        <v>13952.356200442002</v>
      </c>
      <c r="J33" s="1172"/>
      <c r="K33" s="1158">
        <v>2556</v>
      </c>
      <c r="L33" s="1151" t="s">
        <v>334</v>
      </c>
      <c r="M33" s="1161">
        <v>20148185</v>
      </c>
      <c r="N33" s="1163">
        <v>6.7385480014174464</v>
      </c>
      <c r="O33" s="1322">
        <v>9853373.1790533215</v>
      </c>
      <c r="P33" s="1163">
        <v>10.74585434221636</v>
      </c>
      <c r="Q33" s="1163">
        <v>0.48904520079864866</v>
      </c>
      <c r="R33" s="1166"/>
      <c r="S33" s="1167"/>
      <c r="T33" s="1168">
        <v>64.790000000000006</v>
      </c>
      <c r="U33" s="1163">
        <v>31.097677110665224</v>
      </c>
      <c r="V33" s="1173"/>
    </row>
    <row r="34" spans="2:22" s="1174" customFormat="1" ht="30" customHeight="1">
      <c r="B34" s="1158">
        <v>2557</v>
      </c>
      <c r="C34" s="1151" t="s">
        <v>335</v>
      </c>
      <c r="D34" s="1162">
        <v>3344172</v>
      </c>
      <c r="E34" s="325">
        <v>5.0451099053323354</v>
      </c>
      <c r="F34" s="1162">
        <v>2663655.5170034966</v>
      </c>
      <c r="G34" s="325">
        <v>9.4999751637858623</v>
      </c>
      <c r="H34" s="1319">
        <v>0.79650673380540737</v>
      </c>
      <c r="I34" s="1175"/>
      <c r="J34" s="1176"/>
      <c r="K34" s="1158">
        <v>2557</v>
      </c>
      <c r="L34" s="1151" t="s">
        <v>335</v>
      </c>
      <c r="M34" s="1161">
        <v>19708597</v>
      </c>
      <c r="N34" s="1163">
        <v>-2.181774685908433</v>
      </c>
      <c r="O34" s="1322">
        <v>12583908.584009603</v>
      </c>
      <c r="P34" s="1163">
        <v>27.711681627576617</v>
      </c>
      <c r="Q34" s="1163">
        <v>0.63849844735318306</v>
      </c>
      <c r="R34" s="1166"/>
      <c r="S34" s="1167"/>
      <c r="T34" s="1168">
        <v>65.12</v>
      </c>
      <c r="U34" s="1163">
        <v>30.265044533169529</v>
      </c>
      <c r="V34" s="1173"/>
    </row>
    <row r="35" spans="2:22" s="1174" customFormat="1" ht="30" customHeight="1">
      <c r="B35" s="1158">
        <v>2558</v>
      </c>
      <c r="C35" s="1151" t="s">
        <v>338</v>
      </c>
      <c r="D35" s="1162">
        <v>4180291</v>
      </c>
      <c r="E35" s="325">
        <v>25.002272610380089</v>
      </c>
      <c r="F35" s="1162">
        <v>4434087.3192193191</v>
      </c>
      <c r="G35" s="325">
        <v>66.466245012323739</v>
      </c>
      <c r="H35" s="1319">
        <v>1.060712596137283</v>
      </c>
      <c r="I35" s="1175"/>
      <c r="J35" s="1176"/>
      <c r="K35" s="1158">
        <v>2558</v>
      </c>
      <c r="L35" s="1151" t="s">
        <v>338</v>
      </c>
      <c r="M35" s="1161">
        <v>24204587</v>
      </c>
      <c r="N35" s="1163">
        <v>22.812329056198166</v>
      </c>
      <c r="O35" s="1322">
        <v>16651713.265066128</v>
      </c>
      <c r="P35" s="1163">
        <v>32.325446850635046</v>
      </c>
      <c r="Q35" s="1163">
        <v>0.68795692589450619</v>
      </c>
      <c r="R35" s="1166"/>
      <c r="S35" s="1167"/>
      <c r="T35" s="1168">
        <v>65.73</v>
      </c>
      <c r="U35" s="1163">
        <v>36.824261372280539</v>
      </c>
      <c r="V35" s="1173"/>
    </row>
    <row r="36" spans="2:22" s="1174" customFormat="1" ht="30" customHeight="1">
      <c r="B36" s="1158">
        <v>2559</v>
      </c>
      <c r="C36" s="1151" t="s">
        <v>807</v>
      </c>
      <c r="D36" s="1162">
        <v>3867467</v>
      </c>
      <c r="E36" s="325">
        <v>-7.4833067841449301</v>
      </c>
      <c r="F36" s="1162">
        <v>4628048.561339939</v>
      </c>
      <c r="G36" s="325">
        <v>4.3743216620905283</v>
      </c>
      <c r="H36" s="1319">
        <v>1.1966614224090184</v>
      </c>
      <c r="I36" s="1175"/>
      <c r="J36" s="1176"/>
      <c r="K36" s="1158">
        <v>2559</v>
      </c>
      <c r="L36" s="1151" t="s">
        <v>807</v>
      </c>
      <c r="M36" s="1161">
        <v>24615771</v>
      </c>
      <c r="N36" s="1163">
        <v>1.6987854409579473</v>
      </c>
      <c r="O36" s="1322">
        <v>17220355.926749025</v>
      </c>
      <c r="P36" s="1163">
        <v>3.4149198501745768</v>
      </c>
      <c r="Q36" s="1163">
        <v>0.69956597852446001</v>
      </c>
      <c r="R36" s="1166"/>
      <c r="S36" s="1167"/>
      <c r="T36" s="1168">
        <v>65.930000000000007</v>
      </c>
      <c r="U36" s="1163">
        <v>37.336221750341267</v>
      </c>
      <c r="V36" s="1173"/>
    </row>
    <row r="37" spans="2:22" s="1174" customFormat="1" ht="30" customHeight="1">
      <c r="B37" s="1159">
        <v>2560</v>
      </c>
      <c r="C37" s="1160" t="s">
        <v>836</v>
      </c>
      <c r="D37" s="1316">
        <v>4123896</v>
      </c>
      <c r="E37" s="330">
        <v>6.6304121017710038</v>
      </c>
      <c r="F37" s="1145">
        <v>4682839.727299137</v>
      </c>
      <c r="G37" s="330">
        <v>1.1838934970754624</v>
      </c>
      <c r="H37" s="1318">
        <v>1.1355377844880514</v>
      </c>
      <c r="I37" s="1175"/>
      <c r="J37" s="1176"/>
      <c r="K37" s="1159">
        <v>2560</v>
      </c>
      <c r="L37" s="1160" t="s">
        <v>836</v>
      </c>
      <c r="M37" s="1321">
        <v>26158821</v>
      </c>
      <c r="N37" s="1167">
        <v>6.2685422284762078</v>
      </c>
      <c r="O37" s="1323">
        <v>17697766.092718776</v>
      </c>
      <c r="P37" s="1167">
        <v>2.7723594564510288</v>
      </c>
      <c r="Q37" s="1167">
        <v>0.6765506019066676</v>
      </c>
      <c r="R37" s="1166"/>
      <c r="S37" s="1167"/>
      <c r="T37" s="1177">
        <v>66.188502999999997</v>
      </c>
      <c r="U37" s="1167">
        <v>39.521699108378385</v>
      </c>
      <c r="V37" s="1173"/>
    </row>
    <row r="38" spans="2:22" s="255" customFormat="1" ht="29.25" customHeight="1">
      <c r="B38" s="1026" t="s">
        <v>269</v>
      </c>
      <c r="C38" s="1027"/>
      <c r="D38" s="1028"/>
      <c r="E38" s="1029"/>
      <c r="F38" s="1028"/>
      <c r="G38" s="1029"/>
      <c r="H38" s="1030"/>
      <c r="I38" s="1028"/>
      <c r="J38" s="1029"/>
      <c r="K38" s="1026" t="s">
        <v>758</v>
      </c>
      <c r="L38" s="1027"/>
      <c r="M38" s="1028"/>
      <c r="N38" s="1031"/>
      <c r="O38" s="1028"/>
      <c r="P38" s="1031"/>
      <c r="Q38" s="1031"/>
      <c r="R38" s="1028"/>
      <c r="S38" s="1029"/>
      <c r="T38" s="1032"/>
      <c r="U38" s="1031"/>
    </row>
    <row r="39" spans="2:22" s="255" customFormat="1" ht="29.25" customHeight="1">
      <c r="B39" s="1026" t="s">
        <v>270</v>
      </c>
      <c r="C39" s="1027"/>
      <c r="D39" s="1028"/>
      <c r="E39" s="1029"/>
      <c r="F39" s="1028"/>
      <c r="G39" s="1029"/>
      <c r="H39" s="1030"/>
      <c r="I39" s="1028"/>
      <c r="J39" s="1029"/>
      <c r="K39" s="1026" t="s">
        <v>759</v>
      </c>
      <c r="L39" s="1027"/>
      <c r="M39" s="1028"/>
      <c r="N39" s="1031"/>
      <c r="O39" s="1028"/>
      <c r="P39" s="1031"/>
      <c r="Q39" s="1031"/>
      <c r="R39" s="1028"/>
      <c r="S39" s="1029"/>
      <c r="T39" s="1032"/>
      <c r="U39" s="1031"/>
    </row>
    <row r="40" spans="2:22" s="255" customFormat="1">
      <c r="B40" s="1033"/>
      <c r="D40" s="1028"/>
      <c r="E40" s="1029"/>
      <c r="F40" s="1028"/>
      <c r="G40" s="1029"/>
      <c r="H40" s="1030"/>
      <c r="I40" s="1028"/>
      <c r="J40" s="1029"/>
      <c r="K40" s="1026" t="s">
        <v>336</v>
      </c>
      <c r="L40" s="1027"/>
      <c r="M40" s="1028"/>
      <c r="N40" s="1029"/>
      <c r="O40" s="1028"/>
      <c r="P40" s="1029"/>
      <c r="Q40" s="1030"/>
      <c r="R40" s="1028"/>
      <c r="S40" s="1029"/>
    </row>
    <row r="41" spans="2:22" s="255" customFormat="1">
      <c r="B41" s="1034"/>
      <c r="C41" s="1027"/>
      <c r="D41" s="1028"/>
      <c r="E41" s="1029"/>
      <c r="F41" s="1028"/>
      <c r="G41" s="1029"/>
      <c r="H41" s="1030"/>
      <c r="I41" s="1028"/>
      <c r="J41" s="1029"/>
      <c r="K41" s="255" t="s">
        <v>760</v>
      </c>
    </row>
  </sheetData>
  <mergeCells count="2">
    <mergeCell ref="B4:C4"/>
    <mergeCell ref="K4:L4"/>
  </mergeCells>
  <printOptions horizontalCentered="1"/>
  <pageMargins left="0.25" right="0.25" top="0.75" bottom="0.75" header="0.3" footer="0.3"/>
  <pageSetup paperSize="9" fitToWidth="2" fitToHeight="0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21</vt:i4>
      </vt:variant>
    </vt:vector>
  </HeadingPairs>
  <TitlesOfParts>
    <vt:vector size="66" baseType="lpstr">
      <vt:lpstr>Index2</vt:lpstr>
      <vt:lpstr>Cover</vt:lpstr>
      <vt:lpstr>Index</vt:lpstr>
      <vt:lpstr>Info A-B</vt:lpstr>
      <vt:lpstr>Info C-D</vt:lpstr>
      <vt:lpstr>T1 Po. Inforce 2016</vt:lpstr>
      <vt:lpstr>T2 Po. Increased 2017</vt:lpstr>
      <vt:lpstr>T2.1, 2.2, 2.3 Po. Increased</vt:lpstr>
      <vt:lpstr>T3 New Bus, T8 Po. Inforce</vt:lpstr>
      <vt:lpstr>T4 New Bus, T5 Po. Inforce</vt:lpstr>
      <vt:lpstr>T6 Po. Decreased 2017</vt:lpstr>
      <vt:lpstr>T6.1-6.5 Po. Decreased</vt:lpstr>
      <vt:lpstr>T7 Po. Inforce 2017</vt:lpstr>
      <vt:lpstr>T9 Decreased 2017</vt:lpstr>
      <vt:lpstr>T10 Net PREMIUMS 2017</vt:lpstr>
      <vt:lpstr>T10.1 Net PREMIUMS 2017</vt:lpstr>
      <vt:lpstr>T10.2 Main Policies</vt:lpstr>
      <vt:lpstr>T10.3 Ordinary</vt:lpstr>
      <vt:lpstr>T10.4 Industrial</vt:lpstr>
      <vt:lpstr>T10.5 Group</vt:lpstr>
      <vt:lpstr>T10.6 Annuity</vt:lpstr>
      <vt:lpstr>T10.7 Unit-Linked</vt:lpstr>
      <vt:lpstr>T10.8 Universal Life</vt:lpstr>
      <vt:lpstr>T10.9 PA</vt:lpstr>
      <vt:lpstr>T10.10 Rider</vt:lpstr>
      <vt:lpstr>T10.11 Rider Acc</vt:lpstr>
      <vt:lpstr>T10.12 Rider Health</vt:lpstr>
      <vt:lpstr>T10.13 Rider Others</vt:lpstr>
      <vt:lpstr>T11 Net Premium Total</vt:lpstr>
      <vt:lpstr>T11.1 Net Premium FYP</vt:lpstr>
      <vt:lpstr>T11.2 Net Premium RYP</vt:lpstr>
      <vt:lpstr>T11.3 Net Premium SP</vt:lpstr>
      <vt:lpstr>T12 Benefit Pay</vt:lpstr>
      <vt:lpstr>T12.1 Benefit Pay</vt:lpstr>
      <vt:lpstr>13 Profit (Loss)</vt:lpstr>
      <vt:lpstr>T13.1 Overall Operation</vt:lpstr>
      <vt:lpstr>T13.2 Operating Expense</vt:lpstr>
      <vt:lpstr>T14 Assets</vt:lpstr>
      <vt:lpstr>T14.1 Assets</vt:lpstr>
      <vt:lpstr>T15 Liabilities</vt:lpstr>
      <vt:lpstr>T16-17 Yield Rate</vt:lpstr>
      <vt:lpstr>T18 Asset Liability</vt:lpstr>
      <vt:lpstr>T15.1 Liabilities</vt:lpstr>
      <vt:lpstr>T19-20 No.Agent Broker</vt:lpstr>
      <vt:lpstr>Companies</vt:lpstr>
      <vt:lpstr>Companies!Print_Area</vt:lpstr>
      <vt:lpstr>'Info A-B'!Print_Area</vt:lpstr>
      <vt:lpstr>'Info C-D'!Print_Area</vt:lpstr>
      <vt:lpstr>'T1 Po. Inforce 2016'!Print_Area</vt:lpstr>
      <vt:lpstr>'T12 Benefit Pay'!Print_Area</vt:lpstr>
      <vt:lpstr>'T12.1 Benefit Pay'!Print_Area</vt:lpstr>
      <vt:lpstr>'T15 Liabilities'!Print_Area</vt:lpstr>
      <vt:lpstr>'T15.1 Liabilities'!Print_Area</vt:lpstr>
      <vt:lpstr>'T19-20 No.Agent Broker'!Print_Area</vt:lpstr>
      <vt:lpstr>'T6 Po. Decreased 2017'!Print_Area</vt:lpstr>
      <vt:lpstr>'T6.1-6.5 Po. Decreased'!Print_Area</vt:lpstr>
      <vt:lpstr>'T7 Po. Inforce 2017'!Print_Area</vt:lpstr>
      <vt:lpstr>'T9 Decreased 2017'!Print_Area</vt:lpstr>
      <vt:lpstr>'13 Profit (Loss)'!Print_Titles</vt:lpstr>
      <vt:lpstr>Index!Print_Titles</vt:lpstr>
      <vt:lpstr>'Info A-B'!Print_Titles</vt:lpstr>
      <vt:lpstr>'Info C-D'!Print_Titles</vt:lpstr>
      <vt:lpstr>'T13.1 Overall Operation'!Print_Titles</vt:lpstr>
      <vt:lpstr>'T13.2 Operating Expense'!Print_Titles</vt:lpstr>
      <vt:lpstr>'T14 Assets'!Print_Titles</vt:lpstr>
      <vt:lpstr>'T15 Liabilities'!Print_Titles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Bell</cp:lastModifiedBy>
  <cp:lastPrinted>2018-08-31T02:41:48Z</cp:lastPrinted>
  <dcterms:created xsi:type="dcterms:W3CDTF">2016-08-05T03:35:12Z</dcterms:created>
  <dcterms:modified xsi:type="dcterms:W3CDTF">2018-10-11T04:57:16Z</dcterms:modified>
</cp:coreProperties>
</file>