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รายงานสถิติธุรกิจ รายปี\รายงานสถิติธุรกิจรายปี 2562\"/>
    </mc:Choice>
  </mc:AlternateContent>
  <xr:revisionPtr revIDLastSave="0" documentId="13_ncr:1_{84DA5B2E-F20D-425B-A696-7813B7B3AAD4}" xr6:coauthVersionLast="45" xr6:coauthVersionMax="45" xr10:uidLastSave="{00000000-0000-0000-0000-000000000000}"/>
  <bookViews>
    <workbookView xWindow="-120" yWindow="-120" windowWidth="29040" windowHeight="15840" tabRatio="713" firstSheet="34" activeTab="44" xr2:uid="{00000000-000D-0000-FFFF-FFFF00000000}"/>
  </bookViews>
  <sheets>
    <sheet name="Index2" sheetId="66" state="hidden" r:id="rId1"/>
    <sheet name="Cover" sheetId="10" r:id="rId2"/>
    <sheet name="Index" sheetId="65" r:id="rId3"/>
    <sheet name="Info A-B" sheetId="11" r:id="rId4"/>
    <sheet name="Info C-D" sheetId="12" r:id="rId5"/>
    <sheet name="T1 Po. Inforce 2018" sheetId="17" r:id="rId6"/>
    <sheet name="T2 Po. Increased 2019" sheetId="16" r:id="rId7"/>
    <sheet name="T2.1, 2.2, 2.3 Po. Increased" sheetId="18" r:id="rId8"/>
    <sheet name="T3 New Bus, T8 Po. Inforce" sheetId="21" r:id="rId9"/>
    <sheet name="T4 New Bus, T5 Po. Inforce" sheetId="22" r:id="rId10"/>
    <sheet name="T6 Po. Decreased 2019" sheetId="20" r:id="rId11"/>
    <sheet name="T6.1-6.5 Po. Decreased" sheetId="23" r:id="rId12"/>
    <sheet name="T7 Po. Inforce 2019" sheetId="19" r:id="rId13"/>
    <sheet name="T9 Decreased 2019" sheetId="24" r:id="rId14"/>
    <sheet name="T10 Net PREMIUMS 2019" sheetId="25" r:id="rId15"/>
    <sheet name="T10.1 Net PREMIUMS 2019" sheetId="28" r:id="rId16"/>
    <sheet name="T10.2 Main Policies" sheetId="57" r:id="rId17"/>
    <sheet name="T10.3 Ordinary" sheetId="29" r:id="rId18"/>
    <sheet name="T10.4 Industrial" sheetId="34" r:id="rId19"/>
    <sheet name="T10.5 Group" sheetId="37" r:id="rId20"/>
    <sheet name="T10.6 Annuity" sheetId="45" r:id="rId21"/>
    <sheet name="T10.7 Unit-Linked" sheetId="46" r:id="rId22"/>
    <sheet name="T10.8 Universal Life" sheetId="40" r:id="rId23"/>
    <sheet name="T10.9 PA" sheetId="43" r:id="rId24"/>
    <sheet name="T10.10 Rider" sheetId="53" r:id="rId25"/>
    <sheet name="T10.11 Rider Acc" sheetId="54" r:id="rId26"/>
    <sheet name="T10.12 Rider Health" sheetId="55" r:id="rId27"/>
    <sheet name="T10.13 Rider Others" sheetId="56" r:id="rId28"/>
    <sheet name="T11 Net Premium Total" sheetId="27" r:id="rId29"/>
    <sheet name="T11.1 Net Premium FYP" sheetId="58" r:id="rId30"/>
    <sheet name="T11.2 Net Premium RYP" sheetId="59" r:id="rId31"/>
    <sheet name="T11.3 Net Premium SP" sheetId="47" r:id="rId32"/>
    <sheet name="T12 Benefit Pay" sheetId="51" r:id="rId33"/>
    <sheet name="T12.1 Benefit Pay" sheetId="52" r:id="rId34"/>
    <sheet name="13 Profit (Loss)" sheetId="60" r:id="rId35"/>
    <sheet name="T13.1 Overall Operation" sheetId="48" r:id="rId36"/>
    <sheet name="T13.2 Operating Expense" sheetId="49" r:id="rId37"/>
    <sheet name="T14 Assets" sheetId="8" r:id="rId38"/>
    <sheet name="T14.1 Assets" sheetId="9" state="hidden" r:id="rId39"/>
    <sheet name="T15 Liabilities" sheetId="13" r:id="rId40"/>
    <sheet name="T16-17 Yield Rate" sheetId="63" r:id="rId41"/>
    <sheet name="T18 Asset Liability" sheetId="62" r:id="rId42"/>
    <sheet name="T15.1 Liabilities" sheetId="15" state="hidden" r:id="rId43"/>
    <sheet name="T19-20 No.Agent Broker" sheetId="50" r:id="rId44"/>
    <sheet name="Companies" sheetId="64" r:id="rId45"/>
  </sheets>
  <externalReferences>
    <externalReference r:id="rId46"/>
    <externalReference r:id="rId47"/>
  </externalReferences>
  <definedNames>
    <definedName name="_xlnm._FilterDatabase" localSheetId="39" hidden="1">'T15 Liabilities'!$A$5:$AC$58</definedName>
    <definedName name="j" localSheetId="5">#REF!</definedName>
    <definedName name="j" localSheetId="24">#REF!</definedName>
    <definedName name="j" localSheetId="26">#REF!</definedName>
    <definedName name="j" localSheetId="27">#REF!</definedName>
    <definedName name="j" localSheetId="16">#REF!</definedName>
    <definedName name="j" localSheetId="20">#REF!</definedName>
    <definedName name="j" localSheetId="21">#REF!</definedName>
    <definedName name="j" localSheetId="23">#REF!</definedName>
    <definedName name="j" localSheetId="30">#REF!</definedName>
    <definedName name="j" localSheetId="31">#REF!</definedName>
    <definedName name="j" localSheetId="36">#REF!</definedName>
    <definedName name="j" localSheetId="7">#REF!</definedName>
    <definedName name="j" localSheetId="10">#REF!</definedName>
    <definedName name="j">#REF!</definedName>
    <definedName name="k" localSheetId="5">#REF!</definedName>
    <definedName name="k" localSheetId="24">#REF!</definedName>
    <definedName name="k" localSheetId="26">#REF!</definedName>
    <definedName name="k" localSheetId="27">#REF!</definedName>
    <definedName name="k" localSheetId="16">#REF!</definedName>
    <definedName name="k" localSheetId="20">#REF!</definedName>
    <definedName name="k" localSheetId="21">#REF!</definedName>
    <definedName name="k" localSheetId="23">#REF!</definedName>
    <definedName name="k" localSheetId="30">#REF!</definedName>
    <definedName name="k" localSheetId="31">#REF!</definedName>
    <definedName name="k" localSheetId="36">#REF!</definedName>
    <definedName name="k" localSheetId="7">#REF!</definedName>
    <definedName name="k" localSheetId="10">#REF!</definedName>
    <definedName name="k">#REF!</definedName>
    <definedName name="l" localSheetId="16">#REF!</definedName>
    <definedName name="l" localSheetId="30">#REF!</definedName>
    <definedName name="l">#REF!</definedName>
    <definedName name="loan_life">[1]DropDown!$I$2:$I$5</definedName>
    <definedName name="oppo" localSheetId="16">#REF!</definedName>
    <definedName name="oppo" localSheetId="30">#REF!</definedName>
    <definedName name="oppo">#REF!</definedName>
    <definedName name="_xlnm.Print_Area" localSheetId="44">Companies!$A$1:$D$30</definedName>
    <definedName name="_xlnm.Print_Area" localSheetId="3">'Info A-B'!$A$1:$J$116</definedName>
    <definedName name="_xlnm.Print_Area" localSheetId="4">'Info C-D'!$A$1:$G$86</definedName>
    <definedName name="_xlnm.Print_Area" localSheetId="5">'T1 Po. Inforce 2018'!$A$1:$AA$31</definedName>
    <definedName name="_xlnm.Print_Area" localSheetId="32">'T12 Benefit Pay'!$A$1:$N$32</definedName>
    <definedName name="_xlnm.Print_Area" localSheetId="33">'T12.1 Benefit Pay'!$A$1:$S$46</definedName>
    <definedName name="_xlnm.Print_Area" localSheetId="39">'T15 Liabilities'!$A$1:$AB$58</definedName>
    <definedName name="_xlnm.Print_Area" localSheetId="42">'T15.1 Liabilities'!$A$1:$D$55</definedName>
    <definedName name="_xlnm.Print_Area" localSheetId="40" xml:space="preserve">   'T16-17 Yield Rate'!$A$1:$E$87</definedName>
    <definedName name="_xlnm.Print_Area" localSheetId="43">'T19-20 No.Agent Broker'!$A$1:$D$87</definedName>
    <definedName name="_xlnm.Print_Area" localSheetId="10">'T6 Po. Decreased 2019'!$A$1:$AA$31</definedName>
    <definedName name="_xlnm.Print_Area" localSheetId="11">'T6.1-6.5 Po. Decreased'!$A$1:$AA$160</definedName>
    <definedName name="_xlnm.Print_Area" localSheetId="12">'T7 Po. Inforce 2019'!$A$1:$AA$31</definedName>
    <definedName name="_xlnm.Print_Area" localSheetId="13">'T9 Decreased 2019'!$A$1:$S$14</definedName>
    <definedName name="_xlnm.Print_Titles" localSheetId="34">'13 Profit (Loss)'!$1:$5</definedName>
    <definedName name="_xlnm.Print_Titles" localSheetId="2">Index!$1:$3</definedName>
    <definedName name="_xlnm.Print_Titles" localSheetId="3">'Info A-B'!$3:$4</definedName>
    <definedName name="_xlnm.Print_Titles" localSheetId="4">'Info C-D'!$3:$4</definedName>
    <definedName name="_xlnm.Print_Titles" localSheetId="35">'T13.1 Overall Operation'!$1:$5</definedName>
    <definedName name="_xlnm.Print_Titles" localSheetId="36">'T13.2 Operating Expense'!$1:$5</definedName>
    <definedName name="_xlnm.Print_Titles" localSheetId="37">'T14 Assets'!$1:$4</definedName>
    <definedName name="_xlnm.Print_Titles" localSheetId="39">'T15 Liabilities'!$1:$5</definedName>
    <definedName name="trty" localSheetId="26">#REF!</definedName>
    <definedName name="trty" localSheetId="27">#REF!</definedName>
    <definedName name="trty" localSheetId="16">#REF!</definedName>
    <definedName name="trty" localSheetId="30">#REF!</definedName>
    <definedName name="trty">#REF!</definedName>
    <definedName name="กด" localSheetId="5">#REF!</definedName>
    <definedName name="กด" localSheetId="24">#REF!</definedName>
    <definedName name="กด" localSheetId="26">#REF!</definedName>
    <definedName name="กด" localSheetId="27">#REF!</definedName>
    <definedName name="กด" localSheetId="16">#REF!</definedName>
    <definedName name="กด" localSheetId="20">#REF!</definedName>
    <definedName name="กด" localSheetId="21">#REF!</definedName>
    <definedName name="กด" localSheetId="23">#REF!</definedName>
    <definedName name="กด" localSheetId="30">#REF!</definedName>
    <definedName name="กด" localSheetId="31">#REF!</definedName>
    <definedName name="กด" localSheetId="36">#REF!</definedName>
    <definedName name="กด" localSheetId="39">#REF!</definedName>
    <definedName name="กด" localSheetId="42">#REF!</definedName>
    <definedName name="กด" localSheetId="7">#REF!</definedName>
    <definedName name="กด" localSheetId="10">#REF!</definedName>
    <definedName name="กด">#REF!</definedName>
    <definedName name="ช11111" localSheetId="5">#REF!</definedName>
    <definedName name="ช11111" localSheetId="24">#REF!</definedName>
    <definedName name="ช11111" localSheetId="26">#REF!</definedName>
    <definedName name="ช11111" localSheetId="27">#REF!</definedName>
    <definedName name="ช11111" localSheetId="16">#REF!</definedName>
    <definedName name="ช11111" localSheetId="20">#REF!</definedName>
    <definedName name="ช11111" localSheetId="21">#REF!</definedName>
    <definedName name="ช11111" localSheetId="23">#REF!</definedName>
    <definedName name="ช11111" localSheetId="30">#REF!</definedName>
    <definedName name="ช11111" localSheetId="31">#REF!</definedName>
    <definedName name="ช11111" localSheetId="36">#REF!</definedName>
    <definedName name="ช11111" localSheetId="39">#REF!</definedName>
    <definedName name="ช11111" localSheetId="42">#REF!</definedName>
    <definedName name="ช11111" localSheetId="7">#REF!</definedName>
    <definedName name="ช11111" localSheetId="10">#REF!</definedName>
    <definedName name="ช11111">#REF!</definedName>
    <definedName name="ช1112" localSheetId="5">#REF!</definedName>
    <definedName name="ช1112" localSheetId="24">#REF!</definedName>
    <definedName name="ช1112" localSheetId="26">#REF!</definedName>
    <definedName name="ช1112" localSheetId="27">#REF!</definedName>
    <definedName name="ช1112" localSheetId="16">#REF!</definedName>
    <definedName name="ช1112" localSheetId="20">#REF!</definedName>
    <definedName name="ช1112" localSheetId="21">#REF!</definedName>
    <definedName name="ช1112" localSheetId="23">#REF!</definedName>
    <definedName name="ช1112" localSheetId="30">#REF!</definedName>
    <definedName name="ช1112" localSheetId="31">#REF!</definedName>
    <definedName name="ช1112" localSheetId="36">#REF!</definedName>
    <definedName name="ช1112" localSheetId="7">#REF!</definedName>
    <definedName name="ช1112" localSheetId="10">#REF!</definedName>
    <definedName name="ช1112">#REF!</definedName>
    <definedName name="ช1700">[1]DropDown!$A$2:$A$7</definedName>
    <definedName name="ช330141" localSheetId="24">#REF!</definedName>
    <definedName name="ช330141" localSheetId="26">#REF!</definedName>
    <definedName name="ช330141" localSheetId="27">#REF!</definedName>
    <definedName name="ช330141" localSheetId="16">#REF!</definedName>
    <definedName name="ช330141" localSheetId="30">#REF!</definedName>
    <definedName name="ช330141" localSheetId="31">#REF!</definedName>
    <definedName name="ช330141" localSheetId="36">#REF!</definedName>
    <definedName name="ช330141">#REF!</definedName>
    <definedName name="ช3302">[1]DropDown!$B$2:$B$14</definedName>
    <definedName name="ช3302_1" localSheetId="5">#REF!</definedName>
    <definedName name="ช3302_1" localSheetId="24">#REF!</definedName>
    <definedName name="ช3302_1" localSheetId="26">#REF!</definedName>
    <definedName name="ช3302_1" localSheetId="27">#REF!</definedName>
    <definedName name="ช3302_1" localSheetId="16">#REF!</definedName>
    <definedName name="ช3302_1" localSheetId="20">#REF!</definedName>
    <definedName name="ช3302_1" localSheetId="21">#REF!</definedName>
    <definedName name="ช3302_1" localSheetId="23">#REF!</definedName>
    <definedName name="ช3302_1" localSheetId="30">#REF!</definedName>
    <definedName name="ช3302_1" localSheetId="31">#REF!</definedName>
    <definedName name="ช3302_1" localSheetId="36">#REF!</definedName>
    <definedName name="ช3302_1" localSheetId="37">#REF!</definedName>
    <definedName name="ช3302_1" localSheetId="38">#REF!</definedName>
    <definedName name="ช3302_1" localSheetId="39">#REF!</definedName>
    <definedName name="ช3302_1" localSheetId="42">#REF!</definedName>
    <definedName name="ช3302_1" localSheetId="7">#REF!</definedName>
    <definedName name="ช3302_1" localSheetId="10">#REF!</definedName>
    <definedName name="ช3302_1">#REF!</definedName>
    <definedName name="ช3302_2" localSheetId="5">#REF!</definedName>
    <definedName name="ช3302_2" localSheetId="24">#REF!</definedName>
    <definedName name="ช3302_2" localSheetId="26">#REF!</definedName>
    <definedName name="ช3302_2" localSheetId="27">#REF!</definedName>
    <definedName name="ช3302_2" localSheetId="16">#REF!</definedName>
    <definedName name="ช3302_2" localSheetId="20">#REF!</definedName>
    <definedName name="ช3302_2" localSheetId="21">#REF!</definedName>
    <definedName name="ช3302_2" localSheetId="23">#REF!</definedName>
    <definedName name="ช3302_2" localSheetId="30">#REF!</definedName>
    <definedName name="ช3302_2" localSheetId="31">#REF!</definedName>
    <definedName name="ช3302_2" localSheetId="36">#REF!</definedName>
    <definedName name="ช3302_2" localSheetId="37">#REF!</definedName>
    <definedName name="ช3302_2" localSheetId="38">#REF!</definedName>
    <definedName name="ช3302_2" localSheetId="39">#REF!</definedName>
    <definedName name="ช3302_2" localSheetId="42">#REF!</definedName>
    <definedName name="ช3302_2" localSheetId="7">#REF!</definedName>
    <definedName name="ช3302_2" localSheetId="10">#REF!</definedName>
    <definedName name="ช3302_2">#REF!</definedName>
    <definedName name="ช3302_3" localSheetId="5">#REF!</definedName>
    <definedName name="ช3302_3" localSheetId="24">#REF!</definedName>
    <definedName name="ช3302_3" localSheetId="26">#REF!</definedName>
    <definedName name="ช3302_3" localSheetId="27">#REF!</definedName>
    <definedName name="ช3302_3" localSheetId="16">#REF!</definedName>
    <definedName name="ช3302_3" localSheetId="20">#REF!</definedName>
    <definedName name="ช3302_3" localSheetId="21">#REF!</definedName>
    <definedName name="ช3302_3" localSheetId="23">#REF!</definedName>
    <definedName name="ช3302_3" localSheetId="30">#REF!</definedName>
    <definedName name="ช3302_3" localSheetId="31">#REF!</definedName>
    <definedName name="ช3302_3" localSheetId="36">#REF!</definedName>
    <definedName name="ช3302_3" localSheetId="37">#REF!</definedName>
    <definedName name="ช3302_3" localSheetId="38">#REF!</definedName>
    <definedName name="ช3302_3" localSheetId="39">#REF!</definedName>
    <definedName name="ช3302_3" localSheetId="42">#REF!</definedName>
    <definedName name="ช3302_3" localSheetId="7">#REF!</definedName>
    <definedName name="ช3302_3" localSheetId="10">#REF!</definedName>
    <definedName name="ช3302_3">#REF!</definedName>
    <definedName name="ช3303">[1]DropDown!$C$2:$C$20</definedName>
    <definedName name="ช3303_1" localSheetId="5">#REF!</definedName>
    <definedName name="ช3303_1" localSheetId="24">#REF!</definedName>
    <definedName name="ช3303_1" localSheetId="26">#REF!</definedName>
    <definedName name="ช3303_1" localSheetId="27">#REF!</definedName>
    <definedName name="ช3303_1" localSheetId="16">#REF!</definedName>
    <definedName name="ช3303_1" localSheetId="20">#REF!</definedName>
    <definedName name="ช3303_1" localSheetId="21">#REF!</definedName>
    <definedName name="ช3303_1" localSheetId="23">#REF!</definedName>
    <definedName name="ช3303_1" localSheetId="30">#REF!</definedName>
    <definedName name="ช3303_1" localSheetId="31">#REF!</definedName>
    <definedName name="ช3303_1" localSheetId="36">#REF!</definedName>
    <definedName name="ช3303_1" localSheetId="37">#REF!</definedName>
    <definedName name="ช3303_1" localSheetId="38">#REF!</definedName>
    <definedName name="ช3303_1" localSheetId="39">#REF!</definedName>
    <definedName name="ช3303_1" localSheetId="42">#REF!</definedName>
    <definedName name="ช3303_1" localSheetId="7">#REF!</definedName>
    <definedName name="ช3303_1" localSheetId="10">#REF!</definedName>
    <definedName name="ช3303_1">#REF!</definedName>
    <definedName name="ช3303_2" localSheetId="5">#REF!</definedName>
    <definedName name="ช3303_2" localSheetId="24">#REF!</definedName>
    <definedName name="ช3303_2" localSheetId="26">#REF!</definedName>
    <definedName name="ช3303_2" localSheetId="27">#REF!</definedName>
    <definedName name="ช3303_2" localSheetId="16">#REF!</definedName>
    <definedName name="ช3303_2" localSheetId="20">#REF!</definedName>
    <definedName name="ช3303_2" localSheetId="21">#REF!</definedName>
    <definedName name="ช3303_2" localSheetId="23">#REF!</definedName>
    <definedName name="ช3303_2" localSheetId="30">#REF!</definedName>
    <definedName name="ช3303_2" localSheetId="31">#REF!</definedName>
    <definedName name="ช3303_2" localSheetId="36">#REF!</definedName>
    <definedName name="ช3303_2" localSheetId="37">#REF!</definedName>
    <definedName name="ช3303_2" localSheetId="38">#REF!</definedName>
    <definedName name="ช3303_2" localSheetId="39">#REF!</definedName>
    <definedName name="ช3303_2" localSheetId="42">#REF!</definedName>
    <definedName name="ช3303_2" localSheetId="7">#REF!</definedName>
    <definedName name="ช3303_2" localSheetId="10">#REF!</definedName>
    <definedName name="ช3303_2">#REF!</definedName>
    <definedName name="ช3305">[1]DropDown!$E$2:$E$10</definedName>
    <definedName name="ช3305_1" localSheetId="5">#REF!</definedName>
    <definedName name="ช3305_1" localSheetId="24">#REF!</definedName>
    <definedName name="ช3305_1" localSheetId="26">#REF!</definedName>
    <definedName name="ช3305_1" localSheetId="27">#REF!</definedName>
    <definedName name="ช3305_1" localSheetId="16">#REF!</definedName>
    <definedName name="ช3305_1" localSheetId="20">#REF!</definedName>
    <definedName name="ช3305_1" localSheetId="21">#REF!</definedName>
    <definedName name="ช3305_1" localSheetId="23">#REF!</definedName>
    <definedName name="ช3305_1" localSheetId="30">#REF!</definedName>
    <definedName name="ช3305_1" localSheetId="31">#REF!</definedName>
    <definedName name="ช3305_1" localSheetId="36">#REF!</definedName>
    <definedName name="ช3305_1" localSheetId="37">#REF!</definedName>
    <definedName name="ช3305_1" localSheetId="38">#REF!</definedName>
    <definedName name="ช3305_1" localSheetId="39">#REF!</definedName>
    <definedName name="ช3305_1" localSheetId="42">#REF!</definedName>
    <definedName name="ช3305_1" localSheetId="7">#REF!</definedName>
    <definedName name="ช3305_1" localSheetId="10">#REF!</definedName>
    <definedName name="ช3305_1">#REF!</definedName>
    <definedName name="ช3305_2" localSheetId="5">#REF!</definedName>
    <definedName name="ช3305_2" localSheetId="24">#REF!</definedName>
    <definedName name="ช3305_2" localSheetId="26">#REF!</definedName>
    <definedName name="ช3305_2" localSheetId="27">#REF!</definedName>
    <definedName name="ช3305_2" localSheetId="16">#REF!</definedName>
    <definedName name="ช3305_2" localSheetId="20">#REF!</definedName>
    <definedName name="ช3305_2" localSheetId="21">#REF!</definedName>
    <definedName name="ช3305_2" localSheetId="23">#REF!</definedName>
    <definedName name="ช3305_2" localSheetId="30">#REF!</definedName>
    <definedName name="ช3305_2" localSheetId="31">#REF!</definedName>
    <definedName name="ช3305_2" localSheetId="36">#REF!</definedName>
    <definedName name="ช3305_2" localSheetId="37">#REF!</definedName>
    <definedName name="ช3305_2" localSheetId="38">#REF!</definedName>
    <definedName name="ช3305_2" localSheetId="39">#REF!</definedName>
    <definedName name="ช3305_2" localSheetId="42">#REF!</definedName>
    <definedName name="ช3305_2" localSheetId="7">#REF!</definedName>
    <definedName name="ช3305_2" localSheetId="10">#REF!</definedName>
    <definedName name="ช3305_2">#REF!</definedName>
    <definedName name="ช3306">[1]DropDown!$D$2:$D$17</definedName>
    <definedName name="ช3306_1" localSheetId="5">#REF!</definedName>
    <definedName name="ช3306_1" localSheetId="24">#REF!</definedName>
    <definedName name="ช3306_1" localSheetId="26">#REF!</definedName>
    <definedName name="ช3306_1" localSheetId="27">#REF!</definedName>
    <definedName name="ช3306_1" localSheetId="16">#REF!</definedName>
    <definedName name="ช3306_1" localSheetId="20">#REF!</definedName>
    <definedName name="ช3306_1" localSheetId="21">#REF!</definedName>
    <definedName name="ช3306_1" localSheetId="23">#REF!</definedName>
    <definedName name="ช3306_1" localSheetId="30">#REF!</definedName>
    <definedName name="ช3306_1" localSheetId="31">#REF!</definedName>
    <definedName name="ช3306_1" localSheetId="36">#REF!</definedName>
    <definedName name="ช3306_1" localSheetId="37">#REF!</definedName>
    <definedName name="ช3306_1" localSheetId="38">#REF!</definedName>
    <definedName name="ช3306_1" localSheetId="39">#REF!</definedName>
    <definedName name="ช3306_1" localSheetId="42">#REF!</definedName>
    <definedName name="ช3306_1" localSheetId="7">#REF!</definedName>
    <definedName name="ช3306_1" localSheetId="10">#REF!</definedName>
    <definedName name="ช3306_1">#REF!</definedName>
    <definedName name="ช3307">[1]DropDown!$F$2:$F$3</definedName>
    <definedName name="ช3308">[1]DropDown!$G$2:$G$5</definedName>
    <definedName name="ช3309">[1]DropDown!$H$2:$H$3</definedName>
    <definedName name="ช33211" localSheetId="5">#REF!</definedName>
    <definedName name="ช33211" localSheetId="24">#REF!</definedName>
    <definedName name="ช33211" localSheetId="26">#REF!</definedName>
    <definedName name="ช33211" localSheetId="27">#REF!</definedName>
    <definedName name="ช33211" localSheetId="16">#REF!</definedName>
    <definedName name="ช33211" localSheetId="20">#REF!</definedName>
    <definedName name="ช33211" localSheetId="21">#REF!</definedName>
    <definedName name="ช33211" localSheetId="23">#REF!</definedName>
    <definedName name="ช33211" localSheetId="30">#REF!</definedName>
    <definedName name="ช33211" localSheetId="31">#REF!</definedName>
    <definedName name="ช33211" localSheetId="36">#REF!</definedName>
    <definedName name="ช33211" localSheetId="39">#REF!</definedName>
    <definedName name="ช33211" localSheetId="42">#REF!</definedName>
    <definedName name="ช33211" localSheetId="7">#REF!</definedName>
    <definedName name="ช33211" localSheetId="10">#REF!</definedName>
    <definedName name="ช33211">#REF!</definedName>
    <definedName name="ช3521" localSheetId="5">#REF!</definedName>
    <definedName name="ช3521" localSheetId="24">#REF!</definedName>
    <definedName name="ช3521" localSheetId="26">#REF!</definedName>
    <definedName name="ช3521" localSheetId="27">#REF!</definedName>
    <definedName name="ช3521" localSheetId="16">#REF!</definedName>
    <definedName name="ช3521" localSheetId="20">#REF!</definedName>
    <definedName name="ช3521" localSheetId="21">#REF!</definedName>
    <definedName name="ช3521" localSheetId="23">#REF!</definedName>
    <definedName name="ช3521" localSheetId="30">#REF!</definedName>
    <definedName name="ช3521" localSheetId="31">#REF!</definedName>
    <definedName name="ช3521" localSheetId="36">#REF!</definedName>
    <definedName name="ช3521" localSheetId="37">#REF!</definedName>
    <definedName name="ช3521" localSheetId="38">#REF!</definedName>
    <definedName name="ช3521" localSheetId="39">#REF!</definedName>
    <definedName name="ช3521" localSheetId="42">#REF!</definedName>
    <definedName name="ช3521" localSheetId="7">#REF!</definedName>
    <definedName name="ช3521" localSheetId="10">#REF!</definedName>
    <definedName name="ช3521">#REF!</definedName>
    <definedName name="ช3570">[1]DropDown!$J$2:$J$9</definedName>
    <definedName name="ช3580">[1]DropDown!$K$2:$K$7</definedName>
    <definedName name="ช3710">[1]DropDown!$L$2:$L$9</definedName>
    <definedName name="ช3710_1" localSheetId="5">#REF!</definedName>
    <definedName name="ช3710_1" localSheetId="24">#REF!</definedName>
    <definedName name="ช3710_1" localSheetId="26">#REF!</definedName>
    <definedName name="ช3710_1" localSheetId="27">#REF!</definedName>
    <definedName name="ช3710_1" localSheetId="16">#REF!</definedName>
    <definedName name="ช3710_1" localSheetId="20">#REF!</definedName>
    <definedName name="ช3710_1" localSheetId="21">#REF!</definedName>
    <definedName name="ช3710_1" localSheetId="23">#REF!</definedName>
    <definedName name="ช3710_1" localSheetId="30">#REF!</definedName>
    <definedName name="ช3710_1" localSheetId="31">#REF!</definedName>
    <definedName name="ช3710_1" localSheetId="36">#REF!</definedName>
    <definedName name="ช3710_1" localSheetId="37">#REF!</definedName>
    <definedName name="ช3710_1" localSheetId="38">#REF!</definedName>
    <definedName name="ช3710_1" localSheetId="39">#REF!</definedName>
    <definedName name="ช3710_1" localSheetId="42">#REF!</definedName>
    <definedName name="ช3710_1" localSheetId="7">#REF!</definedName>
    <definedName name="ช3710_1" localSheetId="10">#REF!</definedName>
    <definedName name="ช3710_1">#REF!</definedName>
    <definedName name="ช3710_2" localSheetId="5">#REF!</definedName>
    <definedName name="ช3710_2" localSheetId="24">#REF!</definedName>
    <definedName name="ช3710_2" localSheetId="26">#REF!</definedName>
    <definedName name="ช3710_2" localSheetId="27">#REF!</definedName>
    <definedName name="ช3710_2" localSheetId="16">#REF!</definedName>
    <definedName name="ช3710_2" localSheetId="20">#REF!</definedName>
    <definedName name="ช3710_2" localSheetId="21">#REF!</definedName>
    <definedName name="ช3710_2" localSheetId="23">#REF!</definedName>
    <definedName name="ช3710_2" localSheetId="30">#REF!</definedName>
    <definedName name="ช3710_2" localSheetId="31">#REF!</definedName>
    <definedName name="ช3710_2" localSheetId="36">#REF!</definedName>
    <definedName name="ช3710_2" localSheetId="37">#REF!</definedName>
    <definedName name="ช3710_2" localSheetId="38">#REF!</definedName>
    <definedName name="ช3710_2" localSheetId="39">#REF!</definedName>
    <definedName name="ช3710_2" localSheetId="42">#REF!</definedName>
    <definedName name="ช3710_2" localSheetId="7">#REF!</definedName>
    <definedName name="ช3710_2" localSheetId="10">#REF!</definedName>
    <definedName name="ช3710_2">#REF!</definedName>
    <definedName name="ช3710_3" localSheetId="5">#REF!</definedName>
    <definedName name="ช3710_3" localSheetId="24">#REF!</definedName>
    <definedName name="ช3710_3" localSheetId="26">#REF!</definedName>
    <definedName name="ช3710_3" localSheetId="27">#REF!</definedName>
    <definedName name="ช3710_3" localSheetId="16">#REF!</definedName>
    <definedName name="ช3710_3" localSheetId="20">#REF!</definedName>
    <definedName name="ช3710_3" localSheetId="21">#REF!</definedName>
    <definedName name="ช3710_3" localSheetId="23">#REF!</definedName>
    <definedName name="ช3710_3" localSheetId="30">#REF!</definedName>
    <definedName name="ช3710_3" localSheetId="31">#REF!</definedName>
    <definedName name="ช3710_3" localSheetId="36">#REF!</definedName>
    <definedName name="ช3710_3" localSheetId="37">#REF!</definedName>
    <definedName name="ช3710_3" localSheetId="38">#REF!</definedName>
    <definedName name="ช3710_3" localSheetId="39">#REF!</definedName>
    <definedName name="ช3710_3" localSheetId="42">#REF!</definedName>
    <definedName name="ช3710_3" localSheetId="7">#REF!</definedName>
    <definedName name="ช3710_3" localSheetId="10">#REF!</definedName>
    <definedName name="ช3710_3">#REF!</definedName>
    <definedName name="ช4100_1">[1]DropDown!$N$2:$N$3</definedName>
    <definedName name="ช4210">[1]DropDown!$O$2:$O$5</definedName>
    <definedName name="ช5100">[1]DropDown!$P$2:$P$3</definedName>
    <definedName name="ช5200">[1]DropDown!$Q$2:$Q$4</definedName>
    <definedName name="ช5300_1">[1]DropDown!$R$2:$R$4</definedName>
    <definedName name="ช6300">[1]DropDown!$T$2:$T$3</definedName>
    <definedName name="ช6300_1" localSheetId="5">#REF!</definedName>
    <definedName name="ช6300_1" localSheetId="24">#REF!</definedName>
    <definedName name="ช6300_1" localSheetId="26">#REF!</definedName>
    <definedName name="ช6300_1" localSheetId="27">#REF!</definedName>
    <definedName name="ช6300_1" localSheetId="16">#REF!</definedName>
    <definedName name="ช6300_1" localSheetId="20">#REF!</definedName>
    <definedName name="ช6300_1" localSheetId="21">#REF!</definedName>
    <definedName name="ช6300_1" localSheetId="23">#REF!</definedName>
    <definedName name="ช6300_1" localSheetId="30">#REF!</definedName>
    <definedName name="ช6300_1" localSheetId="31">#REF!</definedName>
    <definedName name="ช6300_1" localSheetId="36">#REF!</definedName>
    <definedName name="ช6300_1" localSheetId="37">#REF!</definedName>
    <definedName name="ช6300_1" localSheetId="38">#REF!</definedName>
    <definedName name="ช6300_1" localSheetId="39">#REF!</definedName>
    <definedName name="ช6300_1" localSheetId="42">#REF!</definedName>
    <definedName name="ช6300_1" localSheetId="7">#REF!</definedName>
    <definedName name="ช6300_1" localSheetId="10">#REF!</definedName>
    <definedName name="ช6300_1">#REF!</definedName>
    <definedName name="ช6301">[1]DropDown!$U$2:$U$3</definedName>
    <definedName name="ช6302">[1]DropDown!$V$2:$V$3</definedName>
    <definedName name="ด" localSheetId="5">#REF!</definedName>
    <definedName name="ด" localSheetId="24">#REF!</definedName>
    <definedName name="ด" localSheetId="26">#REF!</definedName>
    <definedName name="ด" localSheetId="27">#REF!</definedName>
    <definedName name="ด" localSheetId="16">#REF!</definedName>
    <definedName name="ด" localSheetId="20">#REF!</definedName>
    <definedName name="ด" localSheetId="21">#REF!</definedName>
    <definedName name="ด" localSheetId="23">#REF!</definedName>
    <definedName name="ด" localSheetId="30">#REF!</definedName>
    <definedName name="ด" localSheetId="31">#REF!</definedName>
    <definedName name="ด" localSheetId="36">#REF!</definedName>
    <definedName name="ด" localSheetId="7">#REF!</definedName>
    <definedName name="ด" localSheetId="10">#REF!</definedName>
    <definedName name="ด">#REF!</definedName>
    <definedName name="ดเกดาส" localSheetId="5">#REF!</definedName>
    <definedName name="ดเกดาส" localSheetId="24">#REF!</definedName>
    <definedName name="ดเกดาส" localSheetId="26">#REF!</definedName>
    <definedName name="ดเกดาส" localSheetId="27">#REF!</definedName>
    <definedName name="ดเกดาส" localSheetId="16">#REF!</definedName>
    <definedName name="ดเกดาส" localSheetId="20">#REF!</definedName>
    <definedName name="ดเกดาส" localSheetId="21">#REF!</definedName>
    <definedName name="ดเกดาส" localSheetId="23">#REF!</definedName>
    <definedName name="ดเกดาส" localSheetId="30">#REF!</definedName>
    <definedName name="ดเกดาส" localSheetId="31">#REF!</definedName>
    <definedName name="ดเกดาส" localSheetId="36">#REF!</definedName>
    <definedName name="ดเกดาส" localSheetId="42">#REF!</definedName>
    <definedName name="ดเกดาส" localSheetId="7">#REF!</definedName>
    <definedName name="ดเกดาส" localSheetId="10">#REF!</definedName>
    <definedName name="ดเกดาส">#REF!</definedName>
    <definedName name="ดเด" localSheetId="5">#REF!</definedName>
    <definedName name="ดเด" localSheetId="24">#REF!</definedName>
    <definedName name="ดเด" localSheetId="26">#REF!</definedName>
    <definedName name="ดเด" localSheetId="27">#REF!</definedName>
    <definedName name="ดเด" localSheetId="16">#REF!</definedName>
    <definedName name="ดเด" localSheetId="20">#REF!</definedName>
    <definedName name="ดเด" localSheetId="21">#REF!</definedName>
    <definedName name="ดเด" localSheetId="23">#REF!</definedName>
    <definedName name="ดเด" localSheetId="30">#REF!</definedName>
    <definedName name="ดเด" localSheetId="31">#REF!</definedName>
    <definedName name="ดเด" localSheetId="36">#REF!</definedName>
    <definedName name="ดเด" localSheetId="7">#REF!</definedName>
    <definedName name="ดเด" localSheetId="10">#REF!</definedName>
    <definedName name="ดเด">#REF!</definedName>
    <definedName name="ดด" localSheetId="5">#REF!</definedName>
    <definedName name="ดด" localSheetId="24">#REF!</definedName>
    <definedName name="ดด" localSheetId="26">#REF!</definedName>
    <definedName name="ดด" localSheetId="27">#REF!</definedName>
    <definedName name="ดด" localSheetId="16">#REF!</definedName>
    <definedName name="ดด" localSheetId="20">#REF!</definedName>
    <definedName name="ดด" localSheetId="21">#REF!</definedName>
    <definedName name="ดด" localSheetId="23">#REF!</definedName>
    <definedName name="ดด" localSheetId="30">#REF!</definedName>
    <definedName name="ดด" localSheetId="31">#REF!</definedName>
    <definedName name="ดด" localSheetId="36">#REF!</definedName>
    <definedName name="ดด" localSheetId="7">#REF!</definedName>
    <definedName name="ดด" localSheetId="10">#REF!</definedName>
    <definedName name="ดด">#REF!</definedName>
    <definedName name="ดหก" localSheetId="5">#REF!</definedName>
    <definedName name="ดหก" localSheetId="24">#REF!</definedName>
    <definedName name="ดหก" localSheetId="26">#REF!</definedName>
    <definedName name="ดหก" localSheetId="27">#REF!</definedName>
    <definedName name="ดหก" localSheetId="16">#REF!</definedName>
    <definedName name="ดหก" localSheetId="20">#REF!</definedName>
    <definedName name="ดหก" localSheetId="21">#REF!</definedName>
    <definedName name="ดหก" localSheetId="23">#REF!</definedName>
    <definedName name="ดหก" localSheetId="30">#REF!</definedName>
    <definedName name="ดหก" localSheetId="31">#REF!</definedName>
    <definedName name="ดหก" localSheetId="36">#REF!</definedName>
    <definedName name="ดหก" localSheetId="42">#REF!</definedName>
    <definedName name="ดหก" localSheetId="7">#REF!</definedName>
    <definedName name="ดหก" localSheetId="10">#REF!</definedName>
    <definedName name="ดหก">#REF!</definedName>
    <definedName name="ว3303">[2]Sheet1!$D$26:$D$44</definedName>
    <definedName name="ว3305">[2]Sheet1!$D$47:$D$55</definedName>
    <definedName name="ว3306">[2]Sheet1!$D$58:$D$73</definedName>
    <definedName name="ว3307">[2]Sheet1!$D$76:$D$77</definedName>
    <definedName name="ว3308">[2]Sheet1!$D$80:$D$83</definedName>
    <definedName name="ว3309">[2]Sheet1!$D$86:$D$87</definedName>
    <definedName name="ว3521">[2]Sheet1!$D$89:$D$92</definedName>
    <definedName name="ว3522">[2]Sheet1!$D$94:$D$97</definedName>
    <definedName name="ว3530">[2]Sheet1!$D$99:$D$102</definedName>
    <definedName name="ว3540">[2]Sheet1!$D$105:$D$108</definedName>
    <definedName name="ว3570">[2]Sheet1!$D$111:$D$118</definedName>
    <definedName name="ว3580">[2]Sheet1!$D$121:$D$126</definedName>
    <definedName name="ว3610">[2]Sheet1!$D$129:$D$132</definedName>
    <definedName name="ว3620">[2]Sheet1!$D$135:$D$138</definedName>
    <definedName name="ว3710">[2]Sheet1!$D$141:$D$152</definedName>
    <definedName name="ว4100">[2]Sheet1!$D$155:$D$168</definedName>
    <definedName name="ว4100_ว4200">[2]Sheet1!$D$209:$D$210</definedName>
    <definedName name="ว4200">[2]Sheet1!$D$171:$D$172</definedName>
    <definedName name="ว4210">[2]Sheet1!$D$175:$D$178</definedName>
    <definedName name="ว5100">[2]Sheet1!$D$181:$D$182</definedName>
    <definedName name="ว5200">[2]Sheet1!$D$185:$D$187</definedName>
    <definedName name="ว5300">[2]Sheet1!$D$190:$D$192</definedName>
    <definedName name="ว6300">[2]Sheet1!$D$195:$D$198</definedName>
    <definedName name="ว6301">[2]Sheet1!$D$201:$D$202</definedName>
    <definedName name="ว6302">[2]Sheet1!$D$205:$D$206</definedName>
    <definedName name="อ" localSheetId="24">#REF!</definedName>
    <definedName name="อ" localSheetId="26">#REF!</definedName>
    <definedName name="อ" localSheetId="27">#REF!</definedName>
    <definedName name="อ" localSheetId="16">#REF!</definedName>
    <definedName name="อ" localSheetId="30">#REF!</definedName>
    <definedName name="อ" localSheetId="31">#REF!</definedName>
    <definedName name="อ" localSheetId="36">#REF!</definedName>
    <definedName name="อ">#REF!</definedName>
  </definedNames>
  <calcPr calcId="181029" iterateDelta="9.9999999999999995E-7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5" l="1"/>
  <c r="C18" i="15"/>
  <c r="C42" i="15"/>
  <c r="C54" i="15"/>
  <c r="C22" i="15" l="1"/>
  <c r="C46" i="15"/>
  <c r="C30" i="15"/>
  <c r="C38" i="15"/>
  <c r="C26" i="15"/>
  <c r="C34" i="15"/>
  <c r="C10" i="15"/>
  <c r="C7" i="15"/>
  <c r="C47" i="15"/>
  <c r="C43" i="15"/>
  <c r="C39" i="15"/>
  <c r="C31" i="15"/>
  <c r="C23" i="15"/>
  <c r="C53" i="15"/>
  <c r="C41" i="15"/>
  <c r="C33" i="15"/>
  <c r="C17" i="15"/>
  <c r="C13" i="15"/>
  <c r="C12" i="15" s="1"/>
  <c r="C52" i="15"/>
  <c r="C44" i="15"/>
  <c r="C40" i="15"/>
  <c r="C32" i="15"/>
  <c r="C28" i="15"/>
  <c r="C24" i="15"/>
  <c r="C16" i="15"/>
  <c r="C27" i="15" l="1"/>
  <c r="D27" i="15" s="1"/>
  <c r="C15" i="15"/>
  <c r="C45" i="15"/>
  <c r="C20" i="15"/>
  <c r="C25" i="15"/>
  <c r="C9" i="15"/>
  <c r="C19" i="15"/>
  <c r="C35" i="15"/>
  <c r="C36" i="15"/>
  <c r="C48" i="15"/>
  <c r="C11" i="15"/>
  <c r="C21" i="15"/>
  <c r="C29" i="15"/>
  <c r="C37" i="15"/>
  <c r="C8" i="15"/>
  <c r="C6" i="15" s="1"/>
  <c r="D26" i="15" l="1"/>
  <c r="D19" i="15"/>
  <c r="D25" i="15"/>
  <c r="D12" i="15"/>
  <c r="D10" i="15"/>
  <c r="D21" i="15"/>
  <c r="D20" i="15"/>
  <c r="D11" i="15"/>
  <c r="D6" i="15"/>
  <c r="D9" i="15"/>
  <c r="D15" i="15"/>
  <c r="C49" i="15" l="1"/>
  <c r="D37" i="15" s="1"/>
  <c r="C50" i="15" l="1"/>
  <c r="D50" i="15" s="1"/>
  <c r="D48" i="15"/>
  <c r="D34" i="15"/>
  <c r="D45" i="15"/>
  <c r="D36" i="15"/>
  <c r="D33" i="15"/>
  <c r="D35" i="15"/>
  <c r="D29" i="15"/>
  <c r="D49" i="15"/>
  <c r="C27" i="9" l="1"/>
  <c r="C30" i="9"/>
  <c r="C14" i="9"/>
  <c r="C12" i="9"/>
  <c r="C35" i="9" l="1"/>
  <c r="C31" i="9"/>
  <c r="C38" i="9"/>
  <c r="C18" i="9"/>
  <c r="C34" i="9"/>
  <c r="C15" i="9"/>
  <c r="C22" i="9"/>
  <c r="C19" i="9"/>
  <c r="C36" i="9"/>
  <c r="C9" i="9"/>
  <c r="C32" i="9"/>
  <c r="C29" i="9"/>
  <c r="C25" i="9"/>
  <c r="C37" i="9"/>
  <c r="C28" i="9"/>
  <c r="C21" i="9"/>
  <c r="C33" i="9"/>
  <c r="C17" i="9"/>
  <c r="C16" i="9"/>
  <c r="C24" i="9"/>
  <c r="C11" i="9"/>
  <c r="C7" i="9" l="1"/>
  <c r="C20" i="9"/>
  <c r="C8" i="9"/>
  <c r="C13" i="9"/>
  <c r="C10" i="9" s="1"/>
  <c r="C26" i="9"/>
  <c r="C23" i="9"/>
  <c r="C6" i="9" l="1"/>
  <c r="C39" i="9" l="1"/>
  <c r="D26" i="9" s="1"/>
  <c r="D23" i="9" l="1"/>
  <c r="D35" i="9"/>
  <c r="D37" i="9"/>
  <c r="D34" i="9"/>
  <c r="D19" i="9"/>
  <c r="D31" i="9"/>
  <c r="D6" i="9"/>
  <c r="D33" i="9"/>
  <c r="D10" i="9"/>
  <c r="D32" i="9"/>
  <c r="D38" i="9"/>
  <c r="D36" i="9"/>
  <c r="D20" i="9"/>
  <c r="D18" i="9"/>
  <c r="D3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Chadaporn Pakdee</author>
  </authors>
  <commentList>
    <comment ref="C30" authorId="0" shapeId="0" xr:uid="{E97C223C-A6B8-4E4D-A61D-AD2D8634DFDE}">
      <text>
        <r>
          <rPr>
            <b/>
            <sz val="9"/>
            <color indexed="81"/>
            <rFont val="Tahoma"/>
            <family val="2"/>
          </rPr>
          <t>Chadaporn Pakdee:</t>
        </r>
        <r>
          <rPr>
            <sz val="9"/>
            <color indexed="81"/>
            <rFont val="Tahoma"/>
            <family val="2"/>
          </rPr>
          <t xml:space="preserve">
จาก sheet ช1220</t>
        </r>
      </text>
    </comment>
  </commentList>
</comments>
</file>

<file path=xl/sharedStrings.xml><?xml version="1.0" encoding="utf-8"?>
<sst xmlns="http://schemas.openxmlformats.org/spreadsheetml/2006/main" count="4085" uniqueCount="955">
  <si>
    <t>รายการ</t>
  </si>
  <si>
    <t xml:space="preserve">หนี้สิน      </t>
  </si>
  <si>
    <t xml:space="preserve">1  สำรองประกันภัย    </t>
  </si>
  <si>
    <t xml:space="preserve">  1.1  สำรองประกันภัยสำหรับสัญญาประกันภัยระยะยาว  </t>
  </si>
  <si>
    <t>(ช2300)</t>
  </si>
  <si>
    <t xml:space="preserve">  1.2  สำรองประกันภัยสำหรับสัญญาประกันภัยระยะสั้น  </t>
  </si>
  <si>
    <t xml:space="preserve">    1.2.1  สำรองค่าสินไหมทดแทน</t>
  </si>
  <si>
    <t xml:space="preserve">    1.2.2  สำรองเบี้ยประกันภัย</t>
  </si>
  <si>
    <t xml:space="preserve">2  เงินจ่ายตามกรมธรรม์ประกันภัยค้างจ่าย    </t>
  </si>
  <si>
    <t>(ช2510)</t>
  </si>
  <si>
    <t xml:space="preserve">3  หนี้สินอื่นตามกรมธรรม์ประกันภัย    </t>
  </si>
  <si>
    <t>(ช6200)</t>
  </si>
  <si>
    <t xml:space="preserve">4  หนี้สินจากสัญญาลงทุน     </t>
  </si>
  <si>
    <t>(ช1800)</t>
  </si>
  <si>
    <t xml:space="preserve">5  เงินเบิกเกินบัญชีและเงินกู้ยืม    </t>
  </si>
  <si>
    <t xml:space="preserve">  5.1  เงินเบิกเกินบัญชี  </t>
  </si>
  <si>
    <t>(ช6300)</t>
  </si>
  <si>
    <t xml:space="preserve">  5.2  เงินกู้ยืมอื่นๆ  </t>
  </si>
  <si>
    <t xml:space="preserve">6  หนี้สินจากการประกันภัยต่อ    </t>
  </si>
  <si>
    <t xml:space="preserve">  6.1  เงินถือไว้จากการประกันภัยต่อ  </t>
  </si>
  <si>
    <t>(ช4100)</t>
  </si>
  <si>
    <t xml:space="preserve">  6.2  เงินค้างจ่ายเกี่ยวกับการประกันภัยต่อ  </t>
  </si>
  <si>
    <t>(ช4200)</t>
  </si>
  <si>
    <t xml:space="preserve">  6.3  เจ้าหนี้ประกันภัยต่ออื่น  </t>
  </si>
  <si>
    <t xml:space="preserve">7  หนี้สินภาษีเงินได้รอตัดบัญชี    </t>
  </si>
  <si>
    <t xml:space="preserve">8  ภาษีเงินได้ค้างจ่าย    </t>
  </si>
  <si>
    <t xml:space="preserve">9  หนี้สินอื่นๆ    </t>
  </si>
  <si>
    <t xml:space="preserve">  9.1  ค่าใช้จ่ายค้างจ่าย  </t>
  </si>
  <si>
    <t>(ช2520)</t>
  </si>
  <si>
    <t xml:space="preserve">  9.2  ภาระผูกพันผลประโยชน์พนักงาน</t>
  </si>
  <si>
    <t xml:space="preserve">  9.3  อื่น ๆ   </t>
  </si>
  <si>
    <t>(ช6900)</t>
  </si>
  <si>
    <t xml:space="preserve">10  ตราสารอนุพันธ์    </t>
  </si>
  <si>
    <t>(ช3310)</t>
  </si>
  <si>
    <t xml:space="preserve">11  บัญชีเดินสะพัดสำนักงานใหญ่*    </t>
  </si>
  <si>
    <t xml:space="preserve">  รวมหนี้สิน    </t>
  </si>
  <si>
    <t xml:space="preserve">ส่วนของเจ้าของ      </t>
  </si>
  <si>
    <t xml:space="preserve">12   ทุนชำระแล้ว    </t>
  </si>
  <si>
    <t xml:space="preserve">  12.1  หุ้นสามัญที่ออกและชำระแล้ว  </t>
  </si>
  <si>
    <t>(ช1400)</t>
  </si>
  <si>
    <t xml:space="preserve">  12.2  หุ้นบุริมสิทธิที่ไม่สามารถไถ่ถอนได้ ชนิดไม่สะสมเงินปันผล   </t>
  </si>
  <si>
    <t xml:space="preserve">  12.3  หุ้นบุริมสิทธิที่ไม่สามารถไถ่ถอนได้ ชนิดสะสมเงินปันผล   </t>
  </si>
  <si>
    <t xml:space="preserve">  รวมทุนชำระแล้ว    </t>
  </si>
  <si>
    <t xml:space="preserve">13  เงินลงทุนจากสำนักงานใหญ่*    </t>
  </si>
  <si>
    <t xml:space="preserve">14  ใบสำคัญแสดงสิทธิที่จะซื้อหุ้น    </t>
  </si>
  <si>
    <t xml:space="preserve">15  ส่วนเกิน (ต่ำกว่า) มูลค่าหุ้น    </t>
  </si>
  <si>
    <t xml:space="preserve">16  องค์ประกอบอื่นของส่วนของเจ้าของ    </t>
  </si>
  <si>
    <t xml:space="preserve">  16.1  ส่วนเกิน (ต่ำกว่า) ทุนจากการเปลี่ยนแปลงมูลค่าเงินลงทุน  </t>
  </si>
  <si>
    <t xml:space="preserve">  16.2  ส่วนเกินทุนจากการเปลี่ยนแปลงมูลค่าสินทรัพย์  </t>
  </si>
  <si>
    <t xml:space="preserve">  16.3  ส่วนเกิน (ต่ำกว่า) ทุนอื่น  </t>
  </si>
  <si>
    <t xml:space="preserve">  16.4  กำไร(ขาดทุน)จากการประเมินมูลค่ายุติธรรมตราสารป้องกันความเสี่ยง  </t>
  </si>
  <si>
    <t xml:space="preserve">  16.5  ผลกำไร(ขาดทุน)ที่ยังไม่เกิดขึ้นจริงอื่น  </t>
  </si>
  <si>
    <t xml:space="preserve">  16.6  ภาษีเงินได้เกี่ยวกับองค์ประกอบของกำไรขาดทุนเบ็ดเสร็จอื่น  </t>
  </si>
  <si>
    <t xml:space="preserve">  16.7  อื่นๆ  </t>
  </si>
  <si>
    <t xml:space="preserve">17  กำไร (ขาดทุน) สะสม    </t>
  </si>
  <si>
    <t xml:space="preserve">  17.1  จัดสรรแล้ว  </t>
  </si>
  <si>
    <t xml:space="preserve">  17.2  ยังไม่ได้จัดสรร  </t>
  </si>
  <si>
    <t xml:space="preserve">18  หุ้นทุนซื้อคืน    </t>
  </si>
  <si>
    <t xml:space="preserve">  รวมส่วนของเจ้าของ    </t>
  </si>
  <si>
    <t xml:space="preserve">  รวมหนี้สินและส่วนของเจ้าของ    </t>
  </si>
  <si>
    <t>รายการนอกงบดุล-ภาระผูกพันทั้งสิ้น</t>
  </si>
  <si>
    <t xml:space="preserve">19  การรับอาวัลตั๋วเงิน    </t>
  </si>
  <si>
    <t>(ช7001)</t>
  </si>
  <si>
    <t xml:space="preserve">20  ออกหนังสือค้ำประกัน    </t>
  </si>
  <si>
    <t>(ช7002)</t>
  </si>
  <si>
    <t xml:space="preserve">21  ภาระผูกพันอื่น    </t>
  </si>
  <si>
    <t>หมายเหตุ : * ใช้สำหรับสาขาของบริษัทต่างประเทศ</t>
  </si>
  <si>
    <t>ช.1220</t>
  </si>
  <si>
    <t xml:space="preserve">สินทรัพย์      </t>
  </si>
  <si>
    <t xml:space="preserve">1  เงินลงทุนในหลักทรัพย์    </t>
  </si>
  <si>
    <t xml:space="preserve">  1.1  พันธบัตร ตั๋วเงิน หุ้นกู้ ออกโดย  </t>
  </si>
  <si>
    <t xml:space="preserve">    1.1.1 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</t>
  </si>
  <si>
    <t>(ช3302,3,6)</t>
  </si>
  <si>
    <t xml:space="preserve">    1.1.2 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 </t>
  </si>
  <si>
    <t xml:space="preserve">    1.1.4 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 รวมถึงรัฐวิสาหกิจต่างประเทศ (ในสกุลเงินตราใดๆ) </t>
  </si>
  <si>
    <t xml:space="preserve">    1.1.5  ธนาคารเพื่อการพัฒนาซึ่งร่วมก่อตั้งโดยหลายประเทศ</t>
  </si>
  <si>
    <t>(ช3303,6)</t>
  </si>
  <si>
    <t xml:space="preserve">    1.1.6  สถาบันการเงิน / บริษัทหลักทรัพย์ / บริษัทประกันภัย</t>
  </si>
  <si>
    <t xml:space="preserve">    1.1.7  บริษัท </t>
  </si>
  <si>
    <t xml:space="preserve">    1.1.8  อื่นๆ</t>
  </si>
  <si>
    <t xml:space="preserve">  1.2  หุ้นทุน  </t>
  </si>
  <si>
    <t xml:space="preserve">    1.2.1  "ตราสารทุนที่จดทะเบียนในตลาดหลักทรัพย์แห่งประเทศไทย ตลาดหลักทรัพย์ เอ็ม เอ ไอ</t>
  </si>
  <si>
    <t>(ช3305)</t>
  </si>
  <si>
    <t xml:space="preserve">    1.2.2  ตราสารทุนที่จดทะเบียนในตลาดหลักทรัพย์อื่น และอยู่ในดัชนีตลาดหลักทรัพย์ตามที่กำหนด</t>
  </si>
  <si>
    <t xml:space="preserve">    1.2.3  เงินลงทุนในบริษัทย่อยและบริษัทร่วม (ยกเว้นเงินลงทุนตาม 1.2.4)</t>
  </si>
  <si>
    <t xml:space="preserve">    1.2.4  เงินลงทุนในบริษัทย่อยและบริษัทร่วมที่ได้รับอนุญาตให้ประกอบธุรกิจประกันชีวิตตามกฏหมายว่าด้วยการประกันชีวิต และเงินลงทุนในบริษัทย่อยและบริษัทร่วมที่ได้รับอนุญาตให้ประกอบธุรกิจประกันวินาศภัยตามกฏหมายว่าด้วยการประกันวินาศภัย</t>
  </si>
  <si>
    <t xml:space="preserve">    1.2.5  หุ้นทุนอื่นๆ </t>
  </si>
  <si>
    <t xml:space="preserve">  1.3  อื่นๆ  </t>
  </si>
  <si>
    <t xml:space="preserve">    1.3.1  หน่วยลงทุน</t>
  </si>
  <si>
    <t>(ช3307)</t>
  </si>
  <si>
    <t xml:space="preserve">    1.3.2  ใบสำคัญแสดงสิทธิการซื้อหุ้นสามัญ-หุ้นกู้-หน่วยลงทุน-อื่นๆ</t>
  </si>
  <si>
    <t>(ช3308)</t>
  </si>
  <si>
    <t xml:space="preserve">    1.3.3  สลากออมทรัพย์</t>
  </si>
  <si>
    <t>(ช3309)</t>
  </si>
  <si>
    <t xml:space="preserve">2  เงินให้กู้ยืม    </t>
  </si>
  <si>
    <t xml:space="preserve">  2.1  เงินลงทุนให้เช่าซื้อรถ / เช่าทรัพย์สินแบบลิสซิ่ง  </t>
  </si>
  <si>
    <t>(ช3610, ช3620)</t>
  </si>
  <si>
    <t xml:space="preserve">  2.2  เงินให้กู้โดยมีกรมธรรม์เป็นประกัน (UL[ ]บาท)  </t>
  </si>
  <si>
    <t xml:space="preserve">  2.3  เงินให้กู้โดยมีอสังหาริมทรัพย์จำนองเป็นประกัน  </t>
  </si>
  <si>
    <t xml:space="preserve">    2.3.1  อสังหาริมทรัพย์ที่ใช้เป็นที่อยู่อาศัย</t>
  </si>
  <si>
    <t>(ช3520)</t>
  </si>
  <si>
    <t xml:space="preserve">    2.3.2  อสังหาริมทรัพย์ประเภทอื่น</t>
  </si>
  <si>
    <t xml:space="preserve">  2.4  เงินให้กู้ยืมโดยมีหลักทรัพย์เป็นประกัน    </t>
  </si>
  <si>
    <t>(ช3530)</t>
  </si>
  <si>
    <t xml:space="preserve">  2.5  เงินให้กู้ยืมโดยมีธนาคารพาณิชย์ค้ำประกัน  </t>
  </si>
  <si>
    <t>(ช3540)</t>
  </si>
  <si>
    <t xml:space="preserve">  2.6  เงินให้กู้ยืมโดยมีบุคคลค้ำประกัน  </t>
  </si>
  <si>
    <t>(ช3570)</t>
  </si>
  <si>
    <t xml:space="preserve">  2.7  เงินให้กู้ยืมอื่น  </t>
  </si>
  <si>
    <t>(ช3580)</t>
  </si>
  <si>
    <t xml:space="preserve">3  เงินลงทุนอื่น    </t>
  </si>
  <si>
    <t>(ช3690)</t>
  </si>
  <si>
    <t xml:space="preserve">4  เงินสดและเงินฝากกับสถาบันการเงิน    </t>
  </si>
  <si>
    <t>(ช3710)</t>
  </si>
  <si>
    <t xml:space="preserve">5  อสังหาริมทรัพย์และสินทรัพย์ดำเนินงาน    </t>
  </si>
  <si>
    <t xml:space="preserve">  5.1  ที่ทำการ  </t>
  </si>
  <si>
    <t>(ช5100)</t>
  </si>
  <si>
    <t xml:space="preserve">  5.2  สินทรัพย์ดำเนินงาน  </t>
  </si>
  <si>
    <t>(ช5300)</t>
  </si>
  <si>
    <t xml:space="preserve">6  อสังหาริมทรัพย์อื่น    </t>
  </si>
  <si>
    <t xml:space="preserve">  6.1  อสังหาริมทรัพย์รอการขาย  </t>
  </si>
  <si>
    <t>(ช5200)</t>
  </si>
  <si>
    <t xml:space="preserve">  6.2  อสังหาริมทรัพย์เพื่อการลงทุน  </t>
  </si>
  <si>
    <t>(ช3630, ช5100,ช5200)</t>
  </si>
  <si>
    <t xml:space="preserve">7  สินทรัพย์จากการประกันภัยต่อ (Reinsurance asset)    </t>
  </si>
  <si>
    <t xml:space="preserve">  7.1  เงินวางไว้จากการประกันภัยต่อ  </t>
  </si>
  <si>
    <t xml:space="preserve">  7.2  เงินค้างรับเกี่ยวกับการประกันภัยต่อ  </t>
  </si>
  <si>
    <t xml:space="preserve">  7.3  สำรองประกันภัยส่วนที่เรียกคืนจากการประกันภัยต่อที่รวมค่าเผื่อความผันผวน**  </t>
  </si>
  <si>
    <t xml:space="preserve">  7.4  ลูกหนี้ประกันภัยต่ออื่น  </t>
  </si>
  <si>
    <t xml:space="preserve">8  เบี้ยประกันภัยค้างรับ    </t>
  </si>
  <si>
    <t>(ช2600)</t>
  </si>
  <si>
    <t xml:space="preserve">9  สินทรัพย์ภาษีเงินได้รอตัดบัญชี    </t>
  </si>
  <si>
    <t xml:space="preserve">10  รายได้จากการลงทุนค้างรับ    </t>
  </si>
  <si>
    <t>(ช3100)</t>
  </si>
  <si>
    <t xml:space="preserve">11  ค่าความนิยม    </t>
  </si>
  <si>
    <t xml:space="preserve">12  ตราสารอนุพันธ์    </t>
  </si>
  <si>
    <t xml:space="preserve">13  สินทรัพย์อื่น    </t>
  </si>
  <si>
    <t>(ช5900)</t>
  </si>
  <si>
    <t xml:space="preserve">14  สินทรัพย์ลงทุนที่ผู้เอาประกันภัยรับความเสี่ยง    </t>
  </si>
  <si>
    <t>(ช1700)</t>
  </si>
  <si>
    <t xml:space="preserve">15  บัญชีเดินสะพัดสำนักงานใหญ่*  </t>
  </si>
  <si>
    <t>รวมสินทรัพย์</t>
  </si>
  <si>
    <t>*ใช้สำหรับสาขาของบริษัทต่างประเทศ</t>
  </si>
  <si>
    <t>** รวมค่าเผื่อความผันผวนใช้กับช่องราคาประเมิน</t>
  </si>
  <si>
    <t>* ใช้สำหรับสาขาของบริษัทต่างประเทศ</t>
  </si>
  <si>
    <t>ผลิตภัณฑ์ประกันชีวิตแบบทั่วไป</t>
  </si>
  <si>
    <t>อื่นๆ</t>
  </si>
  <si>
    <t>รวม</t>
  </si>
  <si>
    <t>สุขภาพ</t>
  </si>
  <si>
    <t xml:space="preserve">  1.1  รับประกันภัยโดยตรง</t>
  </si>
  <si>
    <t xml:space="preserve">  1.2  รับประกันภัยต่อ</t>
  </si>
  <si>
    <t xml:space="preserve">  1.3  เอาประกันภัยต่อ</t>
  </si>
  <si>
    <t xml:space="preserve">  1.4  สุทธิ (1.1+1.2-1.3)</t>
  </si>
  <si>
    <t xml:space="preserve">  2.1  รับประกันภัยโดยตรง</t>
  </si>
  <si>
    <t xml:space="preserve">  2.2  รับประกันภัยต่อ</t>
  </si>
  <si>
    <t xml:space="preserve">  2.3  เอาประกันภัยต่อ</t>
  </si>
  <si>
    <t xml:space="preserve">  2.4  สุทธิ (2.1+2.2-2.3)</t>
  </si>
  <si>
    <t xml:space="preserve">  3.1  รับประกันภัยโดยตรง</t>
  </si>
  <si>
    <t xml:space="preserve">  3.2  รับประกันภัยต่อ</t>
  </si>
  <si>
    <t xml:space="preserve">  3.3.  เอาประกันภัยต่อ</t>
  </si>
  <si>
    <t xml:space="preserve">  3.4  สุทธิ (3.1+3.2-3.3)</t>
  </si>
  <si>
    <t>ค่าใช้จ่ายในการดำเนินงาน</t>
  </si>
  <si>
    <t xml:space="preserve">      3.1.1.1  คณะกรรมการ</t>
  </si>
  <si>
    <t xml:space="preserve">      3.1.1.2  พนักงานและผู้บริหารตัวแทนประกันชีวิต</t>
  </si>
  <si>
    <t xml:space="preserve">      3.1.2.1  คณะกรรมการ</t>
  </si>
  <si>
    <t xml:space="preserve">      3.1.2.2  พนักงานและผู้บริหารตัวแทนประกันชีวิต</t>
  </si>
  <si>
    <t xml:space="preserve">      3.1.3.1  คณะกรรมการ</t>
  </si>
  <si>
    <t xml:space="preserve">      3.1.3.2  พนักงานและผู้บริหารตัวแทนประกันชีวิต</t>
  </si>
  <si>
    <t>ช.1210</t>
  </si>
  <si>
    <t>AIA</t>
  </si>
  <si>
    <t>Alife</t>
  </si>
  <si>
    <t>AZAY</t>
  </si>
  <si>
    <t>BLA</t>
  </si>
  <si>
    <t>BUILife</t>
  </si>
  <si>
    <t>DLA</t>
  </si>
  <si>
    <t>FWD</t>
  </si>
  <si>
    <t>GT</t>
  </si>
  <si>
    <t>KTAL</t>
  </si>
  <si>
    <t>MIT</t>
  </si>
  <si>
    <t>MTL</t>
  </si>
  <si>
    <t>OLIC</t>
  </si>
  <si>
    <t>PLA</t>
  </si>
  <si>
    <t>PLT</t>
  </si>
  <si>
    <t>SAHA</t>
  </si>
  <si>
    <t>SCB Life</t>
  </si>
  <si>
    <t>SEIC</t>
  </si>
  <si>
    <t>TLI</t>
  </si>
  <si>
    <t>TMLTH</t>
  </si>
  <si>
    <t>TSLI</t>
  </si>
  <si>
    <t xml:space="preserve">    1.1.3 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
(ในสกุลเงินบาท) </t>
  </si>
  <si>
    <t>รวม
TOTAL</t>
  </si>
  <si>
    <t>รวมทั้งหมด
Grand  Total</t>
  </si>
  <si>
    <t>ส่วนแบ่ง
Share</t>
  </si>
  <si>
    <t>TRE</t>
  </si>
  <si>
    <t>หน่วย : ล้านบาท
Unit : Million Baht</t>
  </si>
  <si>
    <t xml:space="preserve"> </t>
  </si>
  <si>
    <t>สมาคมประกันชีวิตไทย</t>
  </si>
  <si>
    <t>The Thai Life Assurance Association</t>
  </si>
  <si>
    <t>www.tlaa.org</t>
  </si>
  <si>
    <t>ลำดับ
ที่</t>
  </si>
  <si>
    <t>อัตราการ
เปลี่ยนแปลง</t>
  </si>
  <si>
    <t>no.</t>
  </si>
  <si>
    <t>Items</t>
  </si>
  <si>
    <t>1.</t>
  </si>
  <si>
    <t>ประเภทสามัญ (Ordinary)</t>
  </si>
  <si>
    <t>ตลอดชีพ (Whole Life)</t>
  </si>
  <si>
    <t>สะสมทรัพย์ (Endownment)</t>
  </si>
  <si>
    <t>เฉพาะกาล (Term)</t>
  </si>
  <si>
    <t>อื่นๆ (Others)</t>
  </si>
  <si>
    <t>ประเภทอุตสาหกรรม (Industrial)</t>
  </si>
  <si>
    <t>ประเภทกลุ่ม (Group)</t>
  </si>
  <si>
    <t>2.</t>
  </si>
  <si>
    <t>2.1</t>
  </si>
  <si>
    <t>กรมธรรม์ประกันชีวิตรายใหม่ (New Business)</t>
  </si>
  <si>
    <t xml:space="preserve">       ตลอดชีพ (Whole Life)</t>
  </si>
  <si>
    <t xml:space="preserve">       สะสมทรัพย์ (Endownment)</t>
  </si>
  <si>
    <t xml:space="preserve">       เฉพาะกาล (Term)</t>
  </si>
  <si>
    <t xml:space="preserve">       อื่นๆ (Others)</t>
  </si>
  <si>
    <t>2.2</t>
  </si>
  <si>
    <t>กรมธรรม์ประกันชีวิตที่ต่ออายุใหม่ (Reinstatment Policies)</t>
  </si>
  <si>
    <t>2.3</t>
  </si>
  <si>
    <t>3.</t>
  </si>
  <si>
    <t>มรณกรรม (Death)</t>
  </si>
  <si>
    <t>Continue...&gt;&gt;&gt;</t>
  </si>
  <si>
    <t>4.</t>
  </si>
  <si>
    <t>อัตราการเปลี่ยนแปลง</t>
  </si>
  <si>
    <t xml:space="preserve"> %  Change</t>
  </si>
  <si>
    <t>5.</t>
  </si>
  <si>
    <t>เบี้ยประกันภัยรับสุทธิทั้งหมด (Total Net Written Premiums)</t>
  </si>
  <si>
    <t xml:space="preserve">   เบี้ยประกันภัยรับสุทธิปีแรก (First Year Premiums)</t>
  </si>
  <si>
    <t xml:space="preserve">   เบี้ยประกันภัยรับสุทธิปีต่อไป (Renewal Premiums)</t>
  </si>
  <si>
    <t xml:space="preserve">   เบี้ยประกันภัยรับสุทธิจ่ายครั้งเดียว (Single Premiums)</t>
  </si>
  <si>
    <t>6.</t>
  </si>
  <si>
    <t xml:space="preserve">   ประเภทสามัญ (Ordinary)</t>
  </si>
  <si>
    <t xml:space="preserve">   ประเภทอุตสาหกรรม (Industrial)</t>
  </si>
  <si>
    <t xml:space="preserve">   ประเภทกลุ่ม (Group)</t>
  </si>
  <si>
    <t xml:space="preserve">   อุบัติเหตุส่วนบุคคล (PA)</t>
  </si>
  <si>
    <t>7.</t>
  </si>
  <si>
    <t>การจ่ายเงินตามกรมธรรม์ประกันภัย (Benefit Payments)</t>
  </si>
  <si>
    <t xml:space="preserve">   ครบกำหนด (Maturity)</t>
  </si>
  <si>
    <t xml:space="preserve">   มรณกรรม (Death)</t>
  </si>
  <si>
    <t xml:space="preserve">   เวนคืน (Surrender)</t>
  </si>
  <si>
    <t xml:space="preserve">   เงินได้ประจำ (Annuity)</t>
  </si>
  <si>
    <t xml:space="preserve">   อุบัติเหตุและทุพพลภาพ (Accident and Disability)</t>
  </si>
  <si>
    <t xml:space="preserve">   เงินจ่ายเพื่อการประกันสุขภาพ  (Health Benefit)</t>
  </si>
  <si>
    <t xml:space="preserve">   อื่น ๆ (Others)</t>
  </si>
  <si>
    <t>8.</t>
  </si>
  <si>
    <t>รายได้จากธุรกิจประกันชีวิต (Income of Life Insurance Business)</t>
  </si>
  <si>
    <t xml:space="preserve">   รายได้จากเบี้ยประกันภัยรับ (Premium Income)</t>
  </si>
  <si>
    <t xml:space="preserve">   รายได้สุทธิจากการลงทุน (Net Investment Income)</t>
  </si>
  <si>
    <t xml:space="preserve">   รายได้อื่นๆ (Other Income)</t>
  </si>
  <si>
    <t>9.</t>
  </si>
  <si>
    <t>ค่าจ้างและค่าบำเหน็จ และค่าใช้จ่ายในการรับประกันภัยของธุรกิจประกันชีวิต (Commissions and Brokerages and Underwriting Expenses of Life Insurance Business)</t>
  </si>
  <si>
    <t xml:space="preserve">   ค่าจ้างและค่าบำเหน็จ (Commissions and Brokerages)</t>
  </si>
  <si>
    <t xml:space="preserve">   ค่าใช้จ่ายในการรับประกันภัยอื่น (Other Underwriting Expenses)</t>
  </si>
  <si>
    <t xml:space="preserve">   ค่าใช้จ่ายในการดำเนินงาน (Operation Expenses)</t>
  </si>
  <si>
    <t>10.</t>
  </si>
  <si>
    <t xml:space="preserve">   สินทรัพย์ลงทุน (Investment Assets)</t>
  </si>
  <si>
    <t xml:space="preserve">   อื่นๆ (Others)</t>
  </si>
  <si>
    <t>11.</t>
  </si>
  <si>
    <t xml:space="preserve">   หนี้สิน (Liabilities)</t>
  </si>
  <si>
    <t>13.</t>
  </si>
  <si>
    <t>14.</t>
  </si>
  <si>
    <t>กำไร (ขาดทุน) จากการดำเนินงาน (Profit (Loss) from Operation)</t>
  </si>
  <si>
    <t>กำไร (ขาดทุน) จากการจำหน่ายเงินลงทุน การโอนเปลี่ยนประเภทเงินลงทุน การจำหน่ายอสังหาริมทรัพย์ที่ได้รับจากการชำระหนี้ และขาดทุนจากการด้อยค่าของสินทรัพย์ (Capital Gain (Loss))</t>
  </si>
  <si>
    <t>15.</t>
  </si>
  <si>
    <t>ภาษีเงินได้นิติบุคคล (Corporate Taxes)</t>
  </si>
  <si>
    <t>กำไร (ขาดทุน) สุทธิประจำปี (Net Profit (Loss))</t>
  </si>
  <si>
    <t>หมายเหตุ  :  ไม่รวมข้อมูล บมจ.ไทยรีประกันชีวิต</t>
  </si>
  <si>
    <t>Remark    :  Excluding ThaiRe Life Assurance Public Co.,Ltd.</t>
  </si>
  <si>
    <t>หน่วย (Unit) : ล้านบาท (Million Baht)</t>
  </si>
  <si>
    <t>รวม
Total</t>
  </si>
  <si>
    <t>ตลอดชีพ/Whole Life</t>
  </si>
  <si>
    <t>สะสมทรัพย์/Endowment</t>
  </si>
  <si>
    <t>เฉพาะกาล/Term</t>
  </si>
  <si>
    <t>อื่น ๆ/Others</t>
  </si>
  <si>
    <t>รวม/Total</t>
  </si>
  <si>
    <t>จำนวน</t>
  </si>
  <si>
    <t>จำนวนเงิน</t>
  </si>
  <si>
    <t>ส่วนแบ่ง</t>
  </si>
  <si>
    <t>กรมธรรม์</t>
  </si>
  <si>
    <t>เอาประกันภัย</t>
  </si>
  <si>
    <t xml:space="preserve">No. of Policies </t>
  </si>
  <si>
    <t>Sum Insured</t>
  </si>
  <si>
    <t>Share</t>
  </si>
  <si>
    <t>ALife</t>
  </si>
  <si>
    <t>ประเภทสามัญ / Ordinary</t>
  </si>
  <si>
    <t>บริษัท 
Companies</t>
  </si>
  <si>
    <t>ประเภทอุตสาหกรรม / Industrial</t>
  </si>
  <si>
    <t>ประเภทกลุ่ม / Group</t>
  </si>
  <si>
    <t>รวม / Total</t>
  </si>
  <si>
    <t>ผลิตภัณฑ์ประกันชีวิตแบบบำนาญ
Annuity</t>
  </si>
  <si>
    <t>ผลิตภัณฑ์ประกันชีวิตแบบยูนิตลิงค์
Unit-Linked</t>
  </si>
  <si>
    <t>ผลิตภัณฑ์ประกันชีวิตแบบยูนิเวอร์แซลไลฟ์
Universal Life</t>
  </si>
  <si>
    <t>การประกันภัยอุบัติเหตุส่วนบุคคล
Personal Accident</t>
  </si>
  <si>
    <t>TABLE  2  POLICIES INCREASED IN 2015</t>
  </si>
  <si>
    <t>TABLE  1  POLICIES IN FORCE AT THE END OF YEAR 2014</t>
  </si>
  <si>
    <t>TABLE 2.2 REINSTATEMENT POLICIES IN 2015</t>
  </si>
  <si>
    <t>TABLE 2.1 NEW BUSINESS IN 2015</t>
  </si>
  <si>
    <t>% + (-)</t>
  </si>
  <si>
    <t>เบี้ยประกันรับสุทธิปีแรก         Net 1st Year Premiums</t>
  </si>
  <si>
    <t>เงินสำรองตามกรมธรรม์   Life Policy Reserve</t>
  </si>
  <si>
    <t>% of Population</t>
  </si>
  <si>
    <t>/ 1984</t>
  </si>
  <si>
    <t>/ 1985</t>
  </si>
  <si>
    <t>/ 1986</t>
  </si>
  <si>
    <t>/ 1987</t>
  </si>
  <si>
    <t>/ 1988</t>
  </si>
  <si>
    <t>/ 1989</t>
  </si>
  <si>
    <t>/ 1990</t>
  </si>
  <si>
    <t>/ 1991</t>
  </si>
  <si>
    <t>/ 1992</t>
  </si>
  <si>
    <t>/ 1993</t>
  </si>
  <si>
    <t>/ 1994</t>
  </si>
  <si>
    <t>/ 1995</t>
  </si>
  <si>
    <t>/ 1996</t>
  </si>
  <si>
    <t>/ 1997</t>
  </si>
  <si>
    <t>/ 1998</t>
  </si>
  <si>
    <t>/ 1999</t>
  </si>
  <si>
    <t>/ 2000</t>
  </si>
  <si>
    <t>/ 2001</t>
  </si>
  <si>
    <t>/ 2003</t>
  </si>
  <si>
    <t>/ 2004</t>
  </si>
  <si>
    <t>/ 2005</t>
  </si>
  <si>
    <t>/ 2006</t>
  </si>
  <si>
    <t>/ 2007</t>
  </si>
  <si>
    <t>/ 2008</t>
  </si>
  <si>
    <t>/ 2009</t>
  </si>
  <si>
    <t>/ 2010</t>
  </si>
  <si>
    <t>/ 2011</t>
  </si>
  <si>
    <t>/ 2012</t>
  </si>
  <si>
    <t>/ 2013</t>
  </si>
  <si>
    <t>/ 2014</t>
  </si>
  <si>
    <t>Remark    :  1. Excluding ThaiRe Life Assurance Public Co.,Ltd.</t>
  </si>
  <si>
    <t>TABLE 3 NEW BUSINESS DURING THE YEAR 2003-2015</t>
  </si>
  <si>
    <t>/ 2015</t>
  </si>
  <si>
    <t>ประเภทการประกันภัย</t>
  </si>
  <si>
    <t>%</t>
  </si>
  <si>
    <t>Type of Insurance</t>
  </si>
  <si>
    <t>สามัญ (Ordinary)</t>
  </si>
  <si>
    <t>อุตสาหกรรม (Industrial)</t>
  </si>
  <si>
    <t>กลุ่ม (Group)</t>
  </si>
  <si>
    <t>รวม (Total)</t>
  </si>
  <si>
    <t>TABLE 4 NEW BUSINESS DURING THE YEAR 2015</t>
  </si>
  <si>
    <t>TABLE 5 POLICIES IN FORCE AT THE END OF YEAR 2015</t>
  </si>
  <si>
    <t>SELIC</t>
  </si>
  <si>
    <t xml:space="preserve">  </t>
  </si>
  <si>
    <t>บริษัท
Companies</t>
  </si>
  <si>
    <t>จำนวนกรมธรรม์
No. of Policies</t>
  </si>
  <si>
    <t>2400.0000.1</t>
  </si>
  <si>
    <t>2400.1</t>
  </si>
  <si>
    <t>1.  เบี้ยประกันภัยปีแรก (หักส่งคืนแล้ว)</t>
  </si>
  <si>
    <t>2400.1.1</t>
  </si>
  <si>
    <t>2400.1.2</t>
  </si>
  <si>
    <t>2400.1.3</t>
  </si>
  <si>
    <t>2400.1.4</t>
  </si>
  <si>
    <t>2400.2</t>
  </si>
  <si>
    <t>2.  เบี้ยประกันภัยปีต่อไป (หักส่งคืนแล้ว)</t>
  </si>
  <si>
    <t>2400.2.1</t>
  </si>
  <si>
    <t>2400.2.2</t>
  </si>
  <si>
    <t>2400.2.3</t>
  </si>
  <si>
    <t>2400.2.4</t>
  </si>
  <si>
    <t>2400.3</t>
  </si>
  <si>
    <t>3.  เบี้ยประกันภัยจ่ายครั้งเดียว (หักส่งคืนแล้ว)</t>
  </si>
  <si>
    <t>2400.3.1</t>
  </si>
  <si>
    <t>2400.3.2</t>
  </si>
  <si>
    <t>2400.3.3</t>
  </si>
  <si>
    <t>2400.3.4</t>
  </si>
  <si>
    <t>2400.4</t>
  </si>
  <si>
    <t>รายการ
1</t>
  </si>
  <si>
    <t>สามัญ / Odinary
2</t>
  </si>
  <si>
    <t>กลุ่ม / Group
4</t>
  </si>
  <si>
    <t>รวม / Total
5</t>
  </si>
  <si>
    <t>แบบบำนาญ
Annuity
6</t>
  </si>
  <si>
    <t>แบบยูนิตลิงค์
Unit-Linked
7</t>
  </si>
  <si>
    <t>แบบยูนิเวอร์แซลไลฟ์
Universal Life
8</t>
  </si>
  <si>
    <t>อุบัติเหตุส่วนบุคคล
Personal Accident
9</t>
  </si>
  <si>
    <t>รวม / Total
(5+6+7+8+9)
10</t>
  </si>
  <si>
    <t>บริษัท / Companies</t>
  </si>
  <si>
    <t>1. เบี้ยประกันภัยปีแรก (หักส่งคืนแล้ว)</t>
  </si>
  <si>
    <t>2. เบี้ยประกันภัยปีต่อไป (หักส่งคืนแล้ว)</t>
  </si>
  <si>
    <t>3. เบี้ยประกันภัยจ่ายครั้งเดียว (หักส่งคืนแล้ว)</t>
  </si>
  <si>
    <t>Tre</t>
  </si>
  <si>
    <t>Frist Year Premiums (Less Refund)</t>
  </si>
  <si>
    <t xml:space="preserve">    1.1 รับประกันภัยโดยตรง</t>
  </si>
  <si>
    <t>Direct Premiums</t>
  </si>
  <si>
    <t xml:space="preserve">    1.2 รับประกันภัยต่อ</t>
  </si>
  <si>
    <t>Reinsurance Assumed</t>
  </si>
  <si>
    <t xml:space="preserve">    1.3 เอาประกันภัยต่อ</t>
  </si>
  <si>
    <t>Reinsurance Ceded</t>
  </si>
  <si>
    <t xml:space="preserve">    1.4 สุทธิ (1.1+1.2-1.3)</t>
  </si>
  <si>
    <t>Net</t>
  </si>
  <si>
    <t>Renewal Premiums (Less Refund)</t>
  </si>
  <si>
    <t xml:space="preserve">    2.1 รับประกันภัยโดยตรง</t>
  </si>
  <si>
    <t xml:space="preserve">    2.2 รับประกันภัยต่อ</t>
  </si>
  <si>
    <t xml:space="preserve">    2.3 เอาประกันภัยต่อ</t>
  </si>
  <si>
    <t xml:space="preserve">    2.4 สุทธิ (2.1+2.2-2.3)</t>
  </si>
  <si>
    <t>Single Premiums (Less Refund)</t>
  </si>
  <si>
    <t xml:space="preserve">    3.1 รับประกันภัยโดยตรง</t>
  </si>
  <si>
    <t xml:space="preserve">    3.2 รับประกันภัยต่อ</t>
  </si>
  <si>
    <t xml:space="preserve">    3.3 เอาประกันภัยต่อ</t>
  </si>
  <si>
    <t xml:space="preserve">    3.4 สุทธิ (3.1+3.2-3.3)</t>
  </si>
  <si>
    <t>4. รวมทั้งสิ้น (1+2+3)</t>
  </si>
  <si>
    <t>Total (1+2+3)</t>
  </si>
  <si>
    <t xml:space="preserve">    4.1 รับประกันภัยโดยตรง</t>
  </si>
  <si>
    <t xml:space="preserve">    4.2 รับประกันภัยต่อ</t>
  </si>
  <si>
    <t xml:space="preserve">    4.3 เอาประกันภัยต่อ</t>
  </si>
  <si>
    <t xml:space="preserve">    4.4 สุทธิ (4.1+4.2-4.3)</t>
  </si>
  <si>
    <t>รวมทั้งสิ้น 
Grand Total</t>
  </si>
  <si>
    <t>%
+ (-)</t>
  </si>
  <si>
    <t>สามัญ
Ordinary</t>
  </si>
  <si>
    <t>อุตสาหกรรม
Industrial</t>
  </si>
  <si>
    <t>กลุ่ม
Group</t>
  </si>
  <si>
    <t>ประกันภัยอุบัติเหตุส่วนบุคคล (PA)</t>
  </si>
  <si>
    <t>ปี / Year</t>
  </si>
  <si>
    <t>แบบบำนาญ
Annuity</t>
  </si>
  <si>
    <t>แบบยูนิตลิงค์
Unit-Linked</t>
  </si>
  <si>
    <t>แบบยูนิเวอร์แซลไลฟ์
Universal Life</t>
  </si>
  <si>
    <t>1.  เบี้ยประกันภัยที่ถือเป็นรายได้</t>
  </si>
  <si>
    <t>2.  รายได้ค่าจ้างและค่าบำเหน็จ</t>
  </si>
  <si>
    <t>3.  รายได้จากการลงทุนสุทธิ</t>
  </si>
  <si>
    <t>4.  รวม (1+2+3)</t>
  </si>
  <si>
    <t>5.  สำรองประกันภัยสำหรับสัญญาประกันภัยระยะยาวเพิ่ม (ลด)</t>
  </si>
  <si>
    <t>6.  สำรองความเสี่ยงภัยที่ยังไม่สิ้นสุดเพิ่ม (ลด)</t>
  </si>
  <si>
    <t>7.  เงินจ่ายตามกรมธรรม์ประกันภัยที่เกิดขึ้นระหว่างปี</t>
  </si>
  <si>
    <t>8.  ค่าสินไหมทดแทนที่เกิดขึ้นระหว่างปี</t>
  </si>
  <si>
    <t>9.  ค่าจ้างและค่าบำเหน็จ</t>
  </si>
  <si>
    <t>10.  ค่าใช้จ่ายในการรับประกันภัยอื่น</t>
  </si>
  <si>
    <t>11.  ค่าใช้จ่ายในการดำเนินงาน</t>
  </si>
  <si>
    <t>12.  รวม (5+6+7+8+9+10+11)</t>
  </si>
  <si>
    <t>13.  กำไร (ขาดทุน) จากการรับประกันภัย (4-12)</t>
  </si>
  <si>
    <t>14.  รายได้อื่น</t>
  </si>
  <si>
    <t>15.  ค่าใช้จ่ายอื่น</t>
  </si>
  <si>
    <t>16.  กำไร (ขาดทุน) จากการดำเนินงาน (13+14-15)</t>
  </si>
  <si>
    <t xml:space="preserve">  17.1  กำไร (ขาดทุน) จากการจำหน่ายเงินลงทุน</t>
  </si>
  <si>
    <t xml:space="preserve">  17.2  กำไร (ขาดทุน) จากการโอนเปลี่ยนประเภทเงินลงทุน</t>
  </si>
  <si>
    <t xml:space="preserve">  17.3  ขาดทุนจากการด้อยค่าของสินทรัพย์</t>
  </si>
  <si>
    <t xml:space="preserve">  17.4  กำไรจากการกลับบัญชีรายการขาดทุนจากการด้อยค่าของสินทรัพย์</t>
  </si>
  <si>
    <t xml:space="preserve">  17.5  กำไร (ขาดทุน) ที่ยังไม่เกิดขึ้นจากการตีราคาเงินลงทุน</t>
  </si>
  <si>
    <t>18.  กำไร (ขาดทุน) จากการจำหน่ายอสังหาริมทรัพย์ที่ได้รับจากการชำระหนี้</t>
  </si>
  <si>
    <t>19.  กำไร (ขาดทุน) จากอัตราแลกเปลี่ยน</t>
  </si>
  <si>
    <t>20.  กำไร(ขาดทุน)จากการทำสัญญาอนุพันธ์</t>
  </si>
  <si>
    <t>21.  เงินสมทบสำนักงานคณะกรรมการกำกับและส่งเสริมการประกอบธุรกิจประกันภัย</t>
  </si>
  <si>
    <t>22.  เงินสมทบกองทุนประกันชีวิต</t>
  </si>
  <si>
    <t>23.  กำไร (ขาดทุน) ก่อนหักภาษีเงินได้นิติบุคคล (16+17.1+17.2-17.3+17.4+17.5+18+19+20-21-22)</t>
  </si>
  <si>
    <t>24.  ภาษีเงินได้นิติบุคคล</t>
  </si>
  <si>
    <t>25.  กำไร (ขาดทุน) สุทธิ (23-24)</t>
  </si>
  <si>
    <t>กำไรขาดทุนเบ็ดเสร็จอื่น</t>
  </si>
  <si>
    <t>26.  กำไร (ขาดทุน) จากการเปลี่ยนแปลงมูลค่าเงินลงทุน</t>
  </si>
  <si>
    <t>27.  กำไร (ขาดทุน) จากการเปลี่ยนแปลงมูลค่าสินทรัพย์</t>
  </si>
  <si>
    <t>28.  กำไร(ขาดทุน)จากการประมาณการตามหลักคณิตศาสตร์ประกันภัยสำหรับโครงการผลประโยชน์ของพนักงาน</t>
  </si>
  <si>
    <t>29.  กำไร(ขาดทุน)จากการประเมินมูลค่ายุติธรรมตราสารป้องกันความเสี่ยง</t>
  </si>
  <si>
    <t>30.  ผลกำไร(ขาดทุน)ที่ยังไม่เกิดขึ้นจริงอื่น</t>
  </si>
  <si>
    <t>31.  ภาษีเงินได้เกี่ยวกับองค์ประกอบของกำไรขาดทุนเบ็ดเสร็จอื่น</t>
  </si>
  <si>
    <t>32.  กำไรขาดทุนเบ็ดเสร็จอื่นสำหรับปี-สุทธิจากภาษี (26+27+28+29+30-31)</t>
  </si>
  <si>
    <t>33.  กำไรขาดทุนเบ็ดเสร็จรวมสำหรับปี (25+32)</t>
  </si>
  <si>
    <t>1.  ค่าจ้างและค่าบำเหน็จ</t>
  </si>
  <si>
    <t xml:space="preserve">  1.1  ตัวแทนประกันชีวิตและนายหน้าประกันชีวิต</t>
  </si>
  <si>
    <t xml:space="preserve">  1.3  ผู้บริหารตัวแทนประกันชีวิต</t>
  </si>
  <si>
    <t xml:space="preserve">  1.4  รวม (1.1+1.2+1.3)</t>
  </si>
  <si>
    <t>2.  ค่าใช้จ่ายในการรับประกันภัยอื่น</t>
  </si>
  <si>
    <t xml:space="preserve">  2.1  ค่าตรวจสอบและรายงานสำหรับการพิจารณาการรับประกันภัย</t>
  </si>
  <si>
    <t xml:space="preserve">  2.2  ค่าตรวจสุขภาพ</t>
  </si>
  <si>
    <t xml:space="preserve">  2.3  ค่าใช้จ่ายส่งเสริมการขาย</t>
  </si>
  <si>
    <t xml:space="preserve">  2.4  อื่น ๆ</t>
  </si>
  <si>
    <t xml:space="preserve">  2.5  รวมค่าใช้จ่ายในการรับประกันภัยอื่น</t>
  </si>
  <si>
    <t>3.  ค่าใช้จ่ายสำนักงาน</t>
  </si>
  <si>
    <t xml:space="preserve">  3.1  ผลประโยชน์พนักงาน</t>
  </si>
  <si>
    <t xml:space="preserve">    3.1.1  เงินเดือน</t>
  </si>
  <si>
    <t xml:space="preserve">    3.1.2  ผลประโยชน์อื่น -ระยะสั้น</t>
  </si>
  <si>
    <t xml:space="preserve">    3.1.3  ผลประโยชน์อื่น -ระยะยาว</t>
  </si>
  <si>
    <t xml:space="preserve">    3.1.4  รวม</t>
  </si>
  <si>
    <t xml:space="preserve">  3.2  ค่าใช้จ่ายเกี่ยวกับอาคารสถานที่และอุปกรณ์</t>
  </si>
  <si>
    <t xml:space="preserve">    3.2.1  ค่าเช่า</t>
  </si>
  <si>
    <t xml:space="preserve">    3.2.2  ค่าซ่อมแซมและบำรุงรักษา</t>
  </si>
  <si>
    <t xml:space="preserve">    3.2.3  ค่าเบี้ยประกันภัย</t>
  </si>
  <si>
    <t xml:space="preserve">    3.2.4  ค่าไฟฟ้าและน้ำประปา</t>
  </si>
  <si>
    <t xml:space="preserve">    3.2.5  ค่าใช้จ่ายสมองกล</t>
  </si>
  <si>
    <t xml:space="preserve">    3.2.6  ค่าเสื่อมราคา</t>
  </si>
  <si>
    <t xml:space="preserve">    3.2.7  อื่น ๆ</t>
  </si>
  <si>
    <t xml:space="preserve">    3.2.8  รวม</t>
  </si>
  <si>
    <t xml:space="preserve">  3.3  ค่าภาษีอากร</t>
  </si>
  <si>
    <t xml:space="preserve">  3.4  หนี้สูญและหนี้สงสัยจะสูญ</t>
  </si>
  <si>
    <t xml:space="preserve">  3.5  ค่าใช้จ่ายอื่น</t>
  </si>
  <si>
    <t xml:space="preserve">    3.5.1  ค่าใช้จ่ายเดินทาง</t>
  </si>
  <si>
    <t xml:space="preserve">    3.5.2  ค่าไปรษณีย์และสื่อสาร</t>
  </si>
  <si>
    <t xml:space="preserve">    3.5.3  ค่าเครื่องเขียนและแบบพิมพ์</t>
  </si>
  <si>
    <t xml:space="preserve">    3.5.4  ค่าธรรมเนียมวิชาชีพ</t>
  </si>
  <si>
    <t xml:space="preserve">    3.5.5  ค่าดอกเบี้ยและค่าธรรมเนียมสถาบันการเงิน</t>
  </si>
  <si>
    <t xml:space="preserve">    3.5.6  ค่าใช้จ่ายยานพาหนะ</t>
  </si>
  <si>
    <t xml:space="preserve">    3.5.7  ค่าโฆษณา</t>
  </si>
  <si>
    <t xml:space="preserve">    3.5.8  ค่ารับรอง</t>
  </si>
  <si>
    <t xml:space="preserve">    3.5.9  ค่าการกุศล</t>
  </si>
  <si>
    <t xml:space="preserve">    3.5.10  ค่าบำรุงสมาคมและสถาบัน</t>
  </si>
  <si>
    <t xml:space="preserve">    3.5.11  ค่าธรรมเนียมและค่าปรับ</t>
  </si>
  <si>
    <t xml:space="preserve">    3.5.12  อื่น ๆ </t>
  </si>
  <si>
    <t xml:space="preserve">    3.5.13  ค่าใช้จ่ายที่สำนักงานใหญ่เฉลี่ยจากสำนักงานสาขา*</t>
  </si>
  <si>
    <t xml:space="preserve">    3.5.14  รวม</t>
  </si>
  <si>
    <t>4.  รวมค่าใช้จ่าย (1.4+2.5+3.1.4+3.2.8+3.3+3.4+3.5.14)</t>
  </si>
  <si>
    <t>ปี
Year</t>
  </si>
  <si>
    <t>ตัวแทนที่ได้รับใบอนุญาตทั้งสิ้น
Total Number of License at The End of Year</t>
  </si>
  <si>
    <t>หมายเหตุ  :  ฝ่ายพัฒนาระบบใบอนุญาต สำนักงาน คปภ.</t>
  </si>
  <si>
    <t>Remark    :  Data from Office of Insurance Commission</t>
  </si>
  <si>
    <t>นายหน้าบุคคลธรรมดาที่ได้รับใบอนุญาตทั้งสิ้น
Total Number of Licence at The End of Year</t>
  </si>
  <si>
    <t>เงินจ่ายตามกรมธรรม์ประกันภัยที่เกิดขึ้นระหว่างปี / Benefit Payments During of Year</t>
  </si>
  <si>
    <t>ค่าใช้จ่าย / Expenses</t>
  </si>
  <si>
    <t>รวมทั้งหมด
Grand Total</t>
  </si>
  <si>
    <t>ครบกำหนด</t>
  </si>
  <si>
    <t>มรณกรรม</t>
  </si>
  <si>
    <t>เวนคืน</t>
  </si>
  <si>
    <t>เงินได้ประจำ</t>
  </si>
  <si>
    <t>อุบัติเหตุและทุพพลภาพ</t>
  </si>
  <si>
    <t>เงินปันผล</t>
  </si>
  <si>
    <t>ค่าจ้างหรือค่าบำเหน็จ</t>
  </si>
  <si>
    <t>Maturity</t>
  </si>
  <si>
    <t>Death</t>
  </si>
  <si>
    <t>Surrender</t>
  </si>
  <si>
    <t>Annuity</t>
  </si>
  <si>
    <t>Accident &amp; Disability</t>
  </si>
  <si>
    <t>Others</t>
  </si>
  <si>
    <t>Total</t>
  </si>
  <si>
    <t>Dividends</t>
  </si>
  <si>
    <t>Operating Expenses</t>
  </si>
  <si>
    <t xml:space="preserve">ปี
YEAR                    </t>
  </si>
  <si>
    <t>เงินจ่ายเพื่อการประกัน</t>
  </si>
  <si>
    <t>Commission &amp; Brokerages</t>
  </si>
  <si>
    <t>Others Expenses</t>
  </si>
  <si>
    <t>เงินจ่ายตามกรมธรรม์ประกันภัย / Benefit Payments</t>
  </si>
  <si>
    <t>ค่าใช้จ่ายในการดำเนินงาน / Operating Expenses</t>
  </si>
  <si>
    <t xml:space="preserve">    ค่าใช้จ่ายในการรับประกันภัยอื่น</t>
  </si>
  <si>
    <t>Underwriting
Expenses</t>
  </si>
  <si>
    <t>เงินปันผลตาม
กรมธรรม์ประกันภัย</t>
  </si>
  <si>
    <t>ค่าใช้จ่ายในการ
รับประกันอื่น</t>
  </si>
  <si>
    <t>ค่าใช้จ่ายในการ
ดำเนินงาน</t>
  </si>
  <si>
    <t>Commissions &amp; 
Brokerages</t>
  </si>
  <si>
    <t>Operating
Expenses</t>
  </si>
  <si>
    <t>หน่วย (Unit) : ล้านบาท (million Baht)</t>
  </si>
  <si>
    <t>หน่วย (Unit) : พันบาท (Thousand Baht)</t>
  </si>
  <si>
    <t>แบบบำนาญ (Annuity)</t>
  </si>
  <si>
    <t>แบบยูนิตลิงค์ (Unit-Linked)</t>
  </si>
  <si>
    <t>แบบยูนิเวอร์แซลไลฟ์ (Universal Life)</t>
  </si>
  <si>
    <t>การประกันภัยอุบัติเหตุส่วนบุคคล
(Personal Accident)</t>
  </si>
  <si>
    <t>Sum Insured
(per Policy)</t>
  </si>
  <si>
    <t>จำนวนเงินเอาประกันภัย
เฉลี่ยต่อกรมธรรม์</t>
  </si>
  <si>
    <t>จำนวนเงิน
เอาประกันภัย</t>
  </si>
  <si>
    <t xml:space="preserve">สาเหตุ
Type             </t>
  </si>
  <si>
    <t>%
Share</t>
  </si>
  <si>
    <t>อุตสาหกรรม/Industrial
3</t>
  </si>
  <si>
    <t>การประกันชีวิตกรมธรรม์หลัก / Main Policy</t>
  </si>
  <si>
    <t>สัญญาเพิ่มเติม / Rider</t>
  </si>
  <si>
    <t>รวม / Total
(11+12+13)
14</t>
  </si>
  <si>
    <t>รวม / Grand Total
(10+14)
15</t>
  </si>
  <si>
    <t>อุบัติเหตุ
Accident</t>
  </si>
  <si>
    <t>สุขภาพ
Health</t>
  </si>
  <si>
    <t>อื่นๆ
Others</t>
  </si>
  <si>
    <t>เบี้ยประกันภัยจ่ายครั้งเดียว / Single Premiums</t>
  </si>
  <si>
    <t>เบี้ยประกันภัยปีต่อไป / Renewal Premiums</t>
  </si>
  <si>
    <t>เบี้ยประกันภัยปีแรก / First Year Premiums</t>
  </si>
  <si>
    <t>รวมเบี้ยประกันภัยรับทั้งสิ้น / Total Premiums</t>
  </si>
  <si>
    <t>หน่วย : ล้านบาท (Unit : Million Baht)</t>
  </si>
  <si>
    <t>1.  เบี้ยประกันภัยรับสุทธิ</t>
  </si>
  <si>
    <t xml:space="preserve">  1.1  หัก ส่วนที่ไม่ใช่เบี้ยประกันภัยรับตามมาตรฐานการบัญชี</t>
  </si>
  <si>
    <t xml:space="preserve">  1.2  เบี้ยประกันภัยรับสุทธิตามมาตรฐานการบัญชี (1 - 1.1)</t>
  </si>
  <si>
    <t>2.  สำรองเบี้ยประกันภัยที่ยังไม่ถือเป็นรายได้</t>
  </si>
  <si>
    <t xml:space="preserve">  2.1  ปีที่แล้ว</t>
  </si>
  <si>
    <t xml:space="preserve">  2.2  ปีปัจจุบัน</t>
  </si>
  <si>
    <t>3.  เบี้ยประกันภัยที่ถือเป็นรายได้ (1.2 + (2.1 -2.2))</t>
  </si>
  <si>
    <t>4.  รายได้ค่าจ้างและค่าบำเหน็จ</t>
  </si>
  <si>
    <t>5.  รายได้จากการลงทุนสุทธิ</t>
  </si>
  <si>
    <t>6.  รวมรายได้ (3+4+5)</t>
  </si>
  <si>
    <t>7.  สำรองประกันภัยสำหรับสัญญาประกันภัยระยะยาว</t>
  </si>
  <si>
    <t xml:space="preserve">  7.1  ปีที่แล้ว</t>
  </si>
  <si>
    <t xml:space="preserve">  7.2  ปีปัจจุบัน</t>
  </si>
  <si>
    <t>9.  สำรองประกันภัยสำหรับสัญญาประกันภัยระยะสั้น</t>
  </si>
  <si>
    <t xml:space="preserve">  9.1  สำรองความเสี่ยงภัยที่ยังไม่สิ้นสุด</t>
  </si>
  <si>
    <t xml:space="preserve">    9.1.1 ปีที่แล้ว</t>
  </si>
  <si>
    <t xml:space="preserve">    9.1.2 ปีปัจจุบัน</t>
  </si>
  <si>
    <t>10.  เงินจ่ายตามกรมธรรม์ประกันภัยที่เกิดขึ้นระหว่างปี</t>
  </si>
  <si>
    <t xml:space="preserve">  10.1  เงินครบกำหนด</t>
  </si>
  <si>
    <t xml:space="preserve">  10.2  เงินค่ามรณกรรม</t>
  </si>
  <si>
    <t xml:space="preserve">  10.3  เงินค่าเวนคืนกรมธรรม์ประกันภัย</t>
  </si>
  <si>
    <t xml:space="preserve">  10.4  เงินได้ประจำตามกรมธรรม์แบบบำนาญ</t>
  </si>
  <si>
    <t xml:space="preserve">  10.5  เงินปันผลตามกรมธรรม์ประกันภัย</t>
  </si>
  <si>
    <t xml:space="preserve">  10.6  อื่นๆ</t>
  </si>
  <si>
    <t xml:space="preserve">  10.7  รวม (10.1+10.2+10.3+10.4+10.5+10.6)</t>
  </si>
  <si>
    <t>11.  ค่าสินไหมทดแทนจ่ายระหว่างปี</t>
  </si>
  <si>
    <t>12.  สำรองค่าสินไหมทดแทน</t>
  </si>
  <si>
    <t xml:space="preserve">  12.1  เกิดขึ้นแล้วแต่ยังไม่ได้รับรายงาน</t>
  </si>
  <si>
    <t xml:space="preserve">    12.1.1 ปีที่แล้ว</t>
  </si>
  <si>
    <t xml:space="preserve">    12.1.2 ปีปัจจุบัน</t>
  </si>
  <si>
    <t xml:space="preserve">  12.2  เกิดขึ้นแล้วและได้รับรายงานแล้ว</t>
  </si>
  <si>
    <t xml:space="preserve">    12.2.1 ปีที่แล้ว</t>
  </si>
  <si>
    <t xml:space="preserve">    12.2.2 ปีปัจจุบัน</t>
  </si>
  <si>
    <t xml:space="preserve">  12.3  รวมสำรองค่าสินไหมทดแทน(12.1.2+12.2.2)</t>
  </si>
  <si>
    <t>13.  ค่าสินไหมทดแทนที่เกิดขึ้นระหว่างปี (11+(12.1.2-12.1.1)+(12.2.2-12.2.1))</t>
  </si>
  <si>
    <t>14.  รวมเงินสำรองประกันภัย เงินจ่ายตามกรมธรรม์และค่าสินไหมทดแทน (8+9.2+10.7+13)</t>
  </si>
  <si>
    <t>15.  ค่าจ้างและค่าบำเหน็จ</t>
  </si>
  <si>
    <t>16.  ค่าใช้จ่ายในการรับประกันภัยอื่น</t>
  </si>
  <si>
    <t>17.  ค่าใช้จ่ายในการดำเนินงาน</t>
  </si>
  <si>
    <t>18.  รวมค่าใช้จ่าย (15+16+17)</t>
  </si>
  <si>
    <t>19.  กำไร (ขาดทุน) จากการรับประกันภัย (6-14-18)</t>
  </si>
  <si>
    <t>เงินเอาประกันภัยเฉลี่ยต่อกรมธรรม์
Sum Insured per Policy</t>
  </si>
  <si>
    <t>จำนวนเงินเอาประกันภัย
Sum Insured</t>
  </si>
  <si>
    <t>ผลิตภัณฑ์ประกันชีวิตแบบบำนาญ (Annuity)</t>
  </si>
  <si>
    <t>ผลิตภัณฑ์ประกันชีวิตแบบยูนิตลิงค์ (Unit-Linked)</t>
  </si>
  <si>
    <t>ผลิตภัณฑ์ประกันชีวิตแบบยูนิเวอร์แซลไลฟ์ (Universal Life)</t>
  </si>
  <si>
    <t>การประกันภัยอุบัติเหตุส่วนบุคคล (Personal Accident)</t>
  </si>
  <si>
    <t>จำนวนเงิน (ล้านบาท)
Amount (million baht)</t>
  </si>
  <si>
    <t xml:space="preserve">   ผลิตภัณฑ์ประกันชีวิตแบบบำนาญ (Annuity)</t>
  </si>
  <si>
    <t xml:space="preserve">   ผลิตภัณฑ์ประกันชีวิตแบบยูนิตลิงค์ (Unit-Linked)</t>
  </si>
  <si>
    <t xml:space="preserve">   ผลิตภัณฑ์ประกันชีวิตแบบยูนิเวอร์แซลไลฟ์ (Universal Life)</t>
  </si>
  <si>
    <t xml:space="preserve">   สัญญาเพิ่มเติม (อุบัติเหตุ) (Accident Rider)</t>
  </si>
  <si>
    <t xml:space="preserve">   สัญญาเพิ่มเติม (สุขภาพ) (Health Rider)</t>
  </si>
  <si>
    <t xml:space="preserve">   สัญญาเพิ่มเติม (อื่นๆ) (Others Rider)</t>
  </si>
  <si>
    <t>รวมสินทรัพย์ (Total Assets)</t>
  </si>
  <si>
    <t xml:space="preserve">   เงินลงทุนในหลักทรัพย์  </t>
  </si>
  <si>
    <t xml:space="preserve">   เงินให้กู้ยืม</t>
  </si>
  <si>
    <t xml:space="preserve">   เงินลงทุนอื่น</t>
  </si>
  <si>
    <t xml:space="preserve">   เงินสดและเงินฝากกับสถาบันการเงิน  </t>
  </si>
  <si>
    <t>12.</t>
  </si>
  <si>
    <t>ประชากร (ล้านคน)
Population (Million)</t>
  </si>
  <si>
    <t xml:space="preserve">รายงานประจำปี 2558 ของสมาคมประกันชีวิตไทย
สินทรัพย์ (ราคาประเมิน) </t>
  </si>
  <si>
    <t>ตารางที่ 14.1 สินทรัพย์ของธุรกิจประกันชีวิต ปี 2558 (ราคาประเมิน)</t>
  </si>
  <si>
    <t>TABLE 14.1 ASSETS OF LIFE INSURANCE BUSINESS IN 2015 (ADMITTED)</t>
  </si>
  <si>
    <t>รายงานประจำปี 2558 ของสมาคมประกันชีวิตไทย
หนี้สินและส่วนของเจ้าของ</t>
  </si>
  <si>
    <t>ตารางที่ 15.1 หนี้สินของธุรกิจประกันชีวิต ปี 2558 (ราคาประเมิน)</t>
  </si>
  <si>
    <t>TABLE 15.1 LIABILITY OF LIFE INSURANCE BUSINESS IN 2015 (ADMITTED)</t>
  </si>
  <si>
    <t xml:space="preserve">  จำนวนเงินเอาประกันภัย
(ล้านบาท)
Sum Insured (million baht)</t>
  </si>
  <si>
    <t>จำนวนกรมธรรม์ประกันภัย
Number of  Policies</t>
  </si>
  <si>
    <t xml:space="preserve">   อสังหาริมทรัพย์เพื่อการลงทุน  </t>
  </si>
  <si>
    <t xml:space="preserve">   สินทรัพย์ลงทุนที่ผู้เอาประกันภัยรับความเสี่ยง  </t>
  </si>
  <si>
    <t>สินทรัพย์ลงทุน (Investment Assets)</t>
  </si>
  <si>
    <t xml:space="preserve">Remark : Yield Rate 2015  =  Net Investment Income 2015 / ((Total Investment Assets 2015 + 2014) / 2) </t>
  </si>
  <si>
    <t>รวมสินทรัพย์ลงทุน ปี 2557 (Total Investment Assets in 2014)</t>
  </si>
  <si>
    <t>รวมสินทรัพย์ลงทุน ปี 2558 (Total Investment Assets in 2015)</t>
  </si>
  <si>
    <t>16.</t>
  </si>
  <si>
    <t>สินทรัพย์
Assets</t>
  </si>
  <si>
    <t>จำนวนเงิน
Amount</t>
  </si>
  <si>
    <t>สัดส่วน
(%)</t>
  </si>
  <si>
    <t>เงินสำรองประกันภัย (Life  Policy  Reserves)</t>
  </si>
  <si>
    <t>หนี้สินอื่นตามกรมธรรม์ประกันภัย (Due  to  Insureds)</t>
  </si>
  <si>
    <t>เงินให้กู้ยืม (Loans)</t>
  </si>
  <si>
    <t>เงินลงทุนอื่น (Other  Investment)</t>
  </si>
  <si>
    <t>(Cash  and  Financial  Institution  Deposits)</t>
  </si>
  <si>
    <t>(Immovable  Assets and Operating Assets)</t>
  </si>
  <si>
    <t>เบี้ยประกันภัยค้างรับ (Uncollected  Premiums)</t>
  </si>
  <si>
    <t>รายได้จากการลงทุนค้างรับ (Accrued  Income)</t>
  </si>
  <si>
    <t xml:space="preserve">       * ใช้สำหรับสาขาของบริษัทต่างประเทศ (use for foreige brance)</t>
  </si>
  <si>
    <t xml:space="preserve">ปี
Year                </t>
  </si>
  <si>
    <t>สินทรัพย์ลงทุน
Investment Assets</t>
  </si>
  <si>
    <t>อัตราผลตอบแทนจากการลงทุน
Yield Rate</t>
  </si>
  <si>
    <t xml:space="preserve">ปี                      </t>
  </si>
  <si>
    <t>สินทรัพย์รวม</t>
  </si>
  <si>
    <t>สินทรัพย์เพิ่ม</t>
  </si>
  <si>
    <t>Year</t>
  </si>
  <si>
    <t>Total Assets</t>
  </si>
  <si>
    <t>Assets Increased</t>
  </si>
  <si>
    <t>รายได้สุทธิจากการลงทุนสุทธิ
Net Investment Income</t>
  </si>
  <si>
    <t>1  เงินลงทุนในหลักทรัพย์ (Security)</t>
  </si>
  <si>
    <t>Advance Life Assurance Public Co.,Ltd.</t>
  </si>
  <si>
    <t>Allianz Ayudhya Assurance Public Co.,Ltd.</t>
  </si>
  <si>
    <t>Bangkok Life Assurance Public Co., Ltd.</t>
  </si>
  <si>
    <t>BUI Life Insurance Public Co., Ltd.</t>
  </si>
  <si>
    <t>Dhipaya Life Assurance Public Co., Ltd.</t>
  </si>
  <si>
    <t>FWD Life Insurance Public Co., Ltd.</t>
  </si>
  <si>
    <t>Generali Life Assurance (Thailand) Public Co., Ltd.</t>
  </si>
  <si>
    <t>Krungthai – AXA Life Insurance Public Co., Ltd.</t>
  </si>
  <si>
    <t>Manulife Insurance (Thailand) Public Co., Ltd.</t>
  </si>
  <si>
    <t>Muang Thai Life Assurance Public Co., Ltd.</t>
  </si>
  <si>
    <t>Ocean Life Insurance Public Co., Ltd.</t>
  </si>
  <si>
    <t>Phillip Life  Assurance Co., Ltd</t>
  </si>
  <si>
    <t>Prudential Life Assurance (Thailand) Public Co., Ltd.</t>
  </si>
  <si>
    <t>Union Life Insurance Public Co., Ltd.</t>
  </si>
  <si>
    <t>SCB Life Assurance Public Co., Ltd.</t>
  </si>
  <si>
    <t>The South East Life Insurance Public Co., Ltd.</t>
  </si>
  <si>
    <t>Thai Life Insurance Public Co.,Ltd.</t>
  </si>
  <si>
    <t>Tokio Marine Life Insurance (Thailand) Public Co., Ltd.</t>
  </si>
  <si>
    <t>Thai Samsung Life Insurance Public Co., Ltd.</t>
  </si>
  <si>
    <t>Thaire Life Assurance Public Co., Ltd.</t>
  </si>
  <si>
    <t>สมาคมประกันชีวิตไทย The Thai Life Assurance Association (TLAA), E-mail : tlaa@tlaa.org</t>
  </si>
  <si>
    <t xml:space="preserve">หมายเหตุ : TLA ได้รวมกับ PLT และใช้ชื่อเป็น PLT ตั้งแต่เดือน ตุลาคม 2557 </t>
  </si>
  <si>
    <t>1. เบี้ยประกันภัยปีแรก (First Year Premium)</t>
  </si>
  <si>
    <t>2. เบี้ยประกันภัยปีต่อไป (Renewal Premium)</t>
  </si>
  <si>
    <t>3. เบี้ยประกันภัยจ่ายครั้งเดียว (Single Premium)</t>
  </si>
  <si>
    <t>เงินลงทุนในหลักทรัพย์ (Securities)</t>
  </si>
  <si>
    <t>อสังหาริมทรัพย์และสินทรัพย์ดำเนินงาน</t>
  </si>
  <si>
    <t>อสังหาริมทรัพย์อื่น (Other Immovable Assets)</t>
  </si>
  <si>
    <t>สินทรัพย์จากการประกันภัยต่อ (Reinsurance Asset)</t>
  </si>
  <si>
    <t>สินทรัพย์อื่น (Other Assets)</t>
  </si>
  <si>
    <t>บัญชีเดินสะพัดสำนักงานใหญ่* (Head Office Account)*</t>
  </si>
  <si>
    <t xml:space="preserve">เงินสดและเงินฝากกับสถาบันการเงิน </t>
  </si>
  <si>
    <t>ตราสารอนุพันธ์ (Derivatives)</t>
  </si>
  <si>
    <t>ค่าความนิยม (Goodwill)</t>
  </si>
  <si>
    <t>สินทรัพย์ลงทุนที่ผู้เอาประกันภัยรับความเสี่ยง</t>
  </si>
  <si>
    <t>เงินที่ต้องจ่ายตามกรมธรรม์ประกันภัยค้างจ่าย (Unpaid Losses)</t>
  </si>
  <si>
    <t xml:space="preserve">หนี้สินจากการประกันภัยต่อ </t>
  </si>
  <si>
    <t>(Amount Withheld on Reinsurance Treaties)</t>
  </si>
  <si>
    <t>เงินเบิกเกินบัญชีและเงินกู้ยืม (Loans and Bank Overdraft)</t>
  </si>
  <si>
    <t xml:space="preserve">หนี้สินจากสัญญาลงทุน     </t>
  </si>
  <si>
    <t>หนี้สินอื่นๆ (Other Liabilities)</t>
  </si>
  <si>
    <t>17.</t>
  </si>
  <si>
    <t>18.</t>
  </si>
  <si>
    <t xml:space="preserve">เงินลงทุนจากสำนักงานใหญ่*    </t>
  </si>
  <si>
    <t xml:space="preserve">ใบสำคัญแสดงสิทธิที่จะซื้อหุ้น    </t>
  </si>
  <si>
    <t xml:space="preserve">ส่วนเกิน (ต่ำกว่า) มูลค่าหุ้น    </t>
  </si>
  <si>
    <t xml:space="preserve">องค์ประกอบอื่นของส่วนของเจ้าของ    </t>
  </si>
  <si>
    <t xml:space="preserve">หุ้นทุนซื้อคืน    </t>
  </si>
  <si>
    <t>16  องค์ประกอบอื่นของส่วนของเจ้าของ (16.1+16.2+16.3+16.4+16.5+16.7-16.6)</t>
  </si>
  <si>
    <t>รวมหนี้สิน (Total Liabilities)</t>
  </si>
  <si>
    <t>หนี้สินภาษีเงินได้รอตัดบัญชี (Deferred Tax Liability)</t>
  </si>
  <si>
    <t>สินทรัพย์ภาษีเงินได้รอตัดบัญชี (Deferred Tax Asset)</t>
  </si>
  <si>
    <t>ทุนชำระแล้ว (paid-up share capital)</t>
  </si>
  <si>
    <t>กำไร (ขาดทุน) สะสม (Retained earnings)</t>
  </si>
  <si>
    <t>ภาษีเงินได้ค้างจ่าย (Income tax payable)</t>
  </si>
  <si>
    <t xml:space="preserve">           (Including Capital Gain (Loss))</t>
  </si>
  <si>
    <t>1.1</t>
  </si>
  <si>
    <t>1.2</t>
  </si>
  <si>
    <t>1.3</t>
  </si>
  <si>
    <t>2.4</t>
  </si>
  <si>
    <t>2.5</t>
  </si>
  <si>
    <r>
      <rPr>
        <sz val="17"/>
        <color theme="0"/>
        <rFont val="TH SarabunPSK"/>
        <family val="2"/>
      </rPr>
      <t>หมายเหตุ</t>
    </r>
    <r>
      <rPr>
        <sz val="17"/>
        <rFont val="TH SarabunPSK"/>
        <family val="2"/>
      </rPr>
      <t xml:space="preserve"> : "-" หมายถึง มีการทำธุรกิจแต่ไม่มีรายงานผลการดำเนินงาน</t>
    </r>
  </si>
  <si>
    <t>หมายเหตุ : "N/A" หมายถึง ไม่มีข้อมูลในปีนั้นๆ</t>
  </si>
  <si>
    <t>ผลิตภัณฑ์ประกันชีวิตแบบทั่วไป (Main Policy)</t>
  </si>
  <si>
    <t>สะสมทรัพย์ (Endowment)</t>
  </si>
  <si>
    <t>อื่น ๆ (Others)</t>
  </si>
  <si>
    <t>ผลิตภัณฑ์ประกันชีวิตแบบบำนาญ
(Annuity)</t>
  </si>
  <si>
    <t>ผลิตภัณฑ์ประกันชีวิตแบบยูนิตลิงค์
(Unit-Linked)</t>
  </si>
  <si>
    <t>ผลิตภัณฑ์ประกันชีวิตแบบยูนิเวอร์แซลไลฟ์
(Universal Life)</t>
  </si>
  <si>
    <t>รวมทั้งหมด (Grand Total)</t>
  </si>
  <si>
    <t>ผลิตภัณฑ์ประกันชีวิต
แบบบำนาญ (Annuity)</t>
  </si>
  <si>
    <t>ประเภทสามัญ
(Ordinary)</t>
  </si>
  <si>
    <t>รวม
(Total)</t>
  </si>
  <si>
    <t>ประเภทอุตสาหกรรม
(Industrial)</t>
  </si>
  <si>
    <t>ประเภทกลุ่ม
(Group)</t>
  </si>
  <si>
    <t>ผลิตภัณฑ์แบบบำนาญ
(Annuity)</t>
  </si>
  <si>
    <t>ผลิตภัณฑ์แบบยูนิตลิงค์
(Unit-Linked)</t>
  </si>
  <si>
    <t>ผลิตภัณฑ์แบบยูนิเวอร์แซลไลฟ์
(Universal Life)</t>
  </si>
  <si>
    <t>ผลิตภัณฑ์ประกันชีวิต (Products)</t>
  </si>
  <si>
    <t>3. เบี้ยประกันภัยจ่ายครั้งเดียว 
(หักส่งคืนแล้ว)</t>
  </si>
  <si>
    <t>รวมส่วนของเจ้าของ (Total Owner’s Equity)</t>
  </si>
  <si>
    <t xml:space="preserve">  รวมหนี้สินและส่วนของเจ้าของ</t>
  </si>
  <si>
    <t>Total Liabilities and Owner’s Equity</t>
  </si>
  <si>
    <t>รวมหนี้สินและส่วนของเจ้าของ
Liabilities  and  Owner’s Equity</t>
  </si>
  <si>
    <t xml:space="preserve">             :  ข้อมูลอุบัติเหตุและทุพพลภาพ จะรวมอยู่ใน Sheet 13.1 ข้อ 7 เงินจ่ายตามกรมธรรม์ประกันภัยที่เกิดขึ้นระหว่างปี</t>
  </si>
  <si>
    <t xml:space="preserve">             :  ข้อมูลเงินจ่ายเพื่อการประกันสุขภาพ จะรวมอยู่ใน Sheet 13.1 ข้อ 7 เงินจ่ายตามกรมธรรม์ประกันภัยที่เกิดขึ้นระหว่างปี</t>
  </si>
  <si>
    <t>รายจ่าย
อื่น</t>
  </si>
  <si>
    <t>หมายเหตุ  :  1. ไม่รวมข้อมูล บมจ.ไทยรีประกันชีวิต</t>
  </si>
  <si>
    <t xml:space="preserve">                2. จำนวนประชากรที่ลดลงในปี 2547 เนื่องมาจากการแก้ไขปรับปรุงทะเบียนราษฎรทั่วราชอาณาจักร ซึ่งมีชื่อเกินและซ้ำซ้อน</t>
  </si>
  <si>
    <t xml:space="preserve">                 2. The Total population in 2004 decreased because there was an adjustment in duplicated names.</t>
  </si>
  <si>
    <t>รวมหนี้สินและส่วนของเจ้าของ (Liabilities&amp;Owner’s Equity)</t>
  </si>
  <si>
    <t xml:space="preserve">   ส่วนของเจ้าของ (Owner’s Equity)</t>
  </si>
  <si>
    <t>สารบัญรายงานสถิติประจำปี  2558</t>
  </si>
  <si>
    <t>Index for Annual Statistic Report IN 2015</t>
  </si>
  <si>
    <t>Sheet</t>
  </si>
  <si>
    <t>Page</t>
  </si>
  <si>
    <t>หน้า</t>
  </si>
  <si>
    <t>T1 Po. Inforce 2014</t>
  </si>
  <si>
    <t>หัวข้อ</t>
  </si>
  <si>
    <t>Topics</t>
  </si>
  <si>
    <t>ลำดับ</t>
  </si>
  <si>
    <t>T2 Po. Increased 2015</t>
  </si>
  <si>
    <t>T2.1, 2.2, 2.3 Po. Increased</t>
  </si>
  <si>
    <t>TABLE 2.3 OTHERS IN 2015</t>
  </si>
  <si>
    <t>T3 New Bus, T8 Po. Inforce</t>
  </si>
  <si>
    <t>T4 New Bus, T5 Po. Inforce</t>
  </si>
  <si>
    <t>No.</t>
  </si>
  <si>
    <t>Companies</t>
  </si>
  <si>
    <t>บริษัท</t>
  </si>
  <si>
    <t>Code</t>
  </si>
  <si>
    <t>บมจ. โตเกียวมารีนประกันชีวิต (ประเทศไทย)</t>
  </si>
  <si>
    <t>บมจ. ไทยซัมซุงประกันชีวิต</t>
  </si>
  <si>
    <t>บมจ. ไทยรีประกันชีวิต</t>
  </si>
  <si>
    <t>บมจ. พรูเด็นเชียล ประกันชีวิต (ประเทศไทย)</t>
  </si>
  <si>
    <t>บมจ. เจนเนอราลี่ ประกันชีวิต (ไทยแลนด์)</t>
  </si>
  <si>
    <t>บมจ. กรุงไทย แอกซ่า ประกันชีวิต</t>
  </si>
  <si>
    <t>บมจ. แมนูไลฟ์ ประกันชีวิต (ประเทศไทย)</t>
  </si>
  <si>
    <t>บมจ. เมืองไทยประกันชีวิต</t>
  </si>
  <si>
    <t>บมจ. ไทยสมุทรประกันชีวิต</t>
  </si>
  <si>
    <t>บมจ. ฟิลลิปประกันชีวิต</t>
  </si>
  <si>
    <t>บมจ. สหประกันชีวิต</t>
  </si>
  <si>
    <t>บมจ. ไทยพาณิชย์ประกันชีวิต</t>
  </si>
  <si>
    <t>บมจ. อาคเนย์ประกันชีวิต</t>
  </si>
  <si>
    <t>บมจ. ไทยประกันชีวิต</t>
  </si>
  <si>
    <t>บจ. เอ ไอ เอ</t>
  </si>
  <si>
    <t>บมจ. แอ๊ดวานซ์ไลฟ์ ประกันชีวิต</t>
  </si>
  <si>
    <t>บมจ. อลิอันซ์ อยุธยา ประกันชีวิต</t>
  </si>
  <si>
    <t>บมจ. กรุงเทพประกันชีวิต</t>
  </si>
  <si>
    <t>บมจ. บางกอกสหประกันชีวิต</t>
  </si>
  <si>
    <t>บมจ. ทิพยประกันชีวิต</t>
  </si>
  <si>
    <t>บมจ. เอฟดับบลิวดี ประกันชีวิต</t>
  </si>
  <si>
    <t>ตารางที่ 21 บริษัทสมาชิกสมาคมประกันชีวิตไทย</t>
  </si>
  <si>
    <t>Table 21 Members of TLAA</t>
  </si>
  <si>
    <t>ตารางที่ 21 บริษัทประกันชีวิตสมาคมประกันชีวิตไทย</t>
  </si>
  <si>
    <t>17.  กำไร (ขาดทุน) จากการจำหน่ายเงินลงทุน การโอนเปลี่ยนประเภทเงินลงทุน การขาดทุนจากการด้อยค่าของสินทรัพย์ และการตีราคาเงินลงทุน (17.1+17.2-17.3+17.4+17.5)</t>
  </si>
  <si>
    <t>/ 2016</t>
  </si>
  <si>
    <t>บมจ. ชับบ์ ไลฟ์ ประกันชีวิต</t>
  </si>
  <si>
    <t>Chubb Life Assurance Public Co.,Ltd.</t>
  </si>
  <si>
    <t>MBK Life</t>
  </si>
  <si>
    <t>บมจ. เอ็ม บี เค ไลฟ์ ประกันชีวิต</t>
  </si>
  <si>
    <t>MBK Life Assurance Public Co., Ltd.</t>
  </si>
  <si>
    <t>CHUBB</t>
  </si>
  <si>
    <t>/ 2017</t>
  </si>
  <si>
    <t>ค่าจ้างและค่าบำเหน็จ</t>
  </si>
  <si>
    <t>8.  สำรองประกันภัยสำหรับสัญญาประกันภัยระยะยาว
เพิ่ม (ลด) (7.2 - 7.1)</t>
  </si>
  <si>
    <t>กำไร (ขาดทุน) ก่อนหักภาษีเงินได้นิติบุคคล
(Profit (Loss) before Corporate Taxes)</t>
  </si>
  <si>
    <t>อุบัติเหตุ / Acc
11</t>
  </si>
  <si>
    <t>สุขภาพ / Health
12</t>
  </si>
  <si>
    <t>อื่นๆ / Others
13</t>
  </si>
  <si>
    <t>AIA Co.,Ltd.</t>
  </si>
  <si>
    <t>2561
(2018)</t>
  </si>
  <si>
    <t xml:space="preserve"> % 
Change</t>
  </si>
  <si>
    <t>กรมธรรม์ประกันชีวิตที่ลดลงในปี 2561 (Policies Decreased in 2018)</t>
  </si>
  <si>
    <t>ครบกำหนด (Maturity)</t>
  </si>
  <si>
    <t>เวนคืน (Surrender)</t>
  </si>
  <si>
    <t>ยกเลิกหรือขาดอายุ (Cancellation and Lapsation Policies)</t>
  </si>
  <si>
    <t>กรมธรรม์ประกันชีวิตที่มีผลบังคับเมื่อสิ้นปี 2561</t>
  </si>
  <si>
    <t>อัตราผลตอบแทนจากการลงทุน (Yield Rate)</t>
  </si>
  <si>
    <t>จำนวน
กรมธรรม์</t>
  </si>
  <si>
    <t xml:space="preserve">No. of 
Policies </t>
  </si>
  <si>
    <t>จำนวน
เงินเอาประกันภัย</t>
  </si>
  <si>
    <t>/ 2018</t>
  </si>
  <si>
    <t>No. of 
Policies</t>
  </si>
  <si>
    <t xml:space="preserve">No. of 
Policie </t>
  </si>
  <si>
    <t>ครบกำหนด 
(MATURITY)</t>
  </si>
  <si>
    <t>มรณกรรม 
(DEATH)</t>
  </si>
  <si>
    <t>เวนคืน 
(SURRENDER)</t>
  </si>
  <si>
    <t>ยกเลิกหรือขาดอายุ 
(CANCELLATION AND 
LAPSATION)</t>
  </si>
  <si>
    <t>จำนวน
กรมธรรม์
No. of 
Policies</t>
  </si>
  <si>
    <t>เงินเอา
ประกันภัย
Sum Insured</t>
  </si>
  <si>
    <t xml:space="preserve">  9.2  สำรองประกันภัยสำหรับสัญญาประกันภัยระยะสั้นเพิ่ม (ลด) ((ค่าที่มากกว่าระหว่าง 0 และ (9.1.2 - 2.2) - (ค่าที่มากกว่าระหว่าง 0 และ (9.1.1 - 2.1))</t>
  </si>
  <si>
    <t>รวมสินทรัพย์ลงทุน ปี 2561 (Total Investment Assets in 2018)</t>
  </si>
  <si>
    <t>สารบัญรายงานสถิติประจำปี  2562</t>
  </si>
  <si>
    <t>Index for Annual Statistic Report IN 2019</t>
  </si>
  <si>
    <t>ตารางที่ 1 กรมธรรม์ประกันชีวิตที่มีผลบังคับเมื่อสิ้นปีก่อน (ปี 2561)</t>
  </si>
  <si>
    <t>ตารางที่ 2 กรมธรรม์ประกันชีวิตที่เพิ่มขึ้นในปี 2562</t>
  </si>
  <si>
    <t>ตารางที่ 2.1 กรมธรรม์ประกันชีวิตที่ทำใหม่ในปี 2562</t>
  </si>
  <si>
    <t>ตารางที่ 2.2 กรมธรรม์ประกันชีวิตที่ต่ออายุใหม่ในปี 2562</t>
  </si>
  <si>
    <t>ตารางที่ 2.3  กรมธรรม์ประกันชีวิตที่เพิ่มขึ้นจากกรณีอื่นๆ ในปี 2562</t>
  </si>
  <si>
    <t>ตารางที่ 3 สถิติกรมธรรม์ประกันชีวิตรายใหม่ ระหว่างปี 2555-2562</t>
  </si>
  <si>
    <t>ตารางที่ 4 กรมธรรม์ประกันชีวิตรายใหม่ในปี 2562</t>
  </si>
  <si>
    <t>ตารางที่ 5 กรมธรรม์ประกันชีวิตที่มีผลบังคับเมื่อสิ้นปี 2562</t>
  </si>
  <si>
    <t>ตารางที่ 6 กรมธรรม์ประกันชีวิตที่ลดลง ในปี 2562</t>
  </si>
  <si>
    <t>ตารางที่ 6.1 กรมธรรม์ประกันชีวิตที่ลดลงจากกรณีครบกำหนด ในปี 2562</t>
  </si>
  <si>
    <t>ตารางที่ 6.2 กรมธรรม์ประกันชีวิตที่ลดลงจากกรณีมรณกรรม ในปี 2562</t>
  </si>
  <si>
    <t>ตารางที่ 6.3 กรมธรรม์ประกันชีวิตที่ลดลงจากกรณีเวนคืนในปี 2562</t>
  </si>
  <si>
    <t>ตารางที่ 6.4 กรมธรรม์ประกันชีวิตที่ลดลงจากกรณียกเลิกหรือขาดอายุ ในปี 2562</t>
  </si>
  <si>
    <t>ตารางที่ 6.5 กรมธรรม์ประกันชีวิตที่ลดลงจากกรณีอื่นๆ ในปี 2562</t>
  </si>
  <si>
    <t>ตารางที่ 7 กรมธรรม์ประกันชีวิตที่มีผลบังคับเมื่อสิ้นปี 2562</t>
  </si>
  <si>
    <t>ตารางที่ 8 สถิติกรมธรรม์ประกันชีวิตที่มีผลบังคับเมื่อสิ้นปี 2555-2562 (ก่อนการประกันภัยต่อ)</t>
  </si>
  <si>
    <t>ตารางที่ 9  สถิติกรมธรรม์ประกันชีวิตที่ลดลง ในปี 2562</t>
  </si>
  <si>
    <t>ตารางที่ 10 เบี้ยประกันภัยรับสุทธิ ปี 2562</t>
  </si>
  <si>
    <t>ตารางที่ 10.1 เบี้ยประกันภัยรับสุทธิ (รวมทุกประเภท) ปี 2562</t>
  </si>
  <si>
    <t>ตารางที่ 10.2 เบี้ยประกันภัยรับสุทธิ (กรมธรรม์ประกันชีวิตหลัก) ปี 2562</t>
  </si>
  <si>
    <t>ตารางที่ 10.3 เบี้ยประกันภัยรับสุทธิ (ประเภทสามัญ) ปี 2562</t>
  </si>
  <si>
    <t>ตารางที่ 10.4 เบี้ยประกันภัยรับสุทธิ (ประเภทอุตสาหกรรม) ปี 2562</t>
  </si>
  <si>
    <t>ตารางที่ 10.5 เบี้ยประกันภัยรับสุทธิ (ประเภทกลุ่ม) ปี 2562</t>
  </si>
  <si>
    <t>ตารางที่ 10.6 เบี้ยประกันภัยรับสุทธิ ผลิตภัณฑ์ประกันชีวิตแบบบำนาญ ปี 2562</t>
  </si>
  <si>
    <t>ตารางที่ 10.7 เบี้ยประกันภัยรับสุทธิ ผลิตภัณฑ์ประกันชีวิตแบบยูนิตลิงค์ ปี 2562</t>
  </si>
  <si>
    <t>ตารางที่ 10.8 เบี้ยประกันภัยรับสุทธิ ผลิตภัณฑ์ประกันชีวิตแบบยูนิเวอร์แซลไลฟ์ ปี 2562</t>
  </si>
  <si>
    <t>ตารางที่ 10.9 เบี้ยประกันภัยรับสุทธิ (อุบัติเหตุส่วนบุคคล) ปี 2562</t>
  </si>
  <si>
    <t>ตารางที่ 10.10 เบี้ยประกันภัยรับสุทธิ สัญญาเพิ่มเติม ปี 2562</t>
  </si>
  <si>
    <t>ตารางที่ 10.11 เบี้ยประกันภัยรับสุทธิ สัญญาเพิ่มเติม (อุบัติเหตุ) ปี 2562</t>
  </si>
  <si>
    <t>ตารางที่ 10.12 เบี้ยประกันภัยรับสุทธิ สัญญาเพิ่มเติม (สุขภาพ) ปี 2562</t>
  </si>
  <si>
    <t>ตารางที่ 10.13 เบี้ยประกันภัยรับสุทธิ สัญญาเพิ่มเติม (อื่นๆ) ปี 2562</t>
  </si>
  <si>
    <t>ตารางที่ 11 สถิติเบี้ยประกันภัยรับสุทธิ ระหว่างปี 2555-2562</t>
  </si>
  <si>
    <t>ตารางที่ 11.1 สถิติเบี้ยประกันภัยรับสุทธิ (เบี้ยประกันภัยปีแรก) ระหว่างปี 2555-2562</t>
  </si>
  <si>
    <t>ตารางที่ 11.2 สถิติเบี้ยประกันภัยรับสุทธิ (เบี้ยประกันภัยปีต่ออายุ) ระหว่างปี 2555-2562</t>
  </si>
  <si>
    <t>ตารางที่ 11.3 สถิติเบี้ยประกันภัยรับสุทธิ (เบี้ยประกันภัยจ่ายครั้งเดียว) ระหว่างปี 2555-2562</t>
  </si>
  <si>
    <t>ตารางที่ 12 จำนวนเงินที่จ่ายตามกรมธรรม์ประกันภัย และค่าใช้จ่ายในการดำเนินธุรกิจประกันชีวิต ปี 2562</t>
  </si>
  <si>
    <t>ตารางที่ 13 กำไร (ขาดทุน) จากการรับประกันภัย ปี 2562</t>
  </si>
  <si>
    <t>ตารางที่ 13.1 ผลการดำเนินงาน ปี 2562</t>
  </si>
  <si>
    <t>ตารางที่ 13.2 รายละเอียดค่าใช้จ่าย ปี 2562</t>
  </si>
  <si>
    <t>ตารางที่ 14 สินทรัพย์ของธุรกิจประกันชีวิต ปี 2562 (ราคาประเมิน)</t>
  </si>
  <si>
    <t>ตารางที่ 15 สินทรัพย์ หนี้สิน และเงินกองทุนของธุรกิจประกันชีวิต ปี 2562  (ราคาประเมิน)</t>
  </si>
  <si>
    <t>ตารางที่ 16  สถิติอัตราผลตอบแทนจากการลงทุนของธุรกิจประกันชีวิต ปี 2555 - 2562</t>
  </si>
  <si>
    <t>ตารางที่ 17  สถิติสินทรัพย์รวมของธุรกิจประกันชีวิต ปี 2555 - 2562</t>
  </si>
  <si>
    <t>ตารางที่ 19 สถิติตัวแทนประกันชีวิต ระหว่างปี 2555 - 2562</t>
  </si>
  <si>
    <t>ตารางที่ 20 สถิตินายหน้าประกันชีวิตประเภทบุคคลธรรมดา ระหว่างปี 2555 - 2562</t>
  </si>
  <si>
    <t>ข้อสนเทศธุรกิจประกันชีวิต  ปี  2562</t>
  </si>
  <si>
    <t>INFORMATION OF LIFE INSURANCE BUSINESS IN 2019</t>
  </si>
  <si>
    <t>กรมธรรม์ประกันชีวิตที่เพิ่มขึ้นในปี 2562  (Policies Increased in 2019)</t>
  </si>
  <si>
    <t>2562
(2019)</t>
  </si>
  <si>
    <t>TABLE 1 POLICIES IN FORCE AT THE END OF YEAR 2018</t>
  </si>
  <si>
    <t>ตารางที่ 18 ตารางที่ 18 หนี้สินของธุรกิจประกันชีวิต ปี 2562 (ราคาประเมิน)</t>
  </si>
  <si>
    <t>TABLE 2 POLICIES INCREASED IN 2019</t>
  </si>
  <si>
    <t>TABLE 2.1 NEW BUSINESS IN 2019</t>
  </si>
  <si>
    <t>ตารางที่ 2.3 กรมธรรม์ประกันชีวิตที่เพิ่มขึ้นจากกรณีอื่นๆ ในปี 2562</t>
  </si>
  <si>
    <t>TABLE 2.3 OTHERS IN 2019</t>
  </si>
  <si>
    <t>TABLE 2.2 REINSTATEMENT POLICIES IN 2019</t>
  </si>
  <si>
    <t>/ 2019</t>
  </si>
  <si>
    <t>TABLE 4 NEW BUSINESS DURING THE YEAR 2019</t>
  </si>
  <si>
    <t>TABLE 5 POLICIES IN FORCE AT THE END OF YEAR 2019</t>
  </si>
  <si>
    <t>ตารางที่ 6 กรมธรรม์ประกันชีวิตที่ลดลงในปี 2562</t>
  </si>
  <si>
    <t>TABLE 6 POLICIES DECREASED IN 2019</t>
  </si>
  <si>
    <t>ตารางที่ 6.1 กรมธรรม์ประกันชีวิตที่ลดลงจากกรณีครบกำหนดในปี 2562</t>
  </si>
  <si>
    <t>TABLE 6.1 MATURITY IN 2019</t>
  </si>
  <si>
    <t>ตารางที่ 6.2 กรมธรรม์ประกันชีวิตที่ลดลงจากกรณีมรณกรรมในปี 2562</t>
  </si>
  <si>
    <t>TABLE 6.2 DEATH IN 2019</t>
  </si>
  <si>
    <t>TABLE 7 POLICIES IN FORCE AT THE END OF YEAR 2019</t>
  </si>
  <si>
    <t>ตารางที่ 9 สถิติกรมธรรม์ประกันชีวิตที่ลดลงในปี 2562</t>
  </si>
  <si>
    <t>TABLE 9 TPYE OF POLICIES DECREASED IN 2019</t>
  </si>
  <si>
    <t>TABLE 10 NET WRITTEN PREMIUMS IN 2019</t>
  </si>
  <si>
    <t>TABLE 10.1 NET WRITTEN PREMIUMS (ALL TYPS) IN 2019</t>
  </si>
  <si>
    <t>TABLE 10.2 NET WRITTEN PREMIUMS (Main Policy) IN 2019</t>
  </si>
  <si>
    <t>TABLE 10.3 NET WRITTEN PREMIUMS (ORDINARY) IN 2019</t>
  </si>
  <si>
    <t>TABLE 10.4 NET WRITTEN PREMIUMS (INDUSTRIAL) IN 2019</t>
  </si>
  <si>
    <t>TABLE 10.5 NET WRITTEN PREMIUMS (GROUP) IN 2019</t>
  </si>
  <si>
    <t>TABLE 10.6 NET WRITTEN PREMIUMS (Annuity) IN 2019</t>
  </si>
  <si>
    <t>TABLE 10.8 NET WRITTEN PREMIUMS (Universal Life) IN 2019</t>
  </si>
  <si>
    <t>TABLE 10.9 NET WRITTEN PREMIUMS (PERSONAL ACCIDENT) IN 2019</t>
  </si>
  <si>
    <t>TABLE 10.10 NET WRITTEN PREMIUMS RIDER IN 2019</t>
  </si>
  <si>
    <t>TABLE 10.11 NET WRITTEN PREMIUMS RIDER (ACCIDENT) IN 2019</t>
  </si>
  <si>
    <t>TABLE 10.12 NET WRITTEN PREMIUMS RIDER (HEALTH) IN 2019</t>
  </si>
  <si>
    <t>TABLE 10.13 NET WRITTEN PREMIUMS RIDER (OTHERS) IN 2019</t>
  </si>
  <si>
    <t>TABLE 12 BENEFIT PAYMENTS INCURRED AND OPERATING EXPENSES IN 2019</t>
  </si>
  <si>
    <t>ตารางที่ 12.1  สถิติจำนวนเงินที่จ่ายตามกรมธรรม์ประกันภัย และค่าใช้จ่ายในการดำเนินธุรกิจประกันชีวิต ปี 2555-2562</t>
  </si>
  <si>
    <t>TABLE  12.1   BENEFIT PAYMENTS INCURRED AND OPERATING EXPENSES IN 2012-2019</t>
  </si>
  <si>
    <t>TABLE 13 PROFIT AND LOSS IN 2019</t>
  </si>
  <si>
    <t>TABLE 13.1 OVERALL OPERATION IN 2019</t>
  </si>
  <si>
    <t>TABLE 13.2 OPERATING EXPENSES IN 2019</t>
  </si>
  <si>
    <t xml:space="preserve">Remark : สูตร 1  Yield Rate 2019  =  (Net Investment Income 2019 + Capital Gain (Loss)) / ((Total Investment Assets 2019 + 2018) /2) </t>
  </si>
  <si>
    <t xml:space="preserve">Remark : สูตร 2  Yield Rate 2019  =  Net Investment Income 2019 / ((Total Investment Assets 2019 + 2018) /2) </t>
  </si>
  <si>
    <t>ตารางที่ 15 หนี้สินของธุรกิจประกันชีวิต ปี 2562 (ราคาประเมิน)</t>
  </si>
  <si>
    <t>TABLE 14 ASSETS OF LIFE INSURANCE BUSINESS IN 2019 (ADMITTED)</t>
  </si>
  <si>
    <t>TABLE 15 LIABILITY OF LIFE INSURANCE BUSINESS IN 2019 (ADMITTED)</t>
  </si>
  <si>
    <t>ตารางที่ 18 สินทรัพย์ หนี้สิน และเงินกองทุนของธุรกิจประกันชีวิต ปี 2562  (ราคาประเมิน)</t>
  </si>
  <si>
    <t>TABLE 18 ASSETS LIABILITIES AND CAPITAL FUNDS OF LIFE INSURANCE BUSINESS IN 2019 (ADMITTED)</t>
  </si>
  <si>
    <t>TABLE 19 LIFE INSURANCE AGENTS DURING THE YEAR 2012 - 2019</t>
  </si>
  <si>
    <t>TABLE 20 LIFE INSURANCE INDIVIDUAL BROKERS DURING THE YEAR 2012 - 2019</t>
  </si>
  <si>
    <t>30 สิงหาคม 2563</t>
  </si>
  <si>
    <t>August  30 th,2020</t>
  </si>
  <si>
    <t>ตารางที่ 6.4 กรมธรรม์ประกันชีวิตที่ลดลงจากกรณียกเลิกหรือขาดอายุในปี 2562</t>
  </si>
  <si>
    <t>TABLE 6.3 SURRENDER IN 2019</t>
  </si>
  <si>
    <t>TABLE 6.4 CANCELLATION AND LAPSATION POLICIES IN 2019</t>
  </si>
  <si>
    <t>TABLE 6.5 OTHERS IN 2019</t>
  </si>
  <si>
    <t>TABLE 10.7 NET WRITTEN PREMIUMS (Unit-Linked) IN 2019</t>
  </si>
  <si>
    <t>รวมสินทรัพย์ลงทุน ปี 2562 (Total Investment Assets in 2019)</t>
  </si>
  <si>
    <t xml:space="preserve">Remark : Yield Rate 2019  =  Net Investment Income 2019 + Capital Gain (Loss) / ((Total Investment Assets 2019 + 2018) /2)  </t>
  </si>
  <si>
    <t xml:space="preserve">Remark : Yield Rate 2019  =  Net Investment Income 2019 / ((Total Investment Assets 2019 + 2018) / 2) </t>
  </si>
  <si>
    <t>ตารางที่ 3 สถิติกรมธรรม์ประกันชีวิตรายใหม่ ระหว่างปี 2558 - 2562</t>
  </si>
  <si>
    <t>ตารางที่ 8 สถิติกรมธรรม์ประกันชีวิตที่มีผลบังคับเมื่อสิ้นปี 2558 - 2562 (ก่อนการประกันภัยต่อ)</t>
  </si>
  <si>
    <t>TABLE 3 NEW BUSINESS DURING THE YEAR 2015 - 2019</t>
  </si>
  <si>
    <t>TABLE 8 POLICIES IN FORCE AT THE END OF YEAR 2015 - 2019 (BEFORE REINSURANCE)</t>
  </si>
  <si>
    <t>ตารางที่ 11 สถิติเบี้ยประกันภัยรับสุทธิ ระหว่างปี 2558-2562</t>
  </si>
  <si>
    <t>TABLE 11 NET WRITTEN PREMIUMS DURING THE YEAR 2015-2019</t>
  </si>
  <si>
    <t>ตารางที่ 11.1 สถิติเบี้ยประกันภัยรับสุทธิ (เบี้ยประกันภัยปีแรก) ระหว่างปี 2558-2562</t>
  </si>
  <si>
    <t>TABLE 11.1 NET WRITTEN PREMIUMS (First Year Premium) DURING THE YEAR 2015-2019</t>
  </si>
  <si>
    <t>ตารางที่ 11.2 สถิติเบี้ยประกันภัยรับสุทธิ (เบี้ยประกันภัยปีต่ออายุ) ระหว่างปี 2558-2562</t>
  </si>
  <si>
    <t>TABLE 11.2 NET WRITTEN PREMIUMS (Renewal Premium) DURING THE YEAR 2015-2019</t>
  </si>
  <si>
    <t>ตารางที่ 11.3 สถิติเบี้ยประกันภัยรับสุทธิ (เบี้ยประกันภัยจ่ายครั้งเดียว) ระหว่างปี 2558-2562</t>
  </si>
  <si>
    <t>TABLE 11.3 NET WRITTEN PREMIUMS (Single Premium) DURING THE YEAR 2015-2019</t>
  </si>
  <si>
    <t>ตารางที่ 17 สถิติสินทรัพย์รวมของธุรกิจประกันชีวิต ปี 2558 - 2562</t>
  </si>
  <si>
    <t>TABLE 17 TOTAL ASSETS OF LIFE INSURANCE BUSINESS IN 2015 - 2019</t>
  </si>
  <si>
    <t>TABLE 16 YIELD RATE OF LIFE INSURANCE BUSINESS IN 2015 - 2019</t>
  </si>
  <si>
    <t>ตารางที่ 16  สถิติอัตราผลตอบแทนจากการลงทุนของธุรกิจประกันชีวิต ปี 2558 - 2562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</si>
</sst>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3" formatCode="_(* #,##0.00_);_(* \(#,##0.00\);_(* &quot;-&quot;??_);_(@_)"/>
    <numFmt numFmtId="164" formatCode="_-* #,##0.00_-;\-* #,##0.00_-;_-* &quot;-&quot;??_-;_-@_-"/>
    <numFmt numFmtId="165" formatCode="#,##0.00_);\(#,##0.00\);&quot;-&quot;??_)"/>
    <numFmt numFmtId="166" formatCode="0."/>
    <numFmt numFmtId="167" formatCode="_(* #,##0_);_(* \(#,##0\);_(* &quot;-&quot;??_);_(@_)"/>
    <numFmt numFmtId="168" formatCode="0.0"/>
    <numFmt numFmtId="169" formatCode="General_)"/>
    <numFmt numFmtId="170" formatCode="#,##0;\(#,##0\);&quot;-&quot;"/>
    <numFmt numFmtId="171" formatCode="#,##0.00;\(#,##0.00\);&quot;-&quot;"/>
    <numFmt numFmtId="172" formatCode="#,##0.00_);\(#,##0.00\);&quot;-&quot;"/>
    <numFmt numFmtId="173" formatCode="#,##0.00\ \ \ ;\(#,##0.00\)\ \ ;&quot;-   &quot;"/>
    <numFmt numFmtId="174" formatCode="#,##0\ \ \ ;\(#,##0\)\ \ ;&quot;-   &quot;"/>
    <numFmt numFmtId="175" formatCode="#,##0\ \ \ \ ;\(#,##0\)\ \ \ ;&quot;-    &quot;"/>
    <numFmt numFmtId="176" formatCode="#,##0\ \ \ \ \ \ ;\(#,##0\)\ \ \ \ \ ;&quot;-      &quot;"/>
    <numFmt numFmtId="177" formatCode="#,##0\ \ \ \ \ ;\(#,##0\)\ \ \ \ ;&quot;-     &quot;"/>
    <numFmt numFmtId="178" formatCode="#,##0.000\ \ \ ;\(#,##0.000\)\ \ ;&quot;-   &quot;"/>
    <numFmt numFmtId="179" formatCode="#,##0.00\ ;\(#,##0.00\);&quot;- &quot;"/>
    <numFmt numFmtId="180" formatCode="#,##0.00\ \ \ \ \ \ \ \ ;\(#,##0.00\)\ \ \ \ \ \ \ ;&quot;-        &quot;"/>
    <numFmt numFmtId="181" formatCode="#,##0.000;\(#,##0.000\);&quot;-&quot;"/>
    <numFmt numFmtId="182" formatCode="#,##0_);\(#,##0\);&quot;-&quot;"/>
    <numFmt numFmtId="183" formatCode="#,##0\ ;\(#,##0\);&quot;- &quot;"/>
    <numFmt numFmtId="184" formatCode="#,##0\ \ ;\(#,##0\)\ ;&quot;-  &quot;"/>
    <numFmt numFmtId="185" formatCode="#,##0\ \ ;\(#,##0\);\ &quot;-  &quot;"/>
    <numFmt numFmtId="186" formatCode="#,##0\ \ \ ;\(#,##0\);\ \ &quot;-   &quot;"/>
    <numFmt numFmtId="187" formatCode="#,##0.00\ \ \ ;\(#,##0.00\);\ \ &quot;-   &quot;"/>
    <numFmt numFmtId="188" formatCode="#,##0.000000;[Red]#,##0.000000"/>
    <numFmt numFmtId="189" formatCode="#,##0\ \ \ \ \ \ \ ;\(#,##0\)\ \ \ \ \ \ ;&quot;-       &quot;"/>
    <numFmt numFmtId="190" formatCode="#,##0.0000_);\(#,##0.0000\);&quot;-&quot;"/>
    <numFmt numFmtId="191" formatCode="#,##0.0000;\(#,##0.0000\);&quot;-&quot;"/>
    <numFmt numFmtId="192" formatCode="&quot;N/A&quot;"/>
    <numFmt numFmtId="193" formatCode="#,##0.000000;\(#,##0.000000\);&quot;-&quot;"/>
    <numFmt numFmtId="194" formatCode="_(* #,##0.000_);_(* \(#,##0.000\);_(* &quot;-&quot;??_);_(@_)"/>
  </numFmts>
  <fonts count="1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2"/>
      <name val="CordiaUPC"/>
      <family val="2"/>
      <charset val="222"/>
    </font>
    <font>
      <sz val="14"/>
      <name val="AngsanaUPC"/>
      <family val="1"/>
      <charset val="222"/>
    </font>
    <font>
      <sz val="14"/>
      <name val="AngsanaUPC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  <charset val="222"/>
    </font>
    <font>
      <sz val="14"/>
      <name val="AngsanaUPC"/>
      <family val="1"/>
    </font>
    <font>
      <sz val="14"/>
      <name val="CordiaUPC"/>
      <family val="2"/>
      <charset val="222"/>
    </font>
    <font>
      <b/>
      <sz val="60"/>
      <name val="CordiaUPC"/>
      <family val="2"/>
      <charset val="222"/>
    </font>
    <font>
      <b/>
      <u val="double"/>
      <sz val="18"/>
      <name val="CordiaUPC"/>
      <family val="2"/>
      <charset val="222"/>
    </font>
    <font>
      <b/>
      <sz val="28"/>
      <name val="CordiaUPC"/>
      <family val="2"/>
      <charset val="222"/>
    </font>
    <font>
      <sz val="18"/>
      <name val="CordiaUPC"/>
      <family val="2"/>
      <charset val="222"/>
    </font>
    <font>
      <sz val="16"/>
      <name val="AngsanaUPC"/>
      <family val="1"/>
    </font>
    <font>
      <b/>
      <sz val="44"/>
      <color rgb="FFC0C0C0"/>
      <name val="CordiaUPC"/>
      <family val="2"/>
      <charset val="222"/>
    </font>
    <font>
      <b/>
      <sz val="26"/>
      <name val="CordiaUPC"/>
      <family val="2"/>
      <charset val="222"/>
    </font>
    <font>
      <sz val="16"/>
      <name val="CordiaUPC"/>
      <family val="2"/>
      <charset val="222"/>
    </font>
    <font>
      <sz val="22"/>
      <name val="CordiaUPC"/>
      <family val="2"/>
      <charset val="222"/>
    </font>
    <font>
      <b/>
      <sz val="22"/>
      <name val="CordiaUPC"/>
      <family val="2"/>
      <charset val="222"/>
    </font>
    <font>
      <b/>
      <i/>
      <sz val="18"/>
      <color rgb="FFFF0000"/>
      <name val="CordiaUPC"/>
      <family val="2"/>
    </font>
    <font>
      <b/>
      <sz val="16"/>
      <name val="CordiaUPC"/>
      <family val="2"/>
      <charset val="222"/>
    </font>
    <font>
      <sz val="16"/>
      <name val="AngsanaUPC"/>
      <family val="1"/>
    </font>
    <font>
      <sz val="20"/>
      <name val="CordiaUPC"/>
      <family val="2"/>
      <charset val="222"/>
    </font>
    <font>
      <b/>
      <sz val="20"/>
      <name val="CordiaUPC"/>
      <family val="2"/>
      <charset val="222"/>
    </font>
    <font>
      <sz val="20"/>
      <name val="TH SarabunPSK"/>
      <family val="2"/>
    </font>
    <font>
      <b/>
      <sz val="20"/>
      <name val="TH SarabunPSK"/>
      <family val="2"/>
    </font>
    <font>
      <sz val="22"/>
      <name val="AngsanaUPC"/>
      <family val="1"/>
    </font>
    <font>
      <b/>
      <sz val="22"/>
      <name val="TH SarabunPSK"/>
      <family val="2"/>
    </font>
    <font>
      <sz val="22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2"/>
      <color rgb="FF000000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8"/>
      <color theme="0"/>
      <name val="TH SarabunPSK"/>
      <family val="2"/>
    </font>
    <font>
      <sz val="11"/>
      <color theme="0"/>
      <name val="TH SarabunPSK"/>
      <family val="2"/>
    </font>
    <font>
      <b/>
      <u/>
      <sz val="16"/>
      <name val="TH SarabunPSK"/>
      <family val="2"/>
    </font>
    <font>
      <b/>
      <sz val="17"/>
      <name val="TH SarabunPSK"/>
      <family val="2"/>
    </font>
    <font>
      <b/>
      <u/>
      <sz val="14"/>
      <name val="TH SarabunPSK"/>
      <family val="2"/>
    </font>
    <font>
      <sz val="16"/>
      <color theme="0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sz val="16"/>
      <name val="AngsanaUPC"/>
      <family val="1"/>
    </font>
    <font>
      <sz val="17"/>
      <name val="TH SarabunPSK"/>
      <family val="2"/>
    </font>
    <font>
      <b/>
      <sz val="15"/>
      <name val="TH SarabunPSK"/>
      <family val="2"/>
    </font>
    <font>
      <sz val="14"/>
      <color indexed="8"/>
      <name val="TH SarabunPSK"/>
      <family val="2"/>
    </font>
    <font>
      <sz val="17"/>
      <color theme="1"/>
      <name val="TH SarabunPSK"/>
      <family val="2"/>
    </font>
    <font>
      <sz val="17"/>
      <color indexed="8"/>
      <name val="TH SarabunPSK"/>
      <family val="2"/>
    </font>
    <font>
      <sz val="17"/>
      <color theme="0"/>
      <name val="TH SarabunPSK"/>
      <family val="2"/>
    </font>
    <font>
      <sz val="22"/>
      <color rgb="FF000000"/>
      <name val="TH SarabunPSK"/>
      <family val="2"/>
    </font>
    <font>
      <b/>
      <sz val="21"/>
      <name val="TH SarabunPSK"/>
      <family val="2"/>
    </font>
    <font>
      <sz val="21"/>
      <name val="TH SarabunPSK"/>
      <family val="2"/>
    </font>
    <font>
      <sz val="22"/>
      <color rgb="FF000000"/>
      <name val="TH SarabunPSK"/>
      <family val="2"/>
      <charset val="222"/>
    </font>
    <font>
      <sz val="22"/>
      <name val="TH SarabunPSK"/>
      <family val="2"/>
      <charset val="222"/>
    </font>
    <font>
      <b/>
      <sz val="22"/>
      <name val="TH SarabunPSK"/>
      <family val="2"/>
      <charset val="222"/>
    </font>
    <font>
      <b/>
      <sz val="26"/>
      <name val="TH SarabunPSK"/>
      <family val="2"/>
    </font>
    <font>
      <b/>
      <sz val="17"/>
      <color rgb="FF000000"/>
      <name val="TH SarabunPSK"/>
      <family val="2"/>
    </font>
    <font>
      <b/>
      <sz val="17"/>
      <name val="TH SarabunPSK"/>
      <family val="2"/>
      <charset val="222"/>
    </font>
    <font>
      <sz val="17"/>
      <name val="TH SarabunPSK"/>
      <family val="2"/>
      <charset val="222"/>
    </font>
    <font>
      <sz val="17"/>
      <name val="CordiaUPC"/>
      <family val="2"/>
      <charset val="222"/>
    </font>
    <font>
      <sz val="16.5"/>
      <name val="TH SarabunPSK"/>
      <family val="2"/>
    </font>
    <font>
      <b/>
      <sz val="16.5"/>
      <name val="TH SarabunPSK"/>
      <family val="2"/>
    </font>
    <font>
      <sz val="13"/>
      <color rgb="FFFF0000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sz val="26"/>
      <name val="TH SarabunPSK"/>
      <family val="2"/>
    </font>
    <font>
      <b/>
      <sz val="22"/>
      <color theme="0"/>
      <name val="TH SarabunPSK"/>
      <family val="2"/>
    </font>
    <font>
      <b/>
      <sz val="26"/>
      <name val="TH SarabunPSK"/>
      <family val="2"/>
      <charset val="222"/>
    </font>
    <font>
      <sz val="26"/>
      <name val="CordiaUPC"/>
      <family val="2"/>
      <charset val="222"/>
    </font>
    <font>
      <sz val="26"/>
      <name val="TH SarabunPSK"/>
      <family val="2"/>
      <charset val="222"/>
    </font>
    <font>
      <sz val="14"/>
      <color rgb="FF333333"/>
      <name val="TH SarabunPSK"/>
      <family val="2"/>
    </font>
    <font>
      <sz val="17"/>
      <color rgb="FFFF0000"/>
      <name val="TH SarabunPSK"/>
      <family val="2"/>
    </font>
    <font>
      <b/>
      <sz val="17"/>
      <color rgb="FFFF0000"/>
      <name val="TH SarabunPSK"/>
      <family val="2"/>
    </font>
    <font>
      <sz val="16.5"/>
      <color rgb="FFFF0000"/>
      <name val="TH SarabunPSK"/>
      <family val="2"/>
    </font>
    <font>
      <b/>
      <sz val="17"/>
      <color rgb="FFFF0000"/>
      <name val="TH SarabunPSK"/>
      <family val="2"/>
      <charset val="222"/>
    </font>
    <font>
      <sz val="18"/>
      <color rgb="FFFF0000"/>
      <name val="TH SarabunPSK"/>
      <family val="2"/>
    </font>
    <font>
      <sz val="16"/>
      <color indexed="8"/>
      <name val="TH SarabunPSK"/>
      <family val="2"/>
    </font>
    <font>
      <sz val="16"/>
      <color rgb="FF333333"/>
      <name val="TH SarabunPSK"/>
      <family val="2"/>
    </font>
    <font>
      <b/>
      <sz val="18"/>
      <color indexed="8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H SarabunPSK"/>
      <family val="2"/>
    </font>
    <font>
      <sz val="11"/>
      <color rgb="FFFF0000"/>
      <name val="TH SarabunPSK"/>
      <family val="2"/>
    </font>
    <font>
      <sz val="12"/>
      <color rgb="FFFF0000"/>
      <name val="TH SarabunPSK"/>
      <family val="2"/>
    </font>
    <font>
      <b/>
      <sz val="17"/>
      <color theme="1"/>
      <name val="TH SarabunPSK"/>
      <family val="2"/>
      <charset val="222"/>
    </font>
    <font>
      <b/>
      <sz val="17"/>
      <color theme="1"/>
      <name val="TH SarabunPSK"/>
      <family val="2"/>
    </font>
    <font>
      <sz val="19"/>
      <name val="TH SarabunPSK"/>
      <family val="2"/>
      <charset val="222"/>
    </font>
    <font>
      <sz val="17"/>
      <color theme="1"/>
      <name val="TH SarabunPSK"/>
      <family val="2"/>
      <charset val="222"/>
    </font>
    <font>
      <sz val="8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.5"/>
      <color theme="1"/>
      <name val="TH SarabunPSK"/>
      <family val="2"/>
    </font>
    <font>
      <sz val="17"/>
      <color theme="1"/>
      <name val="CordiaUPC"/>
      <family val="2"/>
      <charset val="222"/>
    </font>
    <font>
      <b/>
      <sz val="22"/>
      <color theme="1" tint="4.9989318521683403E-2"/>
      <name val="TH SarabunPSK"/>
      <family val="2"/>
    </font>
    <font>
      <sz val="16"/>
      <color theme="1" tint="4.9989318521683403E-2"/>
      <name val="TH SarabunPSK"/>
      <family val="2"/>
    </font>
    <font>
      <b/>
      <sz val="16"/>
      <color theme="1" tint="4.9989318521683403E-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4">
    <xf numFmtId="0" fontId="0" fillId="0" borderId="0"/>
    <xf numFmtId="43" fontId="5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Border="0"/>
    <xf numFmtId="1" fontId="3" fillId="0" borderId="0" applyFont="0" applyFill="0" applyBorder="0" applyAlignment="0" applyProtection="0"/>
    <xf numFmtId="0" fontId="5" fillId="0" borderId="0" applyBorder="0"/>
    <xf numFmtId="0" fontId="4" fillId="0" borderId="0" applyBorder="0"/>
    <xf numFmtId="0" fontId="3" fillId="0" borderId="0" applyNumberFormat="0" applyFill="0" applyBorder="0" applyAlignment="0" applyProtection="0"/>
    <xf numFmtId="0" fontId="4" fillId="0" borderId="0" applyBorder="0"/>
    <xf numFmtId="1" fontId="6" fillId="0" borderId="0" applyFont="0" applyFill="0" applyBorder="0" applyAlignment="0" applyProtection="0"/>
    <xf numFmtId="0" fontId="4" fillId="0" borderId="0" applyBorder="0"/>
    <xf numFmtId="0" fontId="7" fillId="0" borderId="0"/>
    <xf numFmtId="0" fontId="4" fillId="0" borderId="0" applyBorder="0"/>
    <xf numFmtId="0" fontId="4" fillId="0" borderId="0" applyBorder="0"/>
    <xf numFmtId="0" fontId="8" fillId="0" borderId="0"/>
    <xf numFmtId="0" fontId="8" fillId="0" borderId="0"/>
    <xf numFmtId="0" fontId="9" fillId="0" borderId="0"/>
    <xf numFmtId="0" fontId="9" fillId="0" borderId="0"/>
    <xf numFmtId="0" fontId="5" fillId="0" borderId="0" applyBorder="0"/>
    <xf numFmtId="0" fontId="8" fillId="0" borderId="0"/>
    <xf numFmtId="0" fontId="8" fillId="0" borderId="0"/>
    <xf numFmtId="0" fontId="2" fillId="0" borderId="0"/>
    <xf numFmtId="3" fontId="10" fillId="0" borderId="1"/>
    <xf numFmtId="166" fontId="3" fillId="0" borderId="3" applyFont="0" applyFill="0" applyBorder="0" applyAlignment="0" applyProtection="0"/>
    <xf numFmtId="0" fontId="11" fillId="0" borderId="0" applyBorder="0"/>
    <xf numFmtId="0" fontId="8" fillId="0" borderId="0"/>
    <xf numFmtId="0" fontId="5" fillId="0" borderId="0"/>
    <xf numFmtId="0" fontId="17" fillId="0" borderId="0"/>
    <xf numFmtId="0" fontId="8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3" fontId="4" fillId="0" borderId="1"/>
    <xf numFmtId="164" fontId="6" fillId="0" borderId="0" applyFont="0" applyFill="0" applyBorder="0" applyAlignment="0" applyProtection="0"/>
    <xf numFmtId="0" fontId="25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61" fillId="0" borderId="0"/>
    <xf numFmtId="0" fontId="5" fillId="0" borderId="0" applyBorder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Border="0"/>
    <xf numFmtId="43" fontId="5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Border="0"/>
    <xf numFmtId="9" fontId="4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2" fillId="0" borderId="0"/>
    <xf numFmtId="0" fontId="5" fillId="0" borderId="0" applyBorder="0"/>
  </cellStyleXfs>
  <cellXfs count="1719">
    <xf numFmtId="0" fontId="0" fillId="0" borderId="0" xfId="0"/>
    <xf numFmtId="0" fontId="12" fillId="0" borderId="0" xfId="26" applyFont="1"/>
    <xf numFmtId="0" fontId="12" fillId="0" borderId="0" xfId="26" applyFont="1" applyAlignment="1"/>
    <xf numFmtId="0" fontId="14" fillId="0" borderId="0" xfId="26" applyFont="1" applyBorder="1" applyAlignment="1"/>
    <xf numFmtId="0" fontId="16" fillId="0" borderId="0" xfId="26" applyFont="1" applyAlignment="1">
      <alignment horizontal="left"/>
    </xf>
    <xf numFmtId="0" fontId="12" fillId="0" borderId="0" xfId="26" applyFont="1" applyAlignment="1">
      <alignment horizontal="left"/>
    </xf>
    <xf numFmtId="0" fontId="12" fillId="0" borderId="0" xfId="26" applyFont="1" applyAlignment="1">
      <alignment horizontal="centerContinuous"/>
    </xf>
    <xf numFmtId="0" fontId="18" fillId="0" borderId="0" xfId="27" applyFont="1"/>
    <xf numFmtId="0" fontId="19" fillId="0" borderId="0" xfId="26" applyFont="1" applyAlignment="1">
      <alignment horizontal="centerContinuous"/>
    </xf>
    <xf numFmtId="0" fontId="20" fillId="0" borderId="0" xfId="26" applyFont="1" applyAlignment="1">
      <alignment horizontal="centerContinuous"/>
    </xf>
    <xf numFmtId="0" fontId="21" fillId="0" borderId="0" xfId="26" applyFont="1" applyAlignment="1">
      <alignment horizontal="centerContinuous"/>
    </xf>
    <xf numFmtId="0" fontId="22" fillId="0" borderId="0" xfId="26" applyFont="1" applyAlignment="1">
      <alignment horizontal="centerContinuous"/>
    </xf>
    <xf numFmtId="49" fontId="23" fillId="0" borderId="0" xfId="26" applyNumberFormat="1" applyFont="1" applyAlignment="1">
      <alignment horizontal="centerContinuous"/>
    </xf>
    <xf numFmtId="0" fontId="20" fillId="0" borderId="0" xfId="27" applyFont="1"/>
    <xf numFmtId="0" fontId="20" fillId="0" borderId="0" xfId="27" applyFont="1" applyAlignment="1"/>
    <xf numFmtId="0" fontId="21" fillId="0" borderId="0" xfId="33" applyFont="1"/>
    <xf numFmtId="0" fontId="24" fillId="0" borderId="0" xfId="33" quotePrefix="1" applyFont="1"/>
    <xf numFmtId="0" fontId="20" fillId="0" borderId="0" xfId="33" applyFont="1"/>
    <xf numFmtId="0" fontId="20" fillId="0" borderId="0" xfId="33" applyFont="1" applyFill="1" applyAlignment="1">
      <alignment horizontal="center"/>
    </xf>
    <xf numFmtId="0" fontId="26" fillId="0" borderId="0" xfId="33" applyFont="1"/>
    <xf numFmtId="0" fontId="20" fillId="0" borderId="0" xfId="33" quotePrefix="1" applyFont="1" applyAlignment="1">
      <alignment horizontal="centerContinuous"/>
    </xf>
    <xf numFmtId="0" fontId="20" fillId="0" borderId="0" xfId="33" applyFont="1" applyAlignment="1">
      <alignment horizontal="centerContinuous"/>
    </xf>
    <xf numFmtId="0" fontId="26" fillId="0" borderId="0" xfId="33" applyFont="1" applyAlignment="1">
      <alignment vertical="center"/>
    </xf>
    <xf numFmtId="0" fontId="28" fillId="0" borderId="9" xfId="33" applyFont="1" applyBorder="1" applyAlignment="1">
      <alignment horizontal="center"/>
    </xf>
    <xf numFmtId="0" fontId="21" fillId="0" borderId="0" xfId="27" applyFont="1"/>
    <xf numFmtId="0" fontId="21" fillId="0" borderId="0" xfId="35" applyFont="1"/>
    <xf numFmtId="0" fontId="30" fillId="0" borderId="0" xfId="35" applyFont="1"/>
    <xf numFmtId="0" fontId="20" fillId="0" borderId="0" xfId="35" applyFont="1"/>
    <xf numFmtId="0" fontId="17" fillId="0" borderId="0" xfId="35"/>
    <xf numFmtId="0" fontId="20" fillId="0" borderId="0" xfId="35" quotePrefix="1" applyFont="1" applyAlignment="1">
      <alignment horizontal="left"/>
    </xf>
    <xf numFmtId="0" fontId="28" fillId="0" borderId="0" xfId="27" applyFont="1"/>
    <xf numFmtId="0" fontId="28" fillId="0" borderId="0" xfId="27" applyFont="1" applyFill="1"/>
    <xf numFmtId="169" fontId="28" fillId="0" borderId="0" xfId="27" quotePrefix="1" applyNumberFormat="1" applyFont="1" applyAlignment="1" applyProtection="1">
      <alignment horizontal="left"/>
    </xf>
    <xf numFmtId="169" fontId="29" fillId="0" borderId="0" xfId="27" applyNumberFormat="1" applyFont="1" applyBorder="1" applyAlignment="1" applyProtection="1">
      <alignment horizontal="left"/>
    </xf>
    <xf numFmtId="170" fontId="29" fillId="0" borderId="0" xfId="27" applyNumberFormat="1" applyFont="1" applyBorder="1" applyAlignment="1" applyProtection="1">
      <alignment horizontal="right"/>
    </xf>
    <xf numFmtId="170" fontId="29" fillId="0" borderId="0" xfId="27" applyNumberFormat="1" applyFont="1" applyFill="1" applyBorder="1" applyAlignment="1" applyProtection="1">
      <alignment horizontal="right"/>
    </xf>
    <xf numFmtId="2" fontId="29" fillId="0" borderId="0" xfId="27" applyNumberFormat="1" applyFont="1" applyBorder="1" applyAlignment="1" applyProtection="1">
      <alignment horizontal="right"/>
    </xf>
    <xf numFmtId="43" fontId="29" fillId="0" borderId="0" xfId="34" applyFont="1" applyBorder="1" applyAlignment="1" applyProtection="1">
      <alignment horizontal="right"/>
    </xf>
    <xf numFmtId="170" fontId="28" fillId="0" borderId="0" xfId="27" applyNumberFormat="1" applyFont="1" applyBorder="1" applyAlignment="1" applyProtection="1">
      <alignment horizontal="right"/>
    </xf>
    <xf numFmtId="170" fontId="28" fillId="0" borderId="0" xfId="27" applyNumberFormat="1" applyFont="1" applyFill="1" applyBorder="1" applyAlignment="1" applyProtection="1">
      <alignment horizontal="right"/>
    </xf>
    <xf numFmtId="2" fontId="28" fillId="0" borderId="0" xfId="27" applyNumberFormat="1" applyFont="1" applyBorder="1" applyAlignment="1" applyProtection="1">
      <alignment horizontal="right"/>
    </xf>
    <xf numFmtId="171" fontId="28" fillId="0" borderId="0" xfId="27" applyNumberFormat="1" applyFont="1" applyBorder="1" applyAlignment="1" applyProtection="1">
      <alignment horizontal="right"/>
    </xf>
    <xf numFmtId="0" fontId="32" fillId="0" borderId="0" xfId="0" applyFont="1"/>
    <xf numFmtId="0" fontId="33" fillId="0" borderId="8" xfId="0" applyFont="1" applyBorder="1"/>
    <xf numFmtId="0" fontId="33" fillId="0" borderId="9" xfId="0" quotePrefix="1" applyFont="1" applyBorder="1" applyAlignment="1">
      <alignment horizontal="left"/>
    </xf>
    <xf numFmtId="182" fontId="33" fillId="0" borderId="14" xfId="0" applyNumberFormat="1" applyFont="1" applyBorder="1"/>
    <xf numFmtId="182" fontId="33" fillId="0" borderId="0" xfId="0" applyNumberFormat="1" applyFont="1" applyBorder="1"/>
    <xf numFmtId="172" fontId="33" fillId="0" borderId="9" xfId="0" applyNumberFormat="1" applyFont="1" applyBorder="1" applyAlignment="1">
      <alignment horizontal="center"/>
    </xf>
    <xf numFmtId="173" fontId="33" fillId="0" borderId="14" xfId="34" applyNumberFormat="1" applyFont="1" applyBorder="1" applyAlignment="1">
      <alignment horizontal="right"/>
    </xf>
    <xf numFmtId="170" fontId="33" fillId="0" borderId="0" xfId="34" applyNumberFormat="1" applyFont="1" applyBorder="1"/>
    <xf numFmtId="0" fontId="33" fillId="0" borderId="0" xfId="0" applyFont="1" applyBorder="1"/>
    <xf numFmtId="0" fontId="33" fillId="0" borderId="0" xfId="0" applyFont="1" applyAlignment="1">
      <alignment vertical="center"/>
    </xf>
    <xf numFmtId="49" fontId="33" fillId="0" borderId="0" xfId="5" applyNumberFormat="1" applyFont="1" applyFill="1" applyBorder="1" applyAlignment="1">
      <alignment horizontal="left" vertical="top"/>
    </xf>
    <xf numFmtId="0" fontId="33" fillId="0" borderId="0" xfId="5" applyFont="1" applyFill="1" applyBorder="1" applyAlignment="1">
      <alignment horizontal="center"/>
    </xf>
    <xf numFmtId="0" fontId="33" fillId="0" borderId="0" xfId="5" applyFont="1" applyFill="1" applyBorder="1"/>
    <xf numFmtId="0" fontId="35" fillId="0" borderId="0" xfId="5" applyFont="1" applyFill="1" applyBorder="1" applyAlignment="1">
      <alignment horizontal="center"/>
    </xf>
    <xf numFmtId="0" fontId="35" fillId="0" borderId="2" xfId="5" applyFont="1" applyFill="1" applyBorder="1" applyAlignment="1">
      <alignment horizontal="center"/>
    </xf>
    <xf numFmtId="0" fontId="33" fillId="0" borderId="0" xfId="5" applyFont="1" applyFill="1" applyBorder="1" applyAlignment="1">
      <alignment vertical="top"/>
    </xf>
    <xf numFmtId="0" fontId="33" fillId="0" borderId="0" xfId="5" applyFont="1" applyFill="1" applyBorder="1" applyAlignment="1">
      <alignment horizontal="left" vertical="top"/>
    </xf>
    <xf numFmtId="0" fontId="35" fillId="0" borderId="14" xfId="5" applyFont="1" applyFill="1" applyBorder="1" applyAlignment="1">
      <alignment horizontal="center" vertical="top" wrapText="1"/>
    </xf>
    <xf numFmtId="0" fontId="35" fillId="0" borderId="0" xfId="27" quotePrefix="1" applyFont="1"/>
    <xf numFmtId="0" fontId="33" fillId="0" borderId="0" xfId="27" applyFont="1"/>
    <xf numFmtId="0" fontId="35" fillId="0" borderId="1" xfId="27" applyFont="1" applyBorder="1" applyAlignment="1">
      <alignment horizontal="center" vertical="center"/>
    </xf>
    <xf numFmtId="0" fontId="35" fillId="0" borderId="3" xfId="27" applyFont="1" applyBorder="1" applyAlignment="1">
      <alignment horizontal="center" vertical="center" wrapText="1"/>
    </xf>
    <xf numFmtId="0" fontId="35" fillId="0" borderId="4" xfId="27" applyFont="1" applyBorder="1" applyAlignment="1">
      <alignment horizontal="center" vertical="center" wrapText="1"/>
    </xf>
    <xf numFmtId="0" fontId="32" fillId="0" borderId="0" xfId="27" applyFont="1"/>
    <xf numFmtId="0" fontId="37" fillId="0" borderId="0" xfId="0" quotePrefix="1" applyFont="1"/>
    <xf numFmtId="0" fontId="34" fillId="0" borderId="0" xfId="0" applyFont="1"/>
    <xf numFmtId="182" fontId="33" fillId="0" borderId="9" xfId="0" applyNumberFormat="1" applyFont="1" applyBorder="1"/>
    <xf numFmtId="179" fontId="33" fillId="0" borderId="9" xfId="34" applyNumberFormat="1" applyFont="1" applyBorder="1" applyAlignment="1">
      <alignment horizontal="right"/>
    </xf>
    <xf numFmtId="179" fontId="33" fillId="0" borderId="14" xfId="34" applyNumberFormat="1" applyFont="1" applyBorder="1" applyAlignment="1">
      <alignment horizontal="right"/>
    </xf>
    <xf numFmtId="0" fontId="33" fillId="0" borderId="8" xfId="0" applyFont="1" applyBorder="1" applyAlignment="1">
      <alignment vertical="center"/>
    </xf>
    <xf numFmtId="0" fontId="33" fillId="0" borderId="9" xfId="0" applyFont="1" applyBorder="1" applyAlignment="1">
      <alignment horizontal="left" vertical="center"/>
    </xf>
    <xf numFmtId="182" fontId="33" fillId="0" borderId="14" xfId="0" applyNumberFormat="1" applyFont="1" applyBorder="1" applyAlignment="1">
      <alignment vertical="center"/>
    </xf>
    <xf numFmtId="0" fontId="33" fillId="0" borderId="9" xfId="0" quotePrefix="1" applyFont="1" applyBorder="1" applyAlignment="1">
      <alignment horizontal="left" vertical="center"/>
    </xf>
    <xf numFmtId="182" fontId="33" fillId="0" borderId="9" xfId="0" applyNumberFormat="1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3" fillId="0" borderId="12" xfId="0" applyFont="1" applyBorder="1" applyAlignment="1">
      <alignment horizontal="left" vertical="center"/>
    </xf>
    <xf numFmtId="182" fontId="33" fillId="0" borderId="12" xfId="0" applyNumberFormat="1" applyFont="1" applyBorder="1" applyAlignment="1">
      <alignment vertical="center"/>
    </xf>
    <xf numFmtId="0" fontId="33" fillId="0" borderId="0" xfId="0" applyFont="1" applyBorder="1" applyAlignment="1">
      <alignment horizontal="left"/>
    </xf>
    <xf numFmtId="179" fontId="33" fillId="0" borderId="0" xfId="34" applyNumberFormat="1" applyFont="1" applyBorder="1" applyAlignment="1">
      <alignment horizontal="right"/>
    </xf>
    <xf numFmtId="0" fontId="33" fillId="0" borderId="0" xfId="0" applyFont="1" applyBorder="1" applyAlignment="1">
      <alignment vertical="center"/>
    </xf>
    <xf numFmtId="0" fontId="38" fillId="0" borderId="0" xfId="0" applyFont="1"/>
    <xf numFmtId="43" fontId="33" fillId="0" borderId="14" xfId="1" applyFont="1" applyBorder="1"/>
    <xf numFmtId="0" fontId="32" fillId="0" borderId="0" xfId="27" applyFont="1" applyAlignment="1">
      <alignment horizontal="center"/>
    </xf>
    <xf numFmtId="0" fontId="33" fillId="0" borderId="0" xfId="27" applyFont="1" applyAlignment="1">
      <alignment horizontal="centerContinuous"/>
    </xf>
    <xf numFmtId="0" fontId="28" fillId="0" borderId="0" xfId="27" quotePrefix="1" applyFont="1" applyAlignment="1">
      <alignment horizontal="centerContinuous"/>
    </xf>
    <xf numFmtId="43" fontId="33" fillId="0" borderId="9" xfId="1" applyFont="1" applyBorder="1" applyAlignment="1" applyProtection="1">
      <alignment horizontal="right"/>
    </xf>
    <xf numFmtId="167" fontId="33" fillId="0" borderId="0" xfId="1" applyNumberFormat="1" applyFont="1"/>
    <xf numFmtId="43" fontId="33" fillId="0" borderId="0" xfId="1" applyFont="1"/>
    <xf numFmtId="43" fontId="46" fillId="0" borderId="0" xfId="1" applyFont="1"/>
    <xf numFmtId="164" fontId="33" fillId="0" borderId="0" xfId="27" applyNumberFormat="1" applyFont="1"/>
    <xf numFmtId="0" fontId="32" fillId="0" borderId="0" xfId="35" applyFont="1"/>
    <xf numFmtId="0" fontId="33" fillId="0" borderId="10" xfId="35" applyFont="1" applyBorder="1" applyAlignment="1">
      <alignment horizontal="center" vertical="center" wrapText="1"/>
    </xf>
    <xf numFmtId="0" fontId="33" fillId="0" borderId="4" xfId="35" quotePrefix="1" applyFont="1" applyBorder="1" applyAlignment="1">
      <alignment horizontal="center" vertical="center" wrapText="1"/>
    </xf>
    <xf numFmtId="0" fontId="33" fillId="0" borderId="12" xfId="35" quotePrefix="1" applyFont="1" applyBorder="1" applyAlignment="1">
      <alignment horizontal="center" vertical="center" wrapText="1"/>
    </xf>
    <xf numFmtId="0" fontId="33" fillId="0" borderId="10" xfId="35" applyFont="1" applyBorder="1"/>
    <xf numFmtId="0" fontId="33" fillId="0" borderId="14" xfId="35" applyFont="1" applyBorder="1"/>
    <xf numFmtId="0" fontId="35" fillId="0" borderId="13" xfId="35" applyFont="1" applyBorder="1" applyAlignment="1">
      <alignment horizontal="center"/>
    </xf>
    <xf numFmtId="0" fontId="32" fillId="0" borderId="0" xfId="35" applyFont="1" applyAlignment="1">
      <alignment vertical="center"/>
    </xf>
    <xf numFmtId="0" fontId="33" fillId="0" borderId="13" xfId="35" applyFont="1" applyBorder="1" applyAlignment="1">
      <alignment horizontal="center" vertical="center" wrapText="1"/>
    </xf>
    <xf numFmtId="0" fontId="33" fillId="0" borderId="12" xfId="35" applyFont="1" applyBorder="1" applyAlignment="1">
      <alignment horizontal="center" vertical="center" wrapText="1"/>
    </xf>
    <xf numFmtId="0" fontId="33" fillId="0" borderId="14" xfId="35" applyFont="1" applyBorder="1" applyAlignment="1">
      <alignment wrapText="1"/>
    </xf>
    <xf numFmtId="0" fontId="35" fillId="0" borderId="1" xfId="35" applyFont="1" applyBorder="1" applyAlignment="1">
      <alignment horizontal="center"/>
    </xf>
    <xf numFmtId="167" fontId="51" fillId="0" borderId="10" xfId="36" applyNumberFormat="1" applyFont="1" applyBorder="1" applyAlignment="1">
      <alignment vertical="center"/>
    </xf>
    <xf numFmtId="179" fontId="51" fillId="3" borderId="4" xfId="35" applyNumberFormat="1" applyFont="1" applyFill="1" applyBorder="1" applyAlignment="1">
      <alignment horizontal="right" vertical="center"/>
    </xf>
    <xf numFmtId="43" fontId="51" fillId="0" borderId="4" xfId="1" applyFont="1" applyBorder="1" applyAlignment="1">
      <alignment horizontal="right" vertical="center"/>
    </xf>
    <xf numFmtId="167" fontId="51" fillId="0" borderId="14" xfId="36" applyNumberFormat="1" applyFont="1" applyBorder="1" applyAlignment="1">
      <alignment vertical="center"/>
    </xf>
    <xf numFmtId="179" fontId="51" fillId="3" borderId="9" xfId="35" applyNumberFormat="1" applyFont="1" applyFill="1" applyBorder="1" applyAlignment="1">
      <alignment horizontal="right" vertical="center"/>
    </xf>
    <xf numFmtId="167" fontId="51" fillId="0" borderId="9" xfId="36" applyNumberFormat="1" applyFont="1" applyBorder="1" applyAlignment="1">
      <alignment vertical="center"/>
    </xf>
    <xf numFmtId="43" fontId="51" fillId="0" borderId="9" xfId="1" applyFont="1" applyBorder="1" applyAlignment="1">
      <alignment horizontal="right" vertical="center"/>
    </xf>
    <xf numFmtId="167" fontId="52" fillId="0" borderId="12" xfId="36" applyNumberFormat="1" applyFont="1" applyBorder="1" applyAlignment="1">
      <alignment vertical="center"/>
    </xf>
    <xf numFmtId="179" fontId="52" fillId="3" borderId="12" xfId="35" applyNumberFormat="1" applyFont="1" applyFill="1" applyBorder="1" applyAlignment="1">
      <alignment horizontal="right" vertical="center"/>
    </xf>
    <xf numFmtId="43" fontId="52" fillId="0" borderId="12" xfId="1" applyFont="1" applyBorder="1" applyAlignment="1">
      <alignment horizontal="right" vertical="center"/>
    </xf>
    <xf numFmtId="0" fontId="28" fillId="0" borderId="0" xfId="35" quotePrefix="1" applyFont="1" applyAlignment="1">
      <alignment horizontal="left" vertical="center"/>
    </xf>
    <xf numFmtId="167" fontId="52" fillId="0" borderId="1" xfId="36" applyNumberFormat="1" applyFont="1" applyBorder="1" applyAlignment="1">
      <alignment vertical="center"/>
    </xf>
    <xf numFmtId="179" fontId="52" fillId="3" borderId="1" xfId="35" applyNumberFormat="1" applyFont="1" applyFill="1" applyBorder="1" applyAlignment="1">
      <alignment horizontal="right" vertical="center"/>
    </xf>
    <xf numFmtId="180" fontId="52" fillId="0" borderId="1" xfId="36" applyNumberFormat="1" applyFont="1" applyBorder="1" applyAlignment="1">
      <alignment horizontal="right" vertical="center"/>
    </xf>
    <xf numFmtId="0" fontId="31" fillId="0" borderId="0" xfId="27" quotePrefix="1" applyFont="1" applyAlignment="1">
      <alignment horizontal="left"/>
    </xf>
    <xf numFmtId="0" fontId="32" fillId="0" borderId="0" xfId="27" quotePrefix="1" applyFont="1" applyAlignment="1">
      <alignment horizontal="left"/>
    </xf>
    <xf numFmtId="15" fontId="35" fillId="0" borderId="0" xfId="27" applyNumberFormat="1" applyFont="1"/>
    <xf numFmtId="0" fontId="33" fillId="0" borderId="0" xfId="27" quotePrefix="1" applyFont="1" applyAlignment="1">
      <alignment horizontal="left"/>
    </xf>
    <xf numFmtId="0" fontId="33" fillId="0" borderId="0" xfId="27" quotePrefix="1" applyFont="1" applyAlignment="1">
      <alignment horizontal="center" vertical="center"/>
    </xf>
    <xf numFmtId="0" fontId="33" fillId="0" borderId="11" xfId="27" quotePrefix="1" applyFont="1" applyBorder="1" applyAlignment="1">
      <alignment horizontal="right" vertical="top" wrapText="1"/>
    </xf>
    <xf numFmtId="0" fontId="33" fillId="0" borderId="12" xfId="27" quotePrefix="1" applyFont="1" applyBorder="1" applyAlignment="1">
      <alignment horizontal="left" vertical="top" wrapText="1"/>
    </xf>
    <xf numFmtId="167" fontId="33" fillId="0" borderId="2" xfId="34" applyNumberFormat="1" applyFont="1" applyBorder="1"/>
    <xf numFmtId="43" fontId="33" fillId="0" borderId="13" xfId="34" applyNumberFormat="1" applyFont="1" applyBorder="1" applyAlignment="1">
      <alignment horizontal="center"/>
    </xf>
    <xf numFmtId="172" fontId="33" fillId="0" borderId="13" xfId="34" applyNumberFormat="1" applyFont="1" applyBorder="1" applyAlignment="1">
      <alignment horizontal="center"/>
    </xf>
    <xf numFmtId="0" fontId="33" fillId="0" borderId="8" xfId="27" applyFont="1" applyBorder="1" applyAlignment="1">
      <alignment horizontal="right" vertical="top" wrapText="1"/>
    </xf>
    <xf numFmtId="0" fontId="33" fillId="0" borderId="9" xfId="27" applyFont="1" applyBorder="1" applyAlignment="1">
      <alignment horizontal="left" vertical="top" wrapText="1"/>
    </xf>
    <xf numFmtId="167" fontId="33" fillId="0" borderId="0" xfId="34" applyNumberFormat="1" applyFont="1" applyBorder="1"/>
    <xf numFmtId="172" fontId="33" fillId="0" borderId="14" xfId="34" applyNumberFormat="1" applyFont="1" applyBorder="1" applyAlignment="1">
      <alignment horizontal="center"/>
    </xf>
    <xf numFmtId="0" fontId="33" fillId="0" borderId="8" xfId="27" quotePrefix="1" applyFont="1" applyBorder="1" applyAlignment="1">
      <alignment horizontal="right" vertical="top" wrapText="1"/>
    </xf>
    <xf numFmtId="0" fontId="33" fillId="0" borderId="9" xfId="27" quotePrefix="1" applyFont="1" applyBorder="1" applyAlignment="1">
      <alignment horizontal="left" vertical="top" wrapText="1"/>
    </xf>
    <xf numFmtId="174" fontId="33" fillId="0" borderId="0" xfId="34" applyNumberFormat="1" applyFont="1" applyBorder="1"/>
    <xf numFmtId="175" fontId="33" fillId="0" borderId="0" xfId="34" applyNumberFormat="1" applyFont="1" applyBorder="1"/>
    <xf numFmtId="171" fontId="33" fillId="0" borderId="14" xfId="34" applyNumberFormat="1" applyFont="1" applyBorder="1" applyAlignment="1">
      <alignment horizontal="center"/>
    </xf>
    <xf numFmtId="0" fontId="33" fillId="0" borderId="8" xfId="27" quotePrefix="1" applyFont="1" applyBorder="1" applyAlignment="1">
      <alignment horizontal="right" wrapText="1"/>
    </xf>
    <xf numFmtId="0" fontId="33" fillId="0" borderId="9" xfId="27" quotePrefix="1" applyFont="1" applyBorder="1" applyAlignment="1">
      <alignment horizontal="left" wrapText="1"/>
    </xf>
    <xf numFmtId="0" fontId="33" fillId="0" borderId="8" xfId="27" applyFont="1" applyBorder="1" applyAlignment="1">
      <alignment horizontal="right" wrapText="1"/>
    </xf>
    <xf numFmtId="0" fontId="33" fillId="0" borderId="9" xfId="27" applyFont="1" applyBorder="1" applyAlignment="1">
      <alignment horizontal="left" wrapText="1"/>
    </xf>
    <xf numFmtId="0" fontId="33" fillId="0" borderId="0" xfId="27" applyFont="1" applyBorder="1" applyAlignment="1">
      <alignment horizontal="left"/>
    </xf>
    <xf numFmtId="0" fontId="33" fillId="0" borderId="0" xfId="27" applyFont="1" applyBorder="1" applyAlignment="1">
      <alignment horizontal="left" vertical="top"/>
    </xf>
    <xf numFmtId="43" fontId="33" fillId="0" borderId="0" xfId="1" applyFont="1" applyBorder="1"/>
    <xf numFmtId="167" fontId="33" fillId="0" borderId="0" xfId="1" applyNumberFormat="1" applyFont="1" applyBorder="1"/>
    <xf numFmtId="0" fontId="33" fillId="0" borderId="8" xfId="27" applyFont="1" applyBorder="1"/>
    <xf numFmtId="0" fontId="33" fillId="0" borderId="9" xfId="27" quotePrefix="1" applyFont="1" applyBorder="1" applyAlignment="1">
      <alignment horizontal="left"/>
    </xf>
    <xf numFmtId="182" fontId="33" fillId="0" borderId="14" xfId="27" applyNumberFormat="1" applyFont="1" applyBorder="1"/>
    <xf numFmtId="172" fontId="33" fillId="0" borderId="14" xfId="27" applyNumberFormat="1" applyFont="1" applyBorder="1" applyAlignment="1">
      <alignment horizontal="center"/>
    </xf>
    <xf numFmtId="170" fontId="33" fillId="0" borderId="14" xfId="27" applyNumberFormat="1" applyFont="1" applyBorder="1" applyAlignment="1">
      <alignment horizontal="center"/>
    </xf>
    <xf numFmtId="171" fontId="33" fillId="0" borderId="14" xfId="27" applyNumberFormat="1" applyFont="1" applyBorder="1" applyAlignment="1">
      <alignment horizontal="center"/>
    </xf>
    <xf numFmtId="0" fontId="34" fillId="0" borderId="3" xfId="27" applyFont="1" applyBorder="1"/>
    <xf numFmtId="0" fontId="34" fillId="0" borderId="16" xfId="27" applyFont="1" applyBorder="1" applyAlignment="1">
      <alignment horizontal="left"/>
    </xf>
    <xf numFmtId="170" fontId="34" fillId="0" borderId="10" xfId="27" applyNumberFormat="1" applyFont="1" applyBorder="1" applyAlignment="1">
      <alignment horizontal="center"/>
    </xf>
    <xf numFmtId="0" fontId="34" fillId="0" borderId="8" xfId="27" applyFont="1" applyBorder="1"/>
    <xf numFmtId="0" fontId="34" fillId="0" borderId="0" xfId="27" applyFont="1" applyBorder="1" applyAlignment="1">
      <alignment horizontal="left"/>
    </xf>
    <xf numFmtId="170" fontId="34" fillId="0" borderId="14" xfId="27" applyNumberFormat="1" applyFont="1" applyBorder="1" applyAlignment="1">
      <alignment horizontal="center"/>
    </xf>
    <xf numFmtId="0" fontId="34" fillId="0" borderId="0" xfId="27" quotePrefix="1" applyFont="1" applyBorder="1" applyAlignment="1">
      <alignment horizontal="left"/>
    </xf>
    <xf numFmtId="170" fontId="33" fillId="0" borderId="0" xfId="27" applyNumberFormat="1" applyFont="1"/>
    <xf numFmtId="0" fontId="34" fillId="0" borderId="11" xfId="27" applyFont="1" applyBorder="1"/>
    <xf numFmtId="0" fontId="34" fillId="0" borderId="2" xfId="27" quotePrefix="1" applyFont="1" applyBorder="1" applyAlignment="1">
      <alignment horizontal="left"/>
    </xf>
    <xf numFmtId="0" fontId="33" fillId="0" borderId="0" xfId="27" quotePrefix="1" applyFont="1" applyAlignment="1">
      <alignment horizontal="left" vertical="center"/>
    </xf>
    <xf numFmtId="0" fontId="33" fillId="0" borderId="0" xfId="27" quotePrefix="1" applyFont="1" applyAlignment="1">
      <alignment horizontal="right"/>
    </xf>
    <xf numFmtId="0" fontId="33" fillId="0" borderId="0" xfId="27" applyFont="1" applyBorder="1"/>
    <xf numFmtId="0" fontId="34" fillId="0" borderId="0" xfId="27" applyFont="1"/>
    <xf numFmtId="179" fontId="33" fillId="0" borderId="14" xfId="27" applyNumberFormat="1" applyFont="1" applyBorder="1" applyAlignment="1">
      <alignment horizontal="center"/>
    </xf>
    <xf numFmtId="0" fontId="33" fillId="0" borderId="0" xfId="27" quotePrefix="1" applyFont="1" applyAlignment="1">
      <alignment horizontal="centerContinuous"/>
    </xf>
    <xf numFmtId="170" fontId="33" fillId="0" borderId="0" xfId="27" applyNumberFormat="1" applyFont="1" applyAlignment="1">
      <alignment horizontal="centerContinuous"/>
    </xf>
    <xf numFmtId="43" fontId="21" fillId="0" borderId="0" xfId="1" applyFont="1"/>
    <xf numFmtId="43" fontId="36" fillId="0" borderId="1" xfId="1" applyFont="1" applyBorder="1" applyAlignment="1">
      <alignment horizontal="center" vertical="center"/>
    </xf>
    <xf numFmtId="43" fontId="33" fillId="0" borderId="10" xfId="1" applyFont="1" applyBorder="1" applyAlignment="1">
      <alignment vertical="center" wrapText="1"/>
    </xf>
    <xf numFmtId="43" fontId="20" fillId="0" borderId="0" xfId="1" applyFont="1"/>
    <xf numFmtId="0" fontId="35" fillId="3" borderId="14" xfId="5" applyFont="1" applyFill="1" applyBorder="1" applyAlignment="1">
      <alignment horizontal="center" vertical="top" wrapText="1"/>
    </xf>
    <xf numFmtId="0" fontId="33" fillId="0" borderId="8" xfId="27" applyFont="1" applyBorder="1" applyAlignment="1">
      <alignment vertical="center"/>
    </xf>
    <xf numFmtId="0" fontId="33" fillId="0" borderId="9" xfId="27" applyFont="1" applyBorder="1" applyAlignment="1">
      <alignment vertical="center"/>
    </xf>
    <xf numFmtId="0" fontId="20" fillId="0" borderId="0" xfId="27" applyFont="1" applyAlignment="1">
      <alignment vertical="center"/>
    </xf>
    <xf numFmtId="0" fontId="35" fillId="0" borderId="3" xfId="27" applyFont="1" applyBorder="1" applyAlignment="1">
      <alignment vertical="center"/>
    </xf>
    <xf numFmtId="0" fontId="35" fillId="0" borderId="9" xfId="27" applyFont="1" applyBorder="1" applyAlignment="1">
      <alignment vertical="center"/>
    </xf>
    <xf numFmtId="0" fontId="33" fillId="0" borderId="0" xfId="27" applyFont="1" applyAlignment="1">
      <alignment vertical="center"/>
    </xf>
    <xf numFmtId="167" fontId="33" fillId="0" borderId="14" xfId="1" applyNumberFormat="1" applyFont="1" applyBorder="1" applyAlignment="1">
      <alignment vertical="center"/>
    </xf>
    <xf numFmtId="167" fontId="35" fillId="3" borderId="14" xfId="1" applyNumberFormat="1" applyFont="1" applyFill="1" applyBorder="1" applyAlignment="1">
      <alignment vertical="center"/>
    </xf>
    <xf numFmtId="0" fontId="35" fillId="0" borderId="8" xfId="27" applyFont="1" applyBorder="1" applyAlignment="1">
      <alignment vertical="center"/>
    </xf>
    <xf numFmtId="0" fontId="33" fillId="0" borderId="0" xfId="27" applyFont="1" applyAlignment="1"/>
    <xf numFmtId="0" fontId="33" fillId="0" borderId="11" xfId="27" applyFont="1" applyBorder="1" applyAlignment="1">
      <alignment vertical="center"/>
    </xf>
    <xf numFmtId="0" fontId="33" fillId="0" borderId="12" xfId="27" applyFont="1" applyBorder="1" applyAlignment="1">
      <alignment vertical="center"/>
    </xf>
    <xf numFmtId="0" fontId="35" fillId="0" borderId="1" xfId="0" applyFont="1" applyBorder="1" applyAlignment="1">
      <alignment horizontal="center" vertical="center" wrapText="1"/>
    </xf>
    <xf numFmtId="0" fontId="33" fillId="0" borderId="10" xfId="27" applyFont="1" applyBorder="1" applyAlignment="1">
      <alignment horizontal="center" vertical="center" wrapText="1"/>
    </xf>
    <xf numFmtId="0" fontId="33" fillId="0" borderId="13" xfId="27" applyFont="1" applyBorder="1" applyAlignment="1">
      <alignment horizontal="center" vertical="center" wrapText="1"/>
    </xf>
    <xf numFmtId="0" fontId="35" fillId="0" borderId="0" xfId="33" quotePrefix="1" applyFont="1"/>
    <xf numFmtId="170" fontId="20" fillId="0" borderId="0" xfId="33" applyNumberFormat="1" applyFont="1"/>
    <xf numFmtId="0" fontId="35" fillId="0" borderId="1" xfId="0" quotePrefix="1" applyFont="1" applyBorder="1" applyAlignment="1">
      <alignment horizontal="center" vertical="center" wrapText="1"/>
    </xf>
    <xf numFmtId="170" fontId="33" fillId="3" borderId="14" xfId="34" applyNumberFormat="1" applyFont="1" applyFill="1" applyBorder="1"/>
    <xf numFmtId="0" fontId="35" fillId="0" borderId="1" xfId="5" applyFont="1" applyFill="1" applyBorder="1" applyAlignment="1">
      <alignment horizontal="center" vertical="center" wrapText="1"/>
    </xf>
    <xf numFmtId="0" fontId="34" fillId="0" borderId="2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4" xfId="0" applyFont="1" applyBorder="1" applyAlignment="1">
      <alignment horizontal="left" vertical="center"/>
    </xf>
    <xf numFmtId="182" fontId="33" fillId="0" borderId="10" xfId="0" applyNumberFormat="1" applyFont="1" applyBorder="1" applyAlignment="1">
      <alignment vertical="center"/>
    </xf>
    <xf numFmtId="170" fontId="35" fillId="3" borderId="14" xfId="34" applyNumberFormat="1" applyFont="1" applyFill="1" applyBorder="1"/>
    <xf numFmtId="179" fontId="35" fillId="0" borderId="14" xfId="34" applyNumberFormat="1" applyFont="1" applyBorder="1" applyAlignment="1">
      <alignment horizontal="right"/>
    </xf>
    <xf numFmtId="167" fontId="33" fillId="0" borderId="4" xfId="1" applyNumberFormat="1" applyFont="1" applyBorder="1" applyAlignment="1">
      <alignment vertical="center"/>
    </xf>
    <xf numFmtId="167" fontId="33" fillId="0" borderId="9" xfId="1" applyNumberFormat="1" applyFont="1" applyBorder="1" applyAlignment="1">
      <alignment vertical="center"/>
    </xf>
    <xf numFmtId="167" fontId="33" fillId="0" borderId="12" xfId="1" applyNumberFormat="1" applyFont="1" applyBorder="1" applyAlignment="1">
      <alignment vertical="center"/>
    </xf>
    <xf numFmtId="167" fontId="53" fillId="0" borderId="0" xfId="1" applyNumberFormat="1" applyFont="1"/>
    <xf numFmtId="182" fontId="33" fillId="0" borderId="2" xfId="0" applyNumberFormat="1" applyFont="1" applyBorder="1" applyAlignment="1">
      <alignment vertical="center"/>
    </xf>
    <xf numFmtId="182" fontId="35" fillId="3" borderId="10" xfId="0" applyNumberFormat="1" applyFont="1" applyFill="1" applyBorder="1"/>
    <xf numFmtId="182" fontId="35" fillId="3" borderId="14" xfId="0" applyNumberFormat="1" applyFont="1" applyFill="1" applyBorder="1"/>
    <xf numFmtId="184" fontId="33" fillId="3" borderId="14" xfId="34" applyNumberFormat="1" applyFont="1" applyFill="1" applyBorder="1"/>
    <xf numFmtId="167" fontId="33" fillId="0" borderId="14" xfId="1" applyNumberFormat="1" applyFont="1" applyBorder="1"/>
    <xf numFmtId="167" fontId="33" fillId="0" borderId="10" xfId="1" applyNumberFormat="1" applyFont="1" applyBorder="1"/>
    <xf numFmtId="0" fontId="52" fillId="0" borderId="0" xfId="27" quotePrefix="1" applyFont="1"/>
    <xf numFmtId="0" fontId="33" fillId="0" borderId="10" xfId="27" quotePrefix="1" applyFont="1" applyBorder="1" applyAlignment="1">
      <alignment horizontal="center" vertical="center" wrapText="1"/>
    </xf>
    <xf numFmtId="0" fontId="33" fillId="0" borderId="9" xfId="27" applyFont="1" applyBorder="1" applyAlignment="1" applyProtection="1">
      <alignment horizontal="center" vertical="center" wrapText="1"/>
    </xf>
    <xf numFmtId="0" fontId="35" fillId="3" borderId="3" xfId="27" applyFont="1" applyFill="1" applyBorder="1" applyAlignment="1">
      <alignment horizontal="center" vertical="center" wrapText="1"/>
    </xf>
    <xf numFmtId="0" fontId="33" fillId="0" borderId="4" xfId="27" quotePrefix="1" applyFont="1" applyBorder="1" applyAlignment="1">
      <alignment horizontal="center" vertical="center" wrapText="1"/>
    </xf>
    <xf numFmtId="0" fontId="33" fillId="0" borderId="13" xfId="27" quotePrefix="1" applyFont="1" applyBorder="1" applyAlignment="1">
      <alignment horizontal="center" vertical="center" wrapText="1"/>
    </xf>
    <xf numFmtId="0" fontId="35" fillId="3" borderId="11" xfId="27" applyFont="1" applyFill="1" applyBorder="1" applyAlignment="1">
      <alignment horizontal="center" vertical="center" wrapText="1"/>
    </xf>
    <xf numFmtId="0" fontId="33" fillId="0" borderId="12" xfId="27" applyFont="1" applyBorder="1" applyAlignment="1">
      <alignment horizontal="center" vertical="center" wrapText="1"/>
    </xf>
    <xf numFmtId="182" fontId="33" fillId="0" borderId="9" xfId="27" applyNumberFormat="1" applyFont="1" applyBorder="1"/>
    <xf numFmtId="172" fontId="33" fillId="0" borderId="9" xfId="27" applyNumberFormat="1" applyFont="1" applyBorder="1" applyAlignment="1">
      <alignment horizontal="center"/>
    </xf>
    <xf numFmtId="182" fontId="35" fillId="3" borderId="0" xfId="27" applyNumberFormat="1" applyFont="1" applyFill="1" applyBorder="1"/>
    <xf numFmtId="182" fontId="33" fillId="0" borderId="9" xfId="27" applyNumberFormat="1" applyFont="1" applyBorder="1" applyAlignment="1">
      <alignment horizontal="right"/>
    </xf>
    <xf numFmtId="182" fontId="35" fillId="3" borderId="9" xfId="27" applyNumberFormat="1" applyFont="1" applyFill="1" applyBorder="1" applyAlignment="1">
      <alignment horizontal="right"/>
    </xf>
    <xf numFmtId="170" fontId="33" fillId="0" borderId="9" xfId="34" applyNumberFormat="1" applyFont="1" applyBorder="1"/>
    <xf numFmtId="186" fontId="33" fillId="0" borderId="9" xfId="34" applyNumberFormat="1" applyFont="1" applyBorder="1"/>
    <xf numFmtId="184" fontId="33" fillId="0" borderId="9" xfId="34" applyNumberFormat="1" applyFont="1" applyBorder="1"/>
    <xf numFmtId="183" fontId="33" fillId="0" borderId="9" xfId="34" applyNumberFormat="1" applyFont="1" applyBorder="1"/>
    <xf numFmtId="183" fontId="35" fillId="3" borderId="0" xfId="34" applyNumberFormat="1" applyFont="1" applyFill="1" applyBorder="1"/>
    <xf numFmtId="187" fontId="33" fillId="0" borderId="14" xfId="34" applyNumberFormat="1" applyFont="1" applyBorder="1" applyAlignment="1">
      <alignment horizontal="right"/>
    </xf>
    <xf numFmtId="185" fontId="33" fillId="0" borderId="9" xfId="34" applyNumberFormat="1" applyFont="1" applyBorder="1"/>
    <xf numFmtId="186" fontId="35" fillId="3" borderId="9" xfId="34" applyNumberFormat="1" applyFont="1" applyFill="1" applyBorder="1"/>
    <xf numFmtId="1" fontId="33" fillId="0" borderId="9" xfId="34" applyNumberFormat="1" applyFont="1" applyBorder="1"/>
    <xf numFmtId="183" fontId="35" fillId="3" borderId="8" xfId="34" applyNumberFormat="1" applyFont="1" applyFill="1" applyBorder="1"/>
    <xf numFmtId="170" fontId="33" fillId="0" borderId="14" xfId="34" applyNumberFormat="1" applyFont="1" applyBorder="1"/>
    <xf numFmtId="183" fontId="33" fillId="0" borderId="14" xfId="34" applyNumberFormat="1" applyFont="1" applyBorder="1"/>
    <xf numFmtId="43" fontId="33" fillId="0" borderId="14" xfId="1" applyFont="1" applyBorder="1" applyAlignment="1">
      <alignment vertical="center"/>
    </xf>
    <xf numFmtId="167" fontId="33" fillId="0" borderId="14" xfId="34" applyNumberFormat="1" applyFont="1" applyBorder="1" applyAlignment="1">
      <alignment vertical="center"/>
    </xf>
    <xf numFmtId="183" fontId="35" fillId="3" borderId="8" xfId="34" applyNumberFormat="1" applyFont="1" applyFill="1" applyBorder="1" applyAlignment="1">
      <alignment vertical="center"/>
    </xf>
    <xf numFmtId="43" fontId="33" fillId="0" borderId="14" xfId="1" applyFont="1" applyBorder="1" applyAlignment="1">
      <alignment horizontal="right" vertical="center"/>
    </xf>
    <xf numFmtId="183" fontId="33" fillId="0" borderId="9" xfId="34" applyNumberFormat="1" applyFont="1" applyBorder="1" applyAlignment="1">
      <alignment vertical="center"/>
    </xf>
    <xf numFmtId="183" fontId="33" fillId="0" borderId="14" xfId="34" applyNumberFormat="1" applyFont="1" applyBorder="1" applyAlignment="1">
      <alignment vertical="center"/>
    </xf>
    <xf numFmtId="186" fontId="35" fillId="3" borderId="9" xfId="34" applyNumberFormat="1" applyFont="1" applyFill="1" applyBorder="1" applyAlignment="1">
      <alignment vertical="center"/>
    </xf>
    <xf numFmtId="43" fontId="33" fillId="0" borderId="8" xfId="1" applyFont="1" applyBorder="1" applyAlignment="1">
      <alignment vertical="center"/>
    </xf>
    <xf numFmtId="43" fontId="33" fillId="0" borderId="13" xfId="1" applyFont="1" applyBorder="1" applyAlignment="1">
      <alignment horizontal="right" vertical="center"/>
    </xf>
    <xf numFmtId="183" fontId="33" fillId="0" borderId="0" xfId="27" applyNumberFormat="1" applyFont="1"/>
    <xf numFmtId="0" fontId="33" fillId="0" borderId="0" xfId="27" applyFont="1" applyBorder="1" applyAlignment="1">
      <alignment horizontal="centerContinuous"/>
    </xf>
    <xf numFmtId="0" fontId="33" fillId="0" borderId="9" xfId="27" applyFont="1" applyBorder="1" applyAlignment="1">
      <alignment horizontal="left" vertical="center"/>
    </xf>
    <xf numFmtId="0" fontId="33" fillId="0" borderId="9" xfId="27" quotePrefix="1" applyFont="1" applyBorder="1" applyAlignment="1">
      <alignment horizontal="left" vertical="center"/>
    </xf>
    <xf numFmtId="0" fontId="33" fillId="0" borderId="12" xfId="27" quotePrefix="1" applyFont="1" applyBorder="1" applyAlignment="1">
      <alignment horizontal="left" vertical="center"/>
    </xf>
    <xf numFmtId="0" fontId="32" fillId="0" borderId="0" xfId="0" quotePrefix="1" applyFont="1" applyAlignment="1" applyProtection="1">
      <alignment horizontal="left"/>
    </xf>
    <xf numFmtId="0" fontId="35" fillId="0" borderId="5" xfId="27" applyFont="1" applyBorder="1" applyAlignment="1">
      <alignment horizontal="center" vertical="center" wrapText="1"/>
    </xf>
    <xf numFmtId="0" fontId="31" fillId="0" borderId="0" xfId="0" quotePrefix="1" applyFont="1" applyAlignment="1" applyProtection="1">
      <alignment horizontal="left"/>
    </xf>
    <xf numFmtId="0" fontId="35" fillId="0" borderId="1" xfId="27" quotePrefix="1" applyFont="1" applyBorder="1" applyAlignment="1">
      <alignment horizontal="center" vertical="center" wrapText="1"/>
    </xf>
    <xf numFmtId="0" fontId="35" fillId="0" borderId="5" xfId="27" quotePrefix="1" applyFont="1" applyBorder="1" applyAlignment="1">
      <alignment horizontal="center" vertical="center" wrapText="1"/>
    </xf>
    <xf numFmtId="0" fontId="35" fillId="0" borderId="0" xfId="27" applyFont="1"/>
    <xf numFmtId="0" fontId="33" fillId="0" borderId="0" xfId="27" quotePrefix="1" applyFont="1" applyAlignment="1">
      <alignment horizontal="right" vertical="center"/>
    </xf>
    <xf numFmtId="0" fontId="33" fillId="0" borderId="6" xfId="27" quotePrefix="1" applyFont="1" applyBorder="1" applyAlignment="1">
      <alignment horizontal="center" vertical="center" wrapText="1"/>
    </xf>
    <xf numFmtId="0" fontId="33" fillId="0" borderId="8" xfId="27" quotePrefix="1" applyFont="1" applyBorder="1" applyAlignment="1">
      <alignment horizontal="center" vertical="center" wrapText="1"/>
    </xf>
    <xf numFmtId="167" fontId="33" fillId="0" borderId="12" xfId="34" applyNumberFormat="1" applyFont="1" applyBorder="1"/>
    <xf numFmtId="43" fontId="33" fillId="0" borderId="12" xfId="34" applyNumberFormat="1" applyFont="1" applyBorder="1" applyAlignment="1">
      <alignment horizontal="center"/>
    </xf>
    <xf numFmtId="43" fontId="33" fillId="0" borderId="8" xfId="34" applyNumberFormat="1" applyFont="1" applyBorder="1" applyAlignment="1">
      <alignment horizontal="center"/>
    </xf>
    <xf numFmtId="167" fontId="33" fillId="0" borderId="10" xfId="34" applyNumberFormat="1" applyFont="1" applyBorder="1" applyAlignment="1">
      <alignment horizontal="right"/>
    </xf>
    <xf numFmtId="172" fontId="33" fillId="0" borderId="12" xfId="34" applyNumberFormat="1" applyFont="1" applyBorder="1" applyAlignment="1">
      <alignment horizontal="center"/>
    </xf>
    <xf numFmtId="167" fontId="33" fillId="0" borderId="10" xfId="34" applyNumberFormat="1" applyFont="1" applyBorder="1"/>
    <xf numFmtId="43" fontId="33" fillId="0" borderId="12" xfId="34" applyNumberFormat="1" applyFont="1" applyBorder="1"/>
    <xf numFmtId="173" fontId="33" fillId="0" borderId="9" xfId="34" applyNumberFormat="1" applyFont="1" applyBorder="1" applyAlignment="1">
      <alignment horizontal="right"/>
    </xf>
    <xf numFmtId="167" fontId="33" fillId="0" borderId="9" xfId="34" applyNumberFormat="1" applyFont="1" applyBorder="1"/>
    <xf numFmtId="172" fontId="33" fillId="0" borderId="9" xfId="34" applyNumberFormat="1" applyFont="1" applyBorder="1" applyAlignment="1">
      <alignment horizontal="center"/>
    </xf>
    <xf numFmtId="172" fontId="33" fillId="0" borderId="8" xfId="34" applyNumberFormat="1" applyFont="1" applyBorder="1" applyAlignment="1">
      <alignment horizontal="center"/>
    </xf>
    <xf numFmtId="167" fontId="33" fillId="0" borderId="14" xfId="34" applyNumberFormat="1" applyFont="1" applyBorder="1" applyAlignment="1">
      <alignment horizontal="right"/>
    </xf>
    <xf numFmtId="167" fontId="33" fillId="0" borderId="14" xfId="34" applyNumberFormat="1" applyFont="1" applyBorder="1"/>
    <xf numFmtId="43" fontId="33" fillId="0" borderId="9" xfId="34" applyNumberFormat="1" applyFont="1" applyBorder="1"/>
    <xf numFmtId="176" fontId="33" fillId="0" borderId="9" xfId="34" applyNumberFormat="1" applyFont="1" applyBorder="1"/>
    <xf numFmtId="173" fontId="33" fillId="0" borderId="8" xfId="34" applyNumberFormat="1" applyFont="1" applyBorder="1" applyAlignment="1">
      <alignment horizontal="right"/>
    </xf>
    <xf numFmtId="174" fontId="33" fillId="0" borderId="9" xfId="34" applyNumberFormat="1" applyFont="1" applyBorder="1"/>
    <xf numFmtId="171" fontId="33" fillId="0" borderId="9" xfId="34" applyNumberFormat="1" applyFont="1" applyBorder="1" applyAlignment="1">
      <alignment horizontal="center"/>
    </xf>
    <xf numFmtId="0" fontId="33" fillId="0" borderId="9" xfId="27" applyFont="1" applyBorder="1" applyAlignment="1">
      <alignment horizontal="left"/>
    </xf>
    <xf numFmtId="175" fontId="33" fillId="0" borderId="0" xfId="34" applyNumberFormat="1" applyFont="1" applyBorder="1" applyAlignment="1">
      <alignment horizontal="right"/>
    </xf>
    <xf numFmtId="175" fontId="33" fillId="0" borderId="14" xfId="34" applyNumberFormat="1" applyFont="1" applyBorder="1" applyAlignment="1">
      <alignment horizontal="right"/>
    </xf>
    <xf numFmtId="174" fontId="33" fillId="0" borderId="8" xfId="34" applyNumberFormat="1" applyFont="1" applyBorder="1"/>
    <xf numFmtId="175" fontId="33" fillId="0" borderId="9" xfId="34" applyNumberFormat="1" applyFont="1" applyBorder="1" applyAlignment="1">
      <alignment horizontal="right"/>
    </xf>
    <xf numFmtId="171" fontId="33" fillId="0" borderId="14" xfId="34" applyNumberFormat="1" applyFont="1" applyFill="1" applyBorder="1" applyAlignment="1">
      <alignment horizontal="center"/>
    </xf>
    <xf numFmtId="174" fontId="33" fillId="0" borderId="14" xfId="34" applyNumberFormat="1" applyFont="1" applyBorder="1"/>
    <xf numFmtId="171" fontId="33" fillId="0" borderId="9" xfId="34" applyNumberFormat="1" applyFont="1" applyFill="1" applyBorder="1" applyAlignment="1">
      <alignment horizontal="center"/>
    </xf>
    <xf numFmtId="171" fontId="33" fillId="0" borderId="0" xfId="34" applyNumberFormat="1" applyFont="1" applyFill="1" applyBorder="1" applyAlignment="1">
      <alignment horizontal="center"/>
    </xf>
    <xf numFmtId="0" fontId="33" fillId="0" borderId="3" xfId="27" applyFont="1" applyBorder="1" applyAlignment="1">
      <alignment horizontal="right" wrapText="1"/>
    </xf>
    <xf numFmtId="0" fontId="33" fillId="0" borderId="4" xfId="27" applyFont="1" applyBorder="1" applyAlignment="1">
      <alignment horizontal="left" wrapText="1"/>
    </xf>
    <xf numFmtId="174" fontId="33" fillId="0" borderId="16" xfId="34" applyNumberFormat="1" applyFont="1" applyBorder="1"/>
    <xf numFmtId="173" fontId="33" fillId="0" borderId="10" xfId="34" applyNumberFormat="1" applyFont="1" applyBorder="1" applyAlignment="1">
      <alignment horizontal="right"/>
    </xf>
    <xf numFmtId="167" fontId="33" fillId="0" borderId="16" xfId="1" applyNumberFormat="1" applyFont="1" applyBorder="1"/>
    <xf numFmtId="171" fontId="33" fillId="0" borderId="10" xfId="34" applyNumberFormat="1" applyFont="1" applyBorder="1" applyAlignment="1">
      <alignment horizontal="center"/>
    </xf>
    <xf numFmtId="43" fontId="34" fillId="0" borderId="10" xfId="1" applyFont="1" applyBorder="1" applyAlignment="1">
      <alignment horizontal="center"/>
    </xf>
    <xf numFmtId="43" fontId="34" fillId="0" borderId="14" xfId="1" applyFont="1" applyBorder="1" applyAlignment="1">
      <alignment horizontal="center"/>
    </xf>
    <xf numFmtId="43" fontId="34" fillId="0" borderId="13" xfId="1" applyFont="1" applyBorder="1" applyAlignment="1">
      <alignment horizontal="center"/>
    </xf>
    <xf numFmtId="0" fontId="51" fillId="0" borderId="0" xfId="3" applyFont="1" applyFill="1" applyAlignment="1">
      <alignment vertical="top"/>
    </xf>
    <xf numFmtId="0" fontId="51" fillId="0" borderId="0" xfId="3" applyFont="1" applyFill="1" applyBorder="1" applyAlignment="1">
      <alignment vertical="top"/>
    </xf>
    <xf numFmtId="0" fontId="52" fillId="0" borderId="0" xfId="2" applyFont="1" applyFill="1" applyBorder="1" applyAlignment="1">
      <alignment horizontal="right" vertical="center"/>
    </xf>
    <xf numFmtId="0" fontId="52" fillId="0" borderId="0" xfId="2" applyFont="1" applyFill="1" applyBorder="1" applyAlignment="1">
      <alignment horizontal="right" vertical="center" wrapText="1"/>
    </xf>
    <xf numFmtId="0" fontId="51" fillId="0" borderId="0" xfId="3" applyFont="1" applyFill="1" applyAlignment="1">
      <alignment vertical="center"/>
    </xf>
    <xf numFmtId="0" fontId="52" fillId="0" borderId="8" xfId="5" applyFont="1" applyFill="1" applyBorder="1" applyAlignment="1" applyProtection="1">
      <alignment horizontal="left" vertical="top"/>
    </xf>
    <xf numFmtId="0" fontId="52" fillId="0" borderId="9" xfId="5" applyFont="1" applyFill="1" applyBorder="1" applyAlignment="1" applyProtection="1">
      <alignment vertical="top"/>
    </xf>
    <xf numFmtId="43" fontId="52" fillId="3" borderId="1" xfId="1" applyFont="1" applyFill="1" applyBorder="1" applyAlignment="1" applyProtection="1">
      <alignment vertical="top"/>
    </xf>
    <xf numFmtId="1" fontId="51" fillId="0" borderId="0" xfId="4" applyFont="1" applyFill="1" applyAlignment="1">
      <alignment vertical="top"/>
    </xf>
    <xf numFmtId="0" fontId="51" fillId="0" borderId="8" xfId="5" applyFont="1" applyFill="1" applyBorder="1" applyAlignment="1" applyProtection="1">
      <alignment horizontal="left" vertical="top" wrapText="1"/>
    </xf>
    <xf numFmtId="0" fontId="51" fillId="0" borderId="9" xfId="3" applyFont="1" applyFill="1" applyBorder="1" applyAlignment="1" applyProtection="1">
      <alignment horizontal="center" vertical="top"/>
    </xf>
    <xf numFmtId="43" fontId="52" fillId="3" borderId="1" xfId="1" applyFont="1" applyFill="1" applyBorder="1" applyAlignment="1" applyProtection="1">
      <alignment horizontal="center" vertical="top"/>
    </xf>
    <xf numFmtId="0" fontId="51" fillId="0" borderId="8" xfId="6" applyFont="1" applyFill="1" applyBorder="1" applyAlignment="1" applyProtection="1">
      <alignment horizontal="left" vertical="top"/>
    </xf>
    <xf numFmtId="43" fontId="51" fillId="0" borderId="1" xfId="1" applyFont="1" applyFill="1" applyBorder="1" applyAlignment="1" applyProtection="1">
      <alignment vertical="top"/>
    </xf>
    <xf numFmtId="43" fontId="51" fillId="0" borderId="1" xfId="1" applyFont="1" applyFill="1" applyBorder="1" applyAlignment="1" applyProtection="1">
      <alignment horizontal="center" vertical="top"/>
    </xf>
    <xf numFmtId="0" fontId="51" fillId="0" borderId="8" xfId="5" applyFont="1" applyFill="1" applyBorder="1" applyAlignment="1" applyProtection="1">
      <alignment horizontal="left" vertical="top"/>
    </xf>
    <xf numFmtId="0" fontId="51" fillId="0" borderId="9" xfId="3" applyFont="1" applyFill="1" applyBorder="1" applyAlignment="1">
      <alignment horizontal="center" vertical="top"/>
    </xf>
    <xf numFmtId="43" fontId="52" fillId="3" borderId="1" xfId="1" applyFont="1" applyFill="1" applyBorder="1" applyAlignment="1">
      <alignment horizontal="center" vertical="top"/>
    </xf>
    <xf numFmtId="0" fontId="52" fillId="0" borderId="9" xfId="3" applyFont="1" applyFill="1" applyBorder="1" applyAlignment="1" applyProtection="1">
      <alignment horizontal="center" vertical="top"/>
    </xf>
    <xf numFmtId="0" fontId="51" fillId="0" borderId="9" xfId="7" applyFont="1" applyFill="1" applyBorder="1" applyAlignment="1" applyProtection="1">
      <alignment horizontal="center" vertical="top"/>
    </xf>
    <xf numFmtId="0" fontId="51" fillId="0" borderId="9" xfId="5" applyFont="1" applyFill="1" applyBorder="1" applyAlignment="1" applyProtection="1">
      <alignment horizontal="center" vertical="top"/>
    </xf>
    <xf numFmtId="0" fontId="51" fillId="0" borderId="9" xfId="5" applyFont="1" applyFill="1" applyBorder="1" applyAlignment="1" applyProtection="1">
      <alignment vertical="top"/>
    </xf>
    <xf numFmtId="0" fontId="51" fillId="0" borderId="7" xfId="5" applyFont="1" applyFill="1" applyBorder="1" applyAlignment="1" applyProtection="1">
      <alignment horizontal="left" vertical="top"/>
    </xf>
    <xf numFmtId="0" fontId="51" fillId="0" borderId="6" xfId="5" applyFont="1" applyFill="1" applyBorder="1" applyAlignment="1" applyProtection="1">
      <alignment vertical="top"/>
    </xf>
    <xf numFmtId="0" fontId="51" fillId="0" borderId="9" xfId="6" applyFont="1" applyFill="1" applyBorder="1" applyAlignment="1" applyProtection="1">
      <alignment vertical="top" wrapText="1"/>
    </xf>
    <xf numFmtId="43" fontId="52" fillId="3" borderId="1" xfId="1" applyFont="1" applyFill="1" applyBorder="1" applyAlignment="1" applyProtection="1">
      <alignment vertical="top" wrapText="1"/>
    </xf>
    <xf numFmtId="0" fontId="51" fillId="0" borderId="8" xfId="6" applyFont="1" applyFill="1" applyBorder="1" applyAlignment="1" applyProtection="1">
      <alignment horizontal="left" vertical="top" wrapText="1"/>
    </xf>
    <xf numFmtId="0" fontId="51" fillId="0" borderId="8" xfId="8" applyFont="1" applyFill="1" applyBorder="1" applyAlignment="1">
      <alignment horizontal="left" vertical="top"/>
    </xf>
    <xf numFmtId="0" fontId="51" fillId="0" borderId="9" xfId="3" quotePrefix="1" applyFont="1" applyFill="1" applyBorder="1" applyAlignment="1" applyProtection="1">
      <alignment horizontal="center" vertical="top"/>
    </xf>
    <xf numFmtId="43" fontId="52" fillId="3" borderId="1" xfId="1" quotePrefix="1" applyFont="1" applyFill="1" applyBorder="1" applyAlignment="1" applyProtection="1">
      <alignment horizontal="center" vertical="top"/>
    </xf>
    <xf numFmtId="0" fontId="51" fillId="0" borderId="7" xfId="6" applyFont="1" applyFill="1" applyBorder="1" applyAlignment="1" applyProtection="1">
      <alignment horizontal="left" vertical="top"/>
    </xf>
    <xf numFmtId="0" fontId="51" fillId="0" borderId="6" xfId="6" applyFont="1" applyFill="1" applyBorder="1" applyAlignment="1" applyProtection="1">
      <alignment vertical="top"/>
    </xf>
    <xf numFmtId="0" fontId="57" fillId="0" borderId="8" xfId="8" applyFont="1" applyFill="1" applyBorder="1" applyAlignment="1">
      <alignment horizontal="left" vertical="top"/>
    </xf>
    <xf numFmtId="0" fontId="52" fillId="0" borderId="9" xfId="3" quotePrefix="1" applyFont="1" applyFill="1" applyBorder="1" applyAlignment="1" applyProtection="1">
      <alignment horizontal="center" vertical="top"/>
    </xf>
    <xf numFmtId="0" fontId="52" fillId="0" borderId="0" xfId="3" applyFont="1" applyFill="1" applyAlignment="1">
      <alignment vertical="top"/>
    </xf>
    <xf numFmtId="0" fontId="51" fillId="0" borderId="8" xfId="8" quotePrefix="1" applyFont="1" applyFill="1" applyBorder="1" applyAlignment="1">
      <alignment horizontal="left" vertical="top"/>
    </xf>
    <xf numFmtId="0" fontId="51" fillId="0" borderId="11" xfId="8" quotePrefix="1" applyFont="1" applyFill="1" applyBorder="1" applyAlignment="1">
      <alignment horizontal="left" vertical="top"/>
    </xf>
    <xf numFmtId="0" fontId="51" fillId="0" borderId="12" xfId="3" quotePrefix="1" applyFont="1" applyFill="1" applyBorder="1" applyAlignment="1" applyProtection="1">
      <alignment horizontal="center" vertical="top"/>
    </xf>
    <xf numFmtId="0" fontId="51" fillId="0" borderId="0" xfId="3" applyFont="1" applyFill="1" applyBorder="1" applyAlignment="1">
      <alignment horizontal="left" vertical="top"/>
    </xf>
    <xf numFmtId="0" fontId="51" fillId="0" borderId="0" xfId="3" applyFont="1" applyFill="1" applyBorder="1" applyAlignment="1">
      <alignment horizontal="center" vertical="top"/>
    </xf>
    <xf numFmtId="0" fontId="51" fillId="0" borderId="0" xfId="3" applyFont="1" applyFill="1" applyAlignment="1">
      <alignment horizontal="left" vertical="top"/>
    </xf>
    <xf numFmtId="0" fontId="37" fillId="0" borderId="0" xfId="2" applyFont="1" applyFill="1" applyAlignment="1">
      <alignment horizontal="center" vertical="center"/>
    </xf>
    <xf numFmtId="0" fontId="34" fillId="0" borderId="0" xfId="2" applyFont="1" applyFill="1" applyBorder="1" applyAlignment="1">
      <alignment vertical="center"/>
    </xf>
    <xf numFmtId="0" fontId="37" fillId="0" borderId="0" xfId="2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right" vertical="center"/>
    </xf>
    <xf numFmtId="0" fontId="52" fillId="0" borderId="0" xfId="2" applyFont="1" applyFill="1" applyAlignment="1">
      <alignment horizontal="center" vertical="top"/>
    </xf>
    <xf numFmtId="0" fontId="51" fillId="0" borderId="0" xfId="2" applyFont="1" applyFill="1" applyBorder="1" applyAlignment="1">
      <alignment vertical="top"/>
    </xf>
    <xf numFmtId="0" fontId="51" fillId="0" borderId="0" xfId="2" applyFont="1" applyFill="1" applyBorder="1" applyAlignment="1">
      <alignment vertical="center"/>
    </xf>
    <xf numFmtId="0" fontId="52" fillId="0" borderId="8" xfId="6" applyFont="1" applyFill="1" applyBorder="1" applyAlignment="1" applyProtection="1">
      <alignment vertical="center" wrapText="1"/>
    </xf>
    <xf numFmtId="1" fontId="51" fillId="0" borderId="0" xfId="4" applyFont="1" applyFill="1" applyBorder="1" applyAlignment="1" applyProtection="1">
      <alignment horizontal="center" vertical="center" wrapText="1"/>
    </xf>
    <xf numFmtId="43" fontId="52" fillId="0" borderId="1" xfId="1" applyFont="1" applyFill="1" applyBorder="1" applyAlignment="1">
      <alignment horizontal="right" vertical="center" wrapText="1"/>
    </xf>
    <xf numFmtId="43" fontId="51" fillId="0" borderId="1" xfId="1" applyFont="1" applyFill="1" applyBorder="1" applyAlignment="1">
      <alignment horizontal="right" vertical="center" wrapText="1"/>
    </xf>
    <xf numFmtId="1" fontId="51" fillId="0" borderId="0" xfId="4" applyFont="1" applyFill="1" applyBorder="1" applyAlignment="1">
      <alignment vertical="center"/>
    </xf>
    <xf numFmtId="0" fontId="51" fillId="0" borderId="8" xfId="6" applyFont="1" applyFill="1" applyBorder="1" applyAlignment="1" applyProtection="1">
      <alignment vertical="center" wrapText="1"/>
    </xf>
    <xf numFmtId="43" fontId="52" fillId="3" borderId="1" xfId="1" applyFont="1" applyFill="1" applyBorder="1" applyAlignment="1">
      <alignment horizontal="right" vertical="center" wrapText="1"/>
    </xf>
    <xf numFmtId="0" fontId="51" fillId="2" borderId="8" xfId="6" applyFont="1" applyFill="1" applyBorder="1" applyAlignment="1" applyProtection="1">
      <alignment vertical="center" wrapText="1"/>
    </xf>
    <xf numFmtId="0" fontId="51" fillId="0" borderId="0" xfId="3" applyFont="1" applyFill="1" applyBorder="1" applyAlignment="1" applyProtection="1">
      <alignment horizontal="center" vertical="center"/>
    </xf>
    <xf numFmtId="43" fontId="51" fillId="0" borderId="1" xfId="1" applyFont="1" applyFill="1" applyBorder="1" applyAlignment="1">
      <alignment horizontal="right" vertical="center"/>
    </xf>
    <xf numFmtId="0" fontId="51" fillId="0" borderId="0" xfId="2" applyFont="1" applyFill="1" applyAlignment="1">
      <alignment vertical="center"/>
    </xf>
    <xf numFmtId="0" fontId="51" fillId="0" borderId="8" xfId="6" applyFont="1" applyBorder="1" applyAlignment="1" applyProtection="1">
      <alignment vertical="center" wrapText="1"/>
    </xf>
    <xf numFmtId="0" fontId="51" fillId="0" borderId="8" xfId="6" applyFont="1" applyFill="1" applyBorder="1" applyAlignment="1" applyProtection="1">
      <alignment vertical="center" wrapText="1"/>
      <protection locked="0"/>
    </xf>
    <xf numFmtId="0" fontId="51" fillId="0" borderId="0" xfId="7" applyFont="1" applyFill="1" applyBorder="1" applyAlignment="1">
      <alignment horizontal="center" vertical="center"/>
    </xf>
    <xf numFmtId="0" fontId="51" fillId="0" borderId="0" xfId="7" applyFont="1" applyFill="1" applyBorder="1" applyAlignment="1" applyProtection="1">
      <alignment horizontal="center" vertical="center"/>
    </xf>
    <xf numFmtId="0" fontId="51" fillId="0" borderId="0" xfId="8" applyFont="1" applyFill="1" applyBorder="1" applyAlignment="1" applyProtection="1">
      <alignment horizontal="center" vertical="center"/>
    </xf>
    <xf numFmtId="0" fontId="51" fillId="0" borderId="0" xfId="8" applyFont="1" applyFill="1" applyBorder="1" applyAlignment="1" applyProtection="1">
      <alignment horizontal="right" vertical="center"/>
    </xf>
    <xf numFmtId="0" fontId="51" fillId="0" borderId="8" xfId="22" quotePrefix="1" applyNumberFormat="1" applyFont="1" applyFill="1" applyBorder="1" applyAlignment="1">
      <alignment vertical="center" wrapText="1"/>
    </xf>
    <xf numFmtId="0" fontId="52" fillId="0" borderId="0" xfId="2" applyFont="1" applyFill="1" applyAlignment="1">
      <alignment vertical="center"/>
    </xf>
    <xf numFmtId="0" fontId="52" fillId="0" borderId="0" xfId="2" applyFont="1" applyFill="1" applyBorder="1" applyAlignment="1">
      <alignment vertical="center"/>
    </xf>
    <xf numFmtId="0" fontId="51" fillId="0" borderId="0" xfId="2" applyFont="1" applyFill="1" applyBorder="1" applyAlignment="1">
      <alignment horizontal="center" vertical="center"/>
    </xf>
    <xf numFmtId="0" fontId="52" fillId="2" borderId="7" xfId="6" applyFont="1" applyFill="1" applyBorder="1" applyAlignment="1" applyProtection="1">
      <alignment vertical="center" wrapText="1"/>
    </xf>
    <xf numFmtId="0" fontId="51" fillId="0" borderId="5" xfId="2" applyFont="1" applyFill="1" applyBorder="1" applyAlignment="1">
      <alignment horizontal="center" vertical="center"/>
    </xf>
    <xf numFmtId="43" fontId="52" fillId="0" borderId="1" xfId="1" applyFont="1" applyFill="1" applyBorder="1" applyAlignment="1">
      <alignment horizontal="right" vertical="center"/>
    </xf>
    <xf numFmtId="43" fontId="52" fillId="0" borderId="0" xfId="1" applyFont="1" applyFill="1" applyBorder="1" applyAlignment="1">
      <alignment horizontal="right" vertical="center" wrapText="1"/>
    </xf>
    <xf numFmtId="43" fontId="52" fillId="0" borderId="0" xfId="1" applyFont="1" applyFill="1" applyBorder="1" applyAlignment="1">
      <alignment horizontal="right" vertical="center"/>
    </xf>
    <xf numFmtId="0" fontId="51" fillId="0" borderId="0" xfId="2" applyFont="1" applyFill="1" applyBorder="1" applyAlignment="1">
      <alignment horizontal="left" vertical="top"/>
    </xf>
    <xf numFmtId="0" fontId="51" fillId="0" borderId="0" xfId="2" applyFont="1" applyFill="1" applyBorder="1" applyAlignment="1">
      <alignment horizontal="center" vertical="top"/>
    </xf>
    <xf numFmtId="0" fontId="51" fillId="0" borderId="0" xfId="2" applyFont="1" applyFill="1" applyAlignment="1">
      <alignment vertical="top"/>
    </xf>
    <xf numFmtId="0" fontId="51" fillId="0" borderId="0" xfId="2" applyFont="1" applyFill="1" applyAlignment="1">
      <alignment horizontal="left" vertical="top"/>
    </xf>
    <xf numFmtId="0" fontId="51" fillId="0" borderId="0" xfId="2" applyFont="1" applyFill="1" applyAlignment="1">
      <alignment horizontal="center" vertical="top"/>
    </xf>
    <xf numFmtId="43" fontId="51" fillId="0" borderId="0" xfId="1" applyFont="1" applyFill="1" applyBorder="1" applyAlignment="1">
      <alignment horizontal="center" vertical="center"/>
    </xf>
    <xf numFmtId="43" fontId="51" fillId="0" borderId="0" xfId="1" applyFont="1" applyFill="1" applyAlignment="1">
      <alignment vertical="center"/>
    </xf>
    <xf numFmtId="43" fontId="51" fillId="0" borderId="0" xfId="1" applyFont="1" applyFill="1" applyBorder="1" applyAlignment="1">
      <alignment vertical="center"/>
    </xf>
    <xf numFmtId="43" fontId="51" fillId="0" borderId="0" xfId="2" applyNumberFormat="1" applyFont="1" applyFill="1" applyAlignment="1">
      <alignment vertical="center"/>
    </xf>
    <xf numFmtId="0" fontId="31" fillId="0" borderId="0" xfId="28" quotePrefix="1" applyFont="1" applyAlignment="1" applyProtection="1">
      <alignment horizontal="left"/>
    </xf>
    <xf numFmtId="0" fontId="32" fillId="0" borderId="0" xfId="28" applyFont="1" applyAlignment="1">
      <alignment horizontal="centerContinuous"/>
    </xf>
    <xf numFmtId="0" fontId="32" fillId="0" borderId="0" xfId="28" applyFont="1"/>
    <xf numFmtId="0" fontId="32" fillId="0" borderId="0" xfId="28" applyFont="1" applyAlignment="1" applyProtection="1">
      <alignment horizontal="left"/>
    </xf>
    <xf numFmtId="167" fontId="35" fillId="0" borderId="14" xfId="30" applyNumberFormat="1" applyFont="1" applyBorder="1" applyAlignment="1" applyProtection="1">
      <alignment horizontal="right"/>
    </xf>
    <xf numFmtId="43" fontId="35" fillId="0" borderId="14" xfId="1" applyFont="1" applyBorder="1" applyAlignment="1" applyProtection="1">
      <alignment horizontal="right"/>
    </xf>
    <xf numFmtId="167" fontId="33" fillId="0" borderId="14" xfId="30" applyNumberFormat="1" applyFont="1" applyBorder="1" applyAlignment="1" applyProtection="1">
      <alignment horizontal="right"/>
    </xf>
    <xf numFmtId="43" fontId="33" fillId="0" borderId="14" xfId="1" applyFont="1" applyBorder="1" applyAlignment="1" applyProtection="1">
      <alignment horizontal="right"/>
    </xf>
    <xf numFmtId="0" fontId="33" fillId="0" borderId="0" xfId="28" applyFont="1" applyBorder="1"/>
    <xf numFmtId="0" fontId="33" fillId="0" borderId="0" xfId="28" quotePrefix="1" applyFont="1" applyBorder="1" applyAlignment="1">
      <alignment horizontal="left"/>
    </xf>
    <xf numFmtId="3" fontId="35" fillId="0" borderId="14" xfId="28" applyNumberFormat="1" applyFont="1" applyBorder="1" applyAlignment="1" applyProtection="1">
      <alignment horizontal="right"/>
    </xf>
    <xf numFmtId="167" fontId="35" fillId="0" borderId="0" xfId="30" quotePrefix="1" applyNumberFormat="1" applyFont="1" applyBorder="1" applyAlignment="1">
      <alignment horizontal="right"/>
    </xf>
    <xf numFmtId="0" fontId="33" fillId="0" borderId="0" xfId="28" applyFont="1" applyBorder="1" applyAlignment="1">
      <alignment horizontal="left"/>
    </xf>
    <xf numFmtId="167" fontId="33" fillId="0" borderId="0" xfId="30" applyNumberFormat="1" applyFont="1" applyBorder="1" applyAlignment="1">
      <alignment horizontal="right"/>
    </xf>
    <xf numFmtId="0" fontId="33" fillId="0" borderId="0" xfId="28" applyFont="1" applyBorder="1" applyAlignment="1" applyProtection="1">
      <alignment horizontal="left"/>
    </xf>
    <xf numFmtId="167" fontId="35" fillId="0" borderId="14" xfId="30" applyNumberFormat="1" applyFont="1" applyBorder="1"/>
    <xf numFmtId="167" fontId="33" fillId="0" borderId="14" xfId="30" applyNumberFormat="1" applyFont="1" applyBorder="1"/>
    <xf numFmtId="167" fontId="33" fillId="0" borderId="0" xfId="30" applyNumberFormat="1" applyFont="1" applyBorder="1" applyAlignment="1" applyProtection="1">
      <alignment horizontal="right"/>
    </xf>
    <xf numFmtId="3" fontId="33" fillId="0" borderId="0" xfId="27" applyNumberFormat="1" applyFont="1"/>
    <xf numFmtId="0" fontId="33" fillId="0" borderId="2" xfId="28" applyFont="1" applyBorder="1"/>
    <xf numFmtId="0" fontId="33" fillId="0" borderId="0" xfId="27" applyFont="1" applyAlignment="1">
      <alignment vertical="center" wrapText="1"/>
    </xf>
    <xf numFmtId="0" fontId="33" fillId="0" borderId="9" xfId="25" applyFont="1" applyBorder="1" applyAlignment="1" applyProtection="1">
      <alignment horizontal="left"/>
    </xf>
    <xf numFmtId="167" fontId="35" fillId="0" borderId="0" xfId="30" applyNumberFormat="1" applyFont="1" applyBorder="1" applyAlignment="1" applyProtection="1">
      <alignment horizontal="left"/>
    </xf>
    <xf numFmtId="167" fontId="33" fillId="0" borderId="0" xfId="30" applyNumberFormat="1" applyFont="1" applyBorder="1" applyAlignment="1" applyProtection="1">
      <alignment horizontal="left"/>
    </xf>
    <xf numFmtId="167" fontId="33" fillId="0" borderId="14" xfId="30" applyNumberFormat="1" applyFont="1" applyBorder="1" applyAlignment="1">
      <alignment vertical="center" wrapText="1"/>
    </xf>
    <xf numFmtId="167" fontId="33" fillId="0" borderId="9" xfId="30" applyNumberFormat="1" applyFont="1" applyBorder="1" applyAlignment="1">
      <alignment horizontal="left" vertical="center" wrapText="1"/>
    </xf>
    <xf numFmtId="167" fontId="35" fillId="0" borderId="13" xfId="30" applyNumberFormat="1" applyFont="1" applyBorder="1"/>
    <xf numFmtId="167" fontId="35" fillId="0" borderId="2" xfId="30" applyNumberFormat="1" applyFont="1" applyBorder="1" applyAlignment="1" applyProtection="1">
      <alignment horizontal="left"/>
    </xf>
    <xf numFmtId="0" fontId="35" fillId="0" borderId="3" xfId="27" applyFont="1" applyBorder="1" applyAlignment="1">
      <alignment horizontal="center"/>
    </xf>
    <xf numFmtId="0" fontId="33" fillId="0" borderId="11" xfId="27" applyFont="1" applyBorder="1"/>
    <xf numFmtId="0" fontId="33" fillId="0" borderId="2" xfId="28" quotePrefix="1" applyFont="1" applyBorder="1" applyAlignment="1">
      <alignment horizontal="left"/>
    </xf>
    <xf numFmtId="0" fontId="33" fillId="0" borderId="0" xfId="28" applyFont="1" applyBorder="1" applyAlignment="1">
      <alignment horizontal="center" vertical="center"/>
    </xf>
    <xf numFmtId="168" fontId="33" fillId="0" borderId="0" xfId="28" applyNumberFormat="1" applyFont="1" applyBorder="1" applyAlignment="1">
      <alignment horizontal="center" vertical="center"/>
    </xf>
    <xf numFmtId="168" fontId="33" fillId="0" borderId="0" xfId="28" applyNumberFormat="1" applyFont="1" applyBorder="1" applyAlignment="1">
      <alignment horizontal="center" vertical="center" wrapText="1"/>
    </xf>
    <xf numFmtId="0" fontId="33" fillId="0" borderId="0" xfId="27" applyFont="1" applyAlignment="1">
      <alignment horizontal="center" vertical="center"/>
    </xf>
    <xf numFmtId="0" fontId="35" fillId="0" borderId="0" xfId="28" applyFont="1" applyBorder="1" applyAlignment="1">
      <alignment horizontal="center" vertical="center"/>
    </xf>
    <xf numFmtId="0" fontId="35" fillId="0" borderId="0" xfId="28" applyFont="1" applyBorder="1"/>
    <xf numFmtId="0" fontId="35" fillId="0" borderId="0" xfId="28" quotePrefix="1" applyFont="1" applyBorder="1" applyAlignment="1">
      <alignment horizontal="left"/>
    </xf>
    <xf numFmtId="0" fontId="35" fillId="0" borderId="0" xfId="28" applyFont="1" applyBorder="1" applyAlignment="1">
      <alignment horizontal="left"/>
    </xf>
    <xf numFmtId="0" fontId="35" fillId="0" borderId="0" xfId="28" applyFont="1" applyBorder="1" applyAlignment="1" applyProtection="1">
      <alignment horizontal="left"/>
    </xf>
    <xf numFmtId="0" fontId="35" fillId="0" borderId="0" xfId="27" applyFont="1" applyAlignment="1">
      <alignment vertical="center" wrapText="1"/>
    </xf>
    <xf numFmtId="167" fontId="35" fillId="0" borderId="14" xfId="30" applyNumberFormat="1" applyFont="1" applyBorder="1" applyAlignment="1">
      <alignment vertical="center" wrapText="1"/>
    </xf>
    <xf numFmtId="0" fontId="35" fillId="0" borderId="8" xfId="28" applyFont="1" applyBorder="1" applyAlignment="1">
      <alignment horizontal="left" vertical="center"/>
    </xf>
    <xf numFmtId="0" fontId="35" fillId="0" borderId="9" xfId="28" applyFont="1" applyBorder="1"/>
    <xf numFmtId="0" fontId="35" fillId="0" borderId="0" xfId="28" applyFont="1" applyBorder="1" applyAlignment="1">
      <alignment horizontal="left" vertical="center"/>
    </xf>
    <xf numFmtId="0" fontId="35" fillId="0" borderId="11" xfId="28" quotePrefix="1" applyFont="1" applyBorder="1" applyAlignment="1">
      <alignment horizontal="left" vertical="center"/>
    </xf>
    <xf numFmtId="0" fontId="35" fillId="0" borderId="2" xfId="28" applyFont="1" applyBorder="1"/>
    <xf numFmtId="0" fontId="35" fillId="0" borderId="2" xfId="28" applyFont="1" applyBorder="1" applyAlignment="1" applyProtection="1">
      <alignment horizontal="left"/>
    </xf>
    <xf numFmtId="0" fontId="35" fillId="0" borderId="13" xfId="27" applyFont="1" applyBorder="1" applyAlignment="1">
      <alignment horizontal="center" vertical="center"/>
    </xf>
    <xf numFmtId="0" fontId="35" fillId="0" borderId="11" xfId="27" applyFont="1" applyBorder="1" applyAlignment="1">
      <alignment horizontal="center" vertical="center"/>
    </xf>
    <xf numFmtId="167" fontId="35" fillId="0" borderId="14" xfId="30" applyNumberFormat="1" applyFont="1" applyFill="1" applyBorder="1" applyAlignment="1">
      <alignment vertical="center"/>
    </xf>
    <xf numFmtId="0" fontId="35" fillId="0" borderId="0" xfId="27" applyFont="1" applyAlignment="1">
      <alignment vertical="center"/>
    </xf>
    <xf numFmtId="43" fontId="33" fillId="0" borderId="14" xfId="1" applyFont="1" applyBorder="1" applyAlignment="1" applyProtection="1">
      <alignment horizontal="right" vertical="center"/>
    </xf>
    <xf numFmtId="43" fontId="33" fillId="0" borderId="13" xfId="1" applyFont="1" applyBorder="1" applyAlignment="1" applyProtection="1">
      <alignment horizontal="right"/>
    </xf>
    <xf numFmtId="2" fontId="35" fillId="0" borderId="0" xfId="28" applyNumberFormat="1" applyFont="1" applyBorder="1" applyAlignment="1">
      <alignment horizontal="center" vertical="center"/>
    </xf>
    <xf numFmtId="0" fontId="35" fillId="0" borderId="10" xfId="28" quotePrefix="1" applyFont="1" applyBorder="1" applyAlignment="1">
      <alignment horizontal="center" vertical="center"/>
    </xf>
    <xf numFmtId="0" fontId="33" fillId="0" borderId="14" xfId="28" applyFont="1" applyBorder="1" applyAlignment="1">
      <alignment horizontal="center" vertical="center"/>
    </xf>
    <xf numFmtId="0" fontId="35" fillId="0" borderId="14" xfId="28" quotePrefix="1" applyFont="1" applyBorder="1" applyAlignment="1">
      <alignment horizontal="center" vertical="center"/>
    </xf>
    <xf numFmtId="0" fontId="35" fillId="0" borderId="14" xfId="28" applyFont="1" applyBorder="1" applyAlignment="1">
      <alignment horizontal="center" vertical="center"/>
    </xf>
    <xf numFmtId="0" fontId="35" fillId="0" borderId="14" xfId="27" quotePrefix="1" applyFont="1" applyBorder="1" applyAlignment="1">
      <alignment horizontal="center" vertical="center"/>
    </xf>
    <xf numFmtId="0" fontId="33" fillId="0" borderId="14" xfId="27" applyFont="1" applyBorder="1" applyAlignment="1">
      <alignment horizontal="center" vertical="center"/>
    </xf>
    <xf numFmtId="0" fontId="35" fillId="0" borderId="14" xfId="28" quotePrefix="1" applyFont="1" applyBorder="1" applyAlignment="1">
      <alignment horizontal="center" vertical="center" wrapText="1"/>
    </xf>
    <xf numFmtId="0" fontId="33" fillId="0" borderId="14" xfId="28" applyFont="1" applyBorder="1" applyAlignment="1">
      <alignment horizontal="center" vertical="center" wrapText="1"/>
    </xf>
    <xf numFmtId="0" fontId="35" fillId="0" borderId="13" xfId="28" quotePrefix="1" applyFont="1" applyBorder="1" applyAlignment="1">
      <alignment horizontal="center" vertical="center"/>
    </xf>
    <xf numFmtId="0" fontId="37" fillId="0" borderId="0" xfId="3" applyFont="1" applyFill="1" applyAlignment="1">
      <alignment vertical="center"/>
    </xf>
    <xf numFmtId="49" fontId="35" fillId="3" borderId="1" xfId="2" applyNumberFormat="1" applyFont="1" applyFill="1" applyBorder="1" applyAlignment="1" applyProtection="1">
      <alignment horizontal="center" vertical="center" wrapText="1"/>
    </xf>
    <xf numFmtId="0" fontId="31" fillId="0" borderId="0" xfId="28" quotePrefix="1" applyFont="1" applyAlignment="1" applyProtection="1">
      <alignment horizontal="left" vertical="center"/>
    </xf>
    <xf numFmtId="0" fontId="31" fillId="0" borderId="0" xfId="28" applyFont="1" applyAlignment="1">
      <alignment vertical="center"/>
    </xf>
    <xf numFmtId="0" fontId="31" fillId="0" borderId="0" xfId="28" applyFont="1" applyAlignment="1">
      <alignment horizontal="centerContinuous" vertical="center"/>
    </xf>
    <xf numFmtId="3" fontId="31" fillId="0" borderId="0" xfId="28" applyNumberFormat="1" applyFont="1" applyAlignment="1" applyProtection="1">
      <alignment horizontal="left" vertical="center"/>
    </xf>
    <xf numFmtId="0" fontId="31" fillId="0" borderId="0" xfId="28" applyFont="1" applyAlignment="1" applyProtection="1">
      <alignment horizontal="left" vertical="center"/>
    </xf>
    <xf numFmtId="0" fontId="35" fillId="0" borderId="13" xfId="27" applyFont="1" applyBorder="1" applyAlignment="1">
      <alignment horizontal="center" vertical="center" wrapText="1"/>
    </xf>
    <xf numFmtId="0" fontId="20" fillId="0" borderId="0" xfId="33" applyFont="1" applyAlignment="1">
      <alignment vertical="center"/>
    </xf>
    <xf numFmtId="0" fontId="28" fillId="0" borderId="9" xfId="33" applyFont="1" applyBorder="1" applyAlignment="1">
      <alignment horizontal="center" vertical="center"/>
    </xf>
    <xf numFmtId="0" fontId="28" fillId="0" borderId="12" xfId="33" applyFont="1" applyBorder="1" applyAlignment="1">
      <alignment horizontal="center" vertical="center"/>
    </xf>
    <xf numFmtId="0" fontId="33" fillId="0" borderId="13" xfId="28" applyFont="1" applyBorder="1" applyAlignment="1">
      <alignment horizontal="center" vertical="center"/>
    </xf>
    <xf numFmtId="0" fontId="33" fillId="0" borderId="2" xfId="28" applyFont="1" applyBorder="1" applyAlignment="1">
      <alignment horizontal="center" vertical="center"/>
    </xf>
    <xf numFmtId="0" fontId="33" fillId="0" borderId="2" xfId="28" applyFont="1" applyBorder="1" applyAlignment="1">
      <alignment horizontal="left"/>
    </xf>
    <xf numFmtId="167" fontId="33" fillId="0" borderId="13" xfId="30" applyNumberFormat="1" applyFont="1" applyBorder="1" applyAlignment="1" applyProtection="1">
      <alignment horizontal="right"/>
    </xf>
    <xf numFmtId="167" fontId="33" fillId="0" borderId="2" xfId="30" applyNumberFormat="1" applyFont="1" applyBorder="1" applyAlignment="1">
      <alignment horizontal="right"/>
    </xf>
    <xf numFmtId="167" fontId="33" fillId="0" borderId="13" xfId="30" applyNumberFormat="1" applyFont="1" applyBorder="1"/>
    <xf numFmtId="0" fontId="28" fillId="0" borderId="0" xfId="27" applyFont="1" applyAlignment="1">
      <alignment vertical="center"/>
    </xf>
    <xf numFmtId="0" fontId="39" fillId="0" borderId="0" xfId="27" quotePrefix="1" applyFont="1"/>
    <xf numFmtId="0" fontId="51" fillId="0" borderId="0" xfId="27" quotePrefix="1" applyFont="1" applyAlignment="1">
      <alignment horizontal="left"/>
    </xf>
    <xf numFmtId="0" fontId="33" fillId="0" borderId="0" xfId="27" applyFont="1" applyAlignment="1">
      <alignment horizontal="right" vertical="center"/>
    </xf>
    <xf numFmtId="189" fontId="33" fillId="0" borderId="9" xfId="27" applyNumberFormat="1" applyFont="1" applyBorder="1"/>
    <xf numFmtId="0" fontId="33" fillId="0" borderId="12" xfId="27" quotePrefix="1" applyFont="1" applyBorder="1" applyAlignment="1">
      <alignment horizontal="left"/>
    </xf>
    <xf numFmtId="0" fontId="33" fillId="0" borderId="0" xfId="27" quotePrefix="1" applyFont="1" applyBorder="1" applyAlignment="1">
      <alignment horizontal="left"/>
    </xf>
    <xf numFmtId="177" fontId="33" fillId="0" borderId="0" xfId="27" applyNumberFormat="1" applyFont="1" applyBorder="1"/>
    <xf numFmtId="191" fontId="33" fillId="0" borderId="0" xfId="27" applyNumberFormat="1" applyFont="1" applyBorder="1" applyAlignment="1">
      <alignment horizontal="center"/>
    </xf>
    <xf numFmtId="0" fontId="39" fillId="0" borderId="0" xfId="27" applyFont="1"/>
    <xf numFmtId="0" fontId="35" fillId="0" borderId="10" xfId="27" applyFont="1" applyBorder="1" applyAlignment="1">
      <alignment horizontal="centerContinuous" vertical="center" wrapText="1"/>
    </xf>
    <xf numFmtId="0" fontId="33" fillId="0" borderId="4" xfId="27" applyFont="1" applyBorder="1" applyAlignment="1">
      <alignment horizontal="centerContinuous" vertical="center" wrapText="1"/>
    </xf>
    <xf numFmtId="0" fontId="33" fillId="0" borderId="11" xfId="27" applyFont="1" applyBorder="1" applyAlignment="1">
      <alignment horizontal="centerContinuous" vertical="center" wrapText="1"/>
    </xf>
    <xf numFmtId="0" fontId="33" fillId="0" borderId="12" xfId="27" applyFont="1" applyBorder="1" applyAlignment="1">
      <alignment horizontal="centerContinuous" vertical="center" wrapText="1"/>
    </xf>
    <xf numFmtId="176" fontId="33" fillId="0" borderId="9" xfId="27" applyNumberFormat="1" applyFont="1" applyBorder="1"/>
    <xf numFmtId="182" fontId="33" fillId="0" borderId="9" xfId="27" applyNumberFormat="1" applyFont="1" applyBorder="1" applyAlignment="1">
      <alignment horizontal="center"/>
    </xf>
    <xf numFmtId="171" fontId="33" fillId="0" borderId="9" xfId="27" applyNumberFormat="1" applyFont="1" applyBorder="1" applyAlignment="1">
      <alignment horizontal="center"/>
    </xf>
    <xf numFmtId="189" fontId="33" fillId="0" borderId="14" xfId="27" applyNumberFormat="1" applyFont="1" applyBorder="1"/>
    <xf numFmtId="176" fontId="33" fillId="0" borderId="14" xfId="27" applyNumberFormat="1" applyFont="1" applyBorder="1"/>
    <xf numFmtId="176" fontId="33" fillId="0" borderId="12" xfId="27" applyNumberFormat="1" applyFont="1" applyBorder="1"/>
    <xf numFmtId="189" fontId="33" fillId="0" borderId="13" xfId="27" applyNumberFormat="1" applyFont="1" applyBorder="1"/>
    <xf numFmtId="171" fontId="33" fillId="0" borderId="13" xfId="27" applyNumberFormat="1" applyFont="1" applyBorder="1" applyAlignment="1">
      <alignment horizontal="center"/>
    </xf>
    <xf numFmtId="0" fontId="62" fillId="0" borderId="8" xfId="27" applyFont="1" applyBorder="1"/>
    <xf numFmtId="0" fontId="62" fillId="0" borderId="9" xfId="27" quotePrefix="1" applyFont="1" applyBorder="1" applyAlignment="1">
      <alignment horizontal="left"/>
    </xf>
    <xf numFmtId="182" fontId="62" fillId="0" borderId="9" xfId="27" applyNumberFormat="1" applyFont="1" applyBorder="1"/>
    <xf numFmtId="182" fontId="56" fillId="0" borderId="9" xfId="27" applyNumberFormat="1" applyFont="1" applyBorder="1" applyAlignment="1">
      <alignment horizontal="center"/>
    </xf>
    <xf numFmtId="190" fontId="56" fillId="0" borderId="9" xfId="27" applyNumberFormat="1" applyFont="1" applyBorder="1" applyAlignment="1">
      <alignment horizontal="center"/>
    </xf>
    <xf numFmtId="177" fontId="62" fillId="0" borderId="9" xfId="27" applyNumberFormat="1" applyFont="1" applyBorder="1"/>
    <xf numFmtId="189" fontId="62" fillId="0" borderId="9" xfId="27" applyNumberFormat="1" applyFont="1" applyBorder="1"/>
    <xf numFmtId="191" fontId="62" fillId="0" borderId="9" xfId="27" applyNumberFormat="1" applyFont="1" applyBorder="1" applyAlignment="1">
      <alignment horizontal="center"/>
    </xf>
    <xf numFmtId="191" fontId="62" fillId="0" borderId="14" xfId="27" applyNumberFormat="1" applyFont="1" applyBorder="1" applyAlignment="1">
      <alignment horizontal="center"/>
    </xf>
    <xf numFmtId="177" fontId="62" fillId="0" borderId="14" xfId="27" applyNumberFormat="1" applyFont="1" applyBorder="1"/>
    <xf numFmtId="177" fontId="62" fillId="0" borderId="14" xfId="27" applyNumberFormat="1" applyFont="1" applyFill="1" applyBorder="1"/>
    <xf numFmtId="177" fontId="62" fillId="0" borderId="9" xfId="27" applyNumberFormat="1" applyFont="1" applyFill="1" applyBorder="1"/>
    <xf numFmtId="191" fontId="62" fillId="0" borderId="14" xfId="27" applyNumberFormat="1" applyFont="1" applyFill="1" applyBorder="1" applyAlignment="1">
      <alignment horizontal="center"/>
    </xf>
    <xf numFmtId="0" fontId="62" fillId="0" borderId="9" xfId="27" applyFont="1" applyBorder="1" applyAlignment="1">
      <alignment horizontal="left"/>
    </xf>
    <xf numFmtId="0" fontId="62" fillId="0" borderId="11" xfId="27" applyFont="1" applyBorder="1"/>
    <xf numFmtId="0" fontId="62" fillId="0" borderId="12" xfId="27" quotePrefix="1" applyFont="1" applyBorder="1" applyAlignment="1">
      <alignment horizontal="left"/>
    </xf>
    <xf numFmtId="177" fontId="62" fillId="0" borderId="13" xfId="27" applyNumberFormat="1" applyFont="1" applyBorder="1"/>
    <xf numFmtId="177" fontId="62" fillId="0" borderId="12" xfId="27" applyNumberFormat="1" applyFont="1" applyBorder="1"/>
    <xf numFmtId="0" fontId="33" fillId="0" borderId="3" xfId="27" applyFont="1" applyBorder="1" applyAlignment="1">
      <alignment horizontal="centerContinuous" vertical="center" wrapText="1"/>
    </xf>
    <xf numFmtId="0" fontId="35" fillId="0" borderId="3" xfId="27" applyFont="1" applyBorder="1" applyAlignment="1">
      <alignment horizontal="center" vertical="center"/>
    </xf>
    <xf numFmtId="0" fontId="35" fillId="0" borderId="10" xfId="27" applyFont="1" applyBorder="1" applyAlignment="1">
      <alignment horizontal="center" vertical="center" wrapText="1"/>
    </xf>
    <xf numFmtId="43" fontId="62" fillId="0" borderId="10" xfId="1" applyFont="1" applyFill="1" applyBorder="1" applyAlignment="1" applyProtection="1">
      <alignment horizontal="right"/>
    </xf>
    <xf numFmtId="43" fontId="62" fillId="0" borderId="14" xfId="1" applyFont="1" applyFill="1" applyBorder="1" applyAlignment="1" applyProtection="1">
      <alignment horizontal="right"/>
    </xf>
    <xf numFmtId="43" fontId="62" fillId="4" borderId="14" xfId="1" applyFont="1" applyFill="1" applyBorder="1" applyAlignment="1" applyProtection="1">
      <alignment horizontal="right"/>
    </xf>
    <xf numFmtId="43" fontId="62" fillId="0" borderId="3" xfId="1" applyFont="1" applyFill="1" applyBorder="1" applyAlignment="1" applyProtection="1">
      <alignment horizontal="right"/>
    </xf>
    <xf numFmtId="43" fontId="62" fillId="0" borderId="8" xfId="1" applyFont="1" applyFill="1" applyBorder="1" applyAlignment="1" applyProtection="1">
      <alignment horizontal="right"/>
    </xf>
    <xf numFmtId="43" fontId="62" fillId="4" borderId="8" xfId="1" applyFont="1" applyFill="1" applyBorder="1" applyAlignment="1" applyProtection="1">
      <alignment horizontal="right"/>
    </xf>
    <xf numFmtId="43" fontId="62" fillId="0" borderId="10" xfId="1" applyFont="1" applyFill="1" applyBorder="1" applyAlignment="1" applyProtection="1">
      <alignment horizontal="center"/>
    </xf>
    <xf numFmtId="43" fontId="62" fillId="0" borderId="14" xfId="1" applyFont="1" applyFill="1" applyBorder="1" applyAlignment="1" applyProtection="1">
      <alignment horizontal="center"/>
    </xf>
    <xf numFmtId="43" fontId="56" fillId="0" borderId="14" xfId="1" applyFont="1" applyFill="1" applyBorder="1" applyAlignment="1" applyProtection="1">
      <alignment horizontal="center"/>
    </xf>
    <xf numFmtId="43" fontId="62" fillId="0" borderId="13" xfId="1" applyFont="1" applyFill="1" applyBorder="1" applyAlignment="1" applyProtection="1">
      <alignment horizontal="center"/>
    </xf>
    <xf numFmtId="43" fontId="56" fillId="0" borderId="14" xfId="1" applyFont="1" applyFill="1" applyBorder="1" applyAlignment="1" applyProtection="1">
      <alignment horizontal="right"/>
    </xf>
    <xf numFmtId="43" fontId="51" fillId="0" borderId="0" xfId="1" applyFont="1" applyFill="1" applyBorder="1" applyAlignment="1">
      <alignment horizontal="center" vertical="top"/>
    </xf>
    <xf numFmtId="43" fontId="52" fillId="0" borderId="0" xfId="1" applyFont="1" applyFill="1" applyBorder="1" applyAlignment="1">
      <alignment horizontal="center" vertical="top"/>
    </xf>
    <xf numFmtId="43" fontId="51" fillId="0" borderId="0" xfId="1" applyFont="1" applyFill="1" applyAlignment="1">
      <alignment horizontal="center" vertical="top"/>
    </xf>
    <xf numFmtId="43" fontId="51" fillId="0" borderId="0" xfId="1" applyFont="1" applyFill="1" applyAlignment="1">
      <alignment vertical="top"/>
    </xf>
    <xf numFmtId="43" fontId="63" fillId="3" borderId="1" xfId="1" applyFont="1" applyFill="1" applyBorder="1" applyAlignment="1">
      <alignment horizontal="right" vertical="center"/>
    </xf>
    <xf numFmtId="43" fontId="56" fillId="0" borderId="10" xfId="1" applyFont="1" applyFill="1" applyBorder="1" applyAlignment="1" applyProtection="1">
      <alignment horizontal="right"/>
    </xf>
    <xf numFmtId="0" fontId="48" fillId="0" borderId="0" xfId="37" applyNumberFormat="1" applyFont="1" applyFill="1" applyBorder="1" applyAlignment="1" applyProtection="1"/>
    <xf numFmtId="0" fontId="49" fillId="0" borderId="0" xfId="37" applyNumberFormat="1" applyFont="1" applyFill="1" applyBorder="1" applyAlignment="1" applyProtection="1">
      <alignment horizontal="center"/>
    </xf>
    <xf numFmtId="0" fontId="64" fillId="0" borderId="0" xfId="37" applyFont="1" applyAlignment="1">
      <alignment vertical="center"/>
    </xf>
    <xf numFmtId="0" fontId="62" fillId="0" borderId="4" xfId="28" applyFont="1" applyBorder="1" applyAlignment="1">
      <alignment vertical="center"/>
    </xf>
    <xf numFmtId="167" fontId="56" fillId="0" borderId="10" xfId="1" applyNumberFormat="1" applyFont="1" applyBorder="1" applyAlignment="1">
      <alignment vertical="center"/>
    </xf>
    <xf numFmtId="43" fontId="56" fillId="0" borderId="10" xfId="1" applyFont="1" applyBorder="1" applyAlignment="1">
      <alignment vertical="center"/>
    </xf>
    <xf numFmtId="0" fontId="62" fillId="0" borderId="0" xfId="27" applyFont="1" applyAlignment="1">
      <alignment vertical="center"/>
    </xf>
    <xf numFmtId="0" fontId="62" fillId="0" borderId="14" xfId="28" quotePrefix="1" applyFont="1" applyBorder="1" applyAlignment="1">
      <alignment horizontal="center" vertical="center"/>
    </xf>
    <xf numFmtId="0" fontId="62" fillId="0" borderId="8" xfId="28" quotePrefix="1" applyFont="1" applyBorder="1" applyAlignment="1">
      <alignment horizontal="right" vertical="center"/>
    </xf>
    <xf numFmtId="0" fontId="62" fillId="0" borderId="0" xfId="28" applyFont="1" applyBorder="1" applyAlignment="1">
      <alignment vertical="center"/>
    </xf>
    <xf numFmtId="0" fontId="62" fillId="0" borderId="9" xfId="28" applyFont="1" applyBorder="1" applyAlignment="1">
      <alignment vertical="center"/>
    </xf>
    <xf numFmtId="167" fontId="62" fillId="0" borderId="14" xfId="1" applyNumberFormat="1" applyFont="1" applyBorder="1" applyAlignment="1">
      <alignment vertical="center"/>
    </xf>
    <xf numFmtId="43" fontId="62" fillId="0" borderId="14" xfId="1" applyFont="1" applyBorder="1" applyAlignment="1">
      <alignment vertical="center"/>
    </xf>
    <xf numFmtId="0" fontId="62" fillId="0" borderId="14" xfId="28" applyFont="1" applyBorder="1" applyAlignment="1">
      <alignment horizontal="center" vertical="center"/>
    </xf>
    <xf numFmtId="0" fontId="62" fillId="0" borderId="8" xfId="28" applyFont="1" applyBorder="1" applyAlignment="1">
      <alignment vertical="center"/>
    </xf>
    <xf numFmtId="167" fontId="62" fillId="0" borderId="9" xfId="1" applyNumberFormat="1" applyFont="1" applyBorder="1" applyAlignment="1">
      <alignment vertical="center"/>
    </xf>
    <xf numFmtId="0" fontId="65" fillId="0" borderId="9" xfId="28" applyFont="1" applyBorder="1" applyAlignment="1">
      <alignment vertical="center"/>
    </xf>
    <xf numFmtId="0" fontId="62" fillId="0" borderId="9" xfId="28" quotePrefix="1" applyFont="1" applyBorder="1" applyAlignment="1">
      <alignment horizontal="left" vertical="center"/>
    </xf>
    <xf numFmtId="0" fontId="62" fillId="0" borderId="0" xfId="28" quotePrefix="1" applyFont="1" applyBorder="1" applyAlignment="1">
      <alignment horizontal="left" vertical="center"/>
    </xf>
    <xf numFmtId="0" fontId="62" fillId="0" borderId="11" xfId="28" applyFont="1" applyBorder="1" applyAlignment="1">
      <alignment vertical="center"/>
    </xf>
    <xf numFmtId="0" fontId="62" fillId="0" borderId="2" xfId="28" applyFont="1" applyBorder="1" applyAlignment="1">
      <alignment vertical="center"/>
    </xf>
    <xf numFmtId="0" fontId="62" fillId="0" borderId="2" xfId="28" quotePrefix="1" applyFont="1" applyBorder="1" applyAlignment="1">
      <alignment horizontal="left" vertical="center"/>
    </xf>
    <xf numFmtId="167" fontId="62" fillId="0" borderId="13" xfId="1" applyNumberFormat="1" applyFont="1" applyBorder="1" applyAlignment="1">
      <alignment vertical="center"/>
    </xf>
    <xf numFmtId="43" fontId="62" fillId="0" borderId="13" xfId="1" applyFont="1" applyBorder="1" applyAlignment="1">
      <alignment vertical="center"/>
    </xf>
    <xf numFmtId="167" fontId="62" fillId="0" borderId="12" xfId="1" applyNumberFormat="1" applyFont="1" applyBorder="1" applyAlignment="1">
      <alignment vertical="center"/>
    </xf>
    <xf numFmtId="0" fontId="62" fillId="0" borderId="3" xfId="28" quotePrefix="1" applyFont="1" applyBorder="1" applyAlignment="1">
      <alignment horizontal="right" vertical="center"/>
    </xf>
    <xf numFmtId="0" fontId="62" fillId="0" borderId="16" xfId="28" applyFont="1" applyBorder="1" applyAlignment="1">
      <alignment vertical="center"/>
    </xf>
    <xf numFmtId="167" fontId="62" fillId="0" borderId="14" xfId="29" applyNumberFormat="1" applyFont="1" applyBorder="1" applyAlignment="1">
      <alignment vertical="center"/>
    </xf>
    <xf numFmtId="167" fontId="62" fillId="0" borderId="9" xfId="29" applyNumberFormat="1" applyFont="1" applyBorder="1" applyAlignment="1">
      <alignment vertical="center"/>
    </xf>
    <xf numFmtId="167" fontId="62" fillId="0" borderId="8" xfId="29" applyNumberFormat="1" applyFont="1" applyBorder="1" applyAlignment="1">
      <alignment vertical="center"/>
    </xf>
    <xf numFmtId="167" fontId="66" fillId="0" borderId="14" xfId="29" applyNumberFormat="1" applyFont="1" applyFill="1" applyBorder="1" applyAlignment="1">
      <alignment vertical="center"/>
    </xf>
    <xf numFmtId="167" fontId="62" fillId="0" borderId="13" xfId="29" applyNumberFormat="1" applyFont="1" applyBorder="1" applyAlignment="1">
      <alignment vertical="center"/>
    </xf>
    <xf numFmtId="167" fontId="62" fillId="0" borderId="12" xfId="29" applyNumberFormat="1" applyFont="1" applyBorder="1" applyAlignment="1">
      <alignment vertical="center"/>
    </xf>
    <xf numFmtId="0" fontId="62" fillId="0" borderId="8" xfId="28" quotePrefix="1" applyFont="1" applyBorder="1" applyAlignment="1">
      <alignment horizontal="center" vertical="center"/>
    </xf>
    <xf numFmtId="0" fontId="62" fillId="0" borderId="8" xfId="28" applyFont="1" applyBorder="1" applyAlignment="1">
      <alignment horizontal="center" vertical="center"/>
    </xf>
    <xf numFmtId="167" fontId="62" fillId="0" borderId="0" xfId="29" applyNumberFormat="1" applyFont="1" applyBorder="1" applyAlignment="1">
      <alignment vertical="center"/>
    </xf>
    <xf numFmtId="43" fontId="62" fillId="0" borderId="9" xfId="1" applyFont="1" applyBorder="1" applyAlignment="1">
      <alignment vertical="center"/>
    </xf>
    <xf numFmtId="167" fontId="62" fillId="0" borderId="9" xfId="29" applyNumberFormat="1" applyFont="1" applyBorder="1" applyAlignment="1">
      <alignment horizontal="right" vertical="center"/>
    </xf>
    <xf numFmtId="0" fontId="56" fillId="0" borderId="14" xfId="28" quotePrefix="1" applyFont="1" applyBorder="1" applyAlignment="1">
      <alignment horizontal="center" vertical="center"/>
    </xf>
    <xf numFmtId="167" fontId="62" fillId="0" borderId="10" xfId="1" applyNumberFormat="1" applyFont="1" applyBorder="1" applyAlignment="1">
      <alignment vertical="center"/>
    </xf>
    <xf numFmtId="43" fontId="62" fillId="0" borderId="10" xfId="1" applyFont="1" applyBorder="1" applyAlignment="1">
      <alignment vertical="center"/>
    </xf>
    <xf numFmtId="0" fontId="62" fillId="0" borderId="14" xfId="27" applyFont="1" applyBorder="1" applyAlignment="1">
      <alignment horizontal="center" vertical="center"/>
    </xf>
    <xf numFmtId="167" fontId="62" fillId="0" borderId="14" xfId="1" quotePrefix="1" applyNumberFormat="1" applyFont="1" applyBorder="1" applyAlignment="1">
      <alignment vertical="center"/>
    </xf>
    <xf numFmtId="0" fontId="62" fillId="0" borderId="13" xfId="27" applyFont="1" applyBorder="1" applyAlignment="1">
      <alignment horizontal="center" vertical="center"/>
    </xf>
    <xf numFmtId="0" fontId="62" fillId="0" borderId="11" xfId="28" applyFont="1" applyBorder="1" applyAlignment="1">
      <alignment horizontal="center" vertical="center"/>
    </xf>
    <xf numFmtId="0" fontId="35" fillId="0" borderId="11" xfId="27" applyFont="1" applyBorder="1" applyAlignment="1">
      <alignment horizontal="center"/>
    </xf>
    <xf numFmtId="0" fontId="56" fillId="0" borderId="10" xfId="27" quotePrefix="1" applyFont="1" applyBorder="1" applyAlignment="1">
      <alignment horizontal="center" vertical="center"/>
    </xf>
    <xf numFmtId="0" fontId="62" fillId="0" borderId="13" xfId="28" applyFont="1" applyBorder="1" applyAlignment="1">
      <alignment horizontal="center" vertical="center"/>
    </xf>
    <xf numFmtId="0" fontId="56" fillId="0" borderId="3" xfId="28" quotePrefix="1" applyFont="1" applyBorder="1" applyAlignment="1">
      <alignment horizontal="center" vertical="center"/>
    </xf>
    <xf numFmtId="0" fontId="62" fillId="0" borderId="10" xfId="28" quotePrefix="1" applyFont="1" applyBorder="1" applyAlignment="1">
      <alignment horizontal="center" vertical="center"/>
    </xf>
    <xf numFmtId="0" fontId="62" fillId="0" borderId="6" xfId="28" applyFont="1" applyBorder="1" applyAlignment="1">
      <alignment vertical="center"/>
    </xf>
    <xf numFmtId="0" fontId="56" fillId="0" borderId="7" xfId="28" applyFont="1" applyBorder="1" applyAlignment="1">
      <alignment vertical="center"/>
    </xf>
    <xf numFmtId="0" fontId="62" fillId="0" borderId="6" xfId="28" quotePrefix="1" applyFont="1" applyBorder="1" applyAlignment="1">
      <alignment horizontal="left" vertical="center"/>
    </xf>
    <xf numFmtId="167" fontId="56" fillId="0" borderId="1" xfId="1" applyNumberFormat="1" applyFont="1" applyBorder="1" applyAlignment="1">
      <alignment vertical="center"/>
    </xf>
    <xf numFmtId="43" fontId="56" fillId="0" borderId="1" xfId="1" applyFont="1" applyBorder="1" applyAlignment="1">
      <alignment vertical="center"/>
    </xf>
    <xf numFmtId="0" fontId="35" fillId="0" borderId="16" xfId="28" applyFont="1" applyBorder="1" applyAlignment="1">
      <alignment horizontal="left" vertical="center"/>
    </xf>
    <xf numFmtId="0" fontId="35" fillId="0" borderId="16" xfId="28" applyFont="1" applyBorder="1"/>
    <xf numFmtId="167" fontId="35" fillId="0" borderId="10" xfId="30" applyNumberFormat="1" applyFont="1" applyBorder="1" applyAlignment="1" applyProtection="1">
      <alignment horizontal="right"/>
    </xf>
    <xf numFmtId="43" fontId="35" fillId="0" borderId="10" xfId="1" applyFont="1" applyBorder="1" applyAlignment="1" applyProtection="1">
      <alignment horizontal="right"/>
    </xf>
    <xf numFmtId="0" fontId="35" fillId="0" borderId="0" xfId="28" applyFont="1" applyBorder="1" applyAlignment="1">
      <alignment vertical="center"/>
    </xf>
    <xf numFmtId="167" fontId="33" fillId="0" borderId="0" xfId="30" applyNumberFormat="1" applyFont="1" applyBorder="1"/>
    <xf numFmtId="0" fontId="35" fillId="0" borderId="0" xfId="28" quotePrefix="1" applyFont="1" applyBorder="1" applyAlignment="1">
      <alignment horizontal="left" vertical="center"/>
    </xf>
    <xf numFmtId="192" fontId="62" fillId="0" borderId="14" xfId="1" quotePrefix="1" applyNumberFormat="1" applyFont="1" applyBorder="1" applyAlignment="1">
      <alignment horizontal="right" vertical="center"/>
    </xf>
    <xf numFmtId="43" fontId="70" fillId="0" borderId="1" xfId="1" applyFont="1" applyBorder="1" applyAlignment="1" applyProtection="1">
      <alignment horizontal="right" vertical="center"/>
    </xf>
    <xf numFmtId="169" fontId="73" fillId="0" borderId="1" xfId="33" applyNumberFormat="1" applyFont="1" applyBorder="1" applyAlignment="1" applyProtection="1">
      <alignment horizontal="center" vertical="center" wrapText="1"/>
    </xf>
    <xf numFmtId="170" fontId="73" fillId="0" borderId="6" xfId="33" applyNumberFormat="1" applyFont="1" applyBorder="1" applyAlignment="1" applyProtection="1">
      <alignment horizontal="right" vertical="center"/>
    </xf>
    <xf numFmtId="43" fontId="73" fillId="3" borderId="1" xfId="1" applyFont="1" applyFill="1" applyBorder="1" applyAlignment="1" applyProtection="1">
      <alignment horizontal="right" vertical="center"/>
    </xf>
    <xf numFmtId="43" fontId="73" fillId="0" borderId="1" xfId="1" applyFont="1" applyBorder="1" applyAlignment="1" applyProtection="1">
      <alignment horizontal="right" vertical="center"/>
    </xf>
    <xf numFmtId="0" fontId="71" fillId="0" borderId="10" xfId="33" applyFont="1" applyBorder="1" applyAlignment="1">
      <alignment vertical="center"/>
    </xf>
    <xf numFmtId="170" fontId="72" fillId="0" borderId="9" xfId="33" applyNumberFormat="1" applyFont="1" applyBorder="1" applyAlignment="1" applyProtection="1">
      <alignment horizontal="right" vertical="center"/>
    </xf>
    <xf numFmtId="170" fontId="73" fillId="3" borderId="9" xfId="33" applyNumberFormat="1" applyFont="1" applyFill="1" applyBorder="1" applyAlignment="1" applyProtection="1">
      <alignment horizontal="right" vertical="center"/>
    </xf>
    <xf numFmtId="171" fontId="72" fillId="0" borderId="9" xfId="33" applyNumberFormat="1" applyFont="1" applyBorder="1" applyAlignment="1" applyProtection="1">
      <alignment horizontal="right" vertical="center"/>
    </xf>
    <xf numFmtId="0" fontId="21" fillId="0" borderId="0" xfId="33" applyFont="1" applyAlignment="1">
      <alignment vertical="center"/>
    </xf>
    <xf numFmtId="0" fontId="71" fillId="0" borderId="14" xfId="33" applyFont="1" applyBorder="1" applyAlignment="1">
      <alignment vertical="center"/>
    </xf>
    <xf numFmtId="0" fontId="71" fillId="0" borderId="14" xfId="33" applyFont="1" applyFill="1" applyBorder="1" applyAlignment="1">
      <alignment vertical="center"/>
    </xf>
    <xf numFmtId="0" fontId="72" fillId="0" borderId="14" xfId="33" applyFont="1" applyBorder="1" applyAlignment="1">
      <alignment vertical="center"/>
    </xf>
    <xf numFmtId="0" fontId="71" fillId="0" borderId="13" xfId="33" applyFont="1" applyBorder="1" applyAlignment="1">
      <alignment vertical="center"/>
    </xf>
    <xf numFmtId="0" fontId="27" fillId="0" borderId="0" xfId="33" applyFont="1" applyAlignment="1">
      <alignment vertical="center"/>
    </xf>
    <xf numFmtId="0" fontId="74" fillId="0" borderId="0" xfId="33" applyFont="1" applyAlignment="1">
      <alignment vertical="center"/>
    </xf>
    <xf numFmtId="167" fontId="72" fillId="0" borderId="1" xfId="1" applyNumberFormat="1" applyFont="1" applyBorder="1" applyAlignment="1" applyProtection="1">
      <alignment horizontal="right" vertical="center"/>
    </xf>
    <xf numFmtId="0" fontId="68" fillId="0" borderId="10" xfId="27" applyFont="1" applyBorder="1" applyAlignment="1">
      <alignment vertical="center"/>
    </xf>
    <xf numFmtId="170" fontId="32" fillId="0" borderId="9" xfId="27" applyNumberFormat="1" applyFont="1" applyFill="1" applyBorder="1" applyAlignment="1" applyProtection="1">
      <alignment horizontal="right" vertical="center"/>
    </xf>
    <xf numFmtId="170" fontId="31" fillId="3" borderId="9" xfId="27" applyNumberFormat="1" applyFont="1" applyFill="1" applyBorder="1" applyAlignment="1" applyProtection="1">
      <alignment horizontal="right" vertical="center"/>
    </xf>
    <xf numFmtId="2" fontId="32" fillId="0" borderId="9" xfId="27" applyNumberFormat="1" applyFont="1" applyBorder="1" applyAlignment="1" applyProtection="1">
      <alignment horizontal="right" vertical="center"/>
    </xf>
    <xf numFmtId="43" fontId="32" fillId="0" borderId="9" xfId="34" applyFont="1" applyBorder="1" applyAlignment="1" applyProtection="1">
      <alignment horizontal="right" vertical="center"/>
    </xf>
    <xf numFmtId="0" fontId="68" fillId="0" borderId="14" xfId="27" applyFont="1" applyBorder="1" applyAlignment="1">
      <alignment vertical="center"/>
    </xf>
    <xf numFmtId="43" fontId="32" fillId="0" borderId="9" xfId="34" applyFont="1" applyFill="1" applyBorder="1" applyAlignment="1" applyProtection="1">
      <alignment horizontal="right" vertical="center"/>
    </xf>
    <xf numFmtId="0" fontId="32" fillId="0" borderId="14" xfId="27" applyFont="1" applyBorder="1" applyAlignment="1">
      <alignment vertical="center"/>
    </xf>
    <xf numFmtId="2" fontId="32" fillId="0" borderId="9" xfId="27" applyNumberFormat="1" applyFont="1" applyFill="1" applyBorder="1" applyAlignment="1" applyProtection="1">
      <alignment horizontal="right" vertical="center"/>
    </xf>
    <xf numFmtId="0" fontId="68" fillId="0" borderId="13" xfId="27" applyFont="1" applyBorder="1" applyAlignment="1">
      <alignment vertical="center"/>
    </xf>
    <xf numFmtId="169" fontId="31" fillId="0" borderId="1" xfId="27" applyNumberFormat="1" applyFont="1" applyBorder="1" applyAlignment="1" applyProtection="1">
      <alignment horizontal="left" vertical="center"/>
    </xf>
    <xf numFmtId="170" fontId="31" fillId="0" borderId="6" xfId="27" applyNumberFormat="1" applyFont="1" applyBorder="1" applyAlignment="1" applyProtection="1">
      <alignment horizontal="right" vertical="center"/>
    </xf>
    <xf numFmtId="170" fontId="31" fillId="0" borderId="6" xfId="27" applyNumberFormat="1" applyFont="1" applyFill="1" applyBorder="1" applyAlignment="1" applyProtection="1">
      <alignment horizontal="right" vertical="center"/>
    </xf>
    <xf numFmtId="170" fontId="31" fillId="3" borderId="6" xfId="27" applyNumberFormat="1" applyFont="1" applyFill="1" applyBorder="1" applyAlignment="1" applyProtection="1">
      <alignment horizontal="right" vertical="center"/>
    </xf>
    <xf numFmtId="2" fontId="31" fillId="0" borderId="1" xfId="27" applyNumberFormat="1" applyFont="1" applyBorder="1" applyAlignment="1" applyProtection="1">
      <alignment horizontal="right" vertical="center"/>
    </xf>
    <xf numFmtId="43" fontId="31" fillId="0" borderId="1" xfId="34" applyFont="1" applyBorder="1" applyAlignment="1" applyProtection="1">
      <alignment horizontal="right" vertical="center"/>
    </xf>
    <xf numFmtId="0" fontId="32" fillId="0" borderId="10" xfId="27" applyFont="1" applyBorder="1" applyAlignment="1">
      <alignment vertical="center"/>
    </xf>
    <xf numFmtId="170" fontId="32" fillId="0" borderId="9" xfId="27" applyNumberFormat="1" applyFont="1" applyBorder="1" applyAlignment="1" applyProtection="1">
      <alignment horizontal="right" vertical="center"/>
    </xf>
    <xf numFmtId="171" fontId="32" fillId="0" borderId="9" xfId="27" applyNumberFormat="1" applyFont="1" applyBorder="1" applyAlignment="1" applyProtection="1">
      <alignment horizontal="right" vertical="center"/>
    </xf>
    <xf numFmtId="0" fontId="32" fillId="0" borderId="0" xfId="27" applyFont="1" applyAlignment="1">
      <alignment vertical="center"/>
    </xf>
    <xf numFmtId="171" fontId="32" fillId="0" borderId="9" xfId="27" applyNumberFormat="1" applyFont="1" applyFill="1" applyBorder="1" applyAlignment="1" applyProtection="1">
      <alignment horizontal="right" vertical="center"/>
    </xf>
    <xf numFmtId="0" fontId="32" fillId="0" borderId="0" xfId="27" applyFont="1" applyFill="1" applyAlignment="1">
      <alignment vertical="center"/>
    </xf>
    <xf numFmtId="181" fontId="32" fillId="0" borderId="9" xfId="27" applyNumberFormat="1" applyFont="1" applyBorder="1" applyAlignment="1" applyProtection="1">
      <alignment horizontal="right" vertical="center"/>
    </xf>
    <xf numFmtId="0" fontId="32" fillId="0" borderId="13" xfId="27" applyFont="1" applyBorder="1" applyAlignment="1">
      <alignment vertical="center"/>
    </xf>
    <xf numFmtId="171" fontId="31" fillId="0" borderId="6" xfId="27" applyNumberFormat="1" applyFont="1" applyBorder="1" applyAlignment="1" applyProtection="1">
      <alignment horizontal="right" vertical="center"/>
    </xf>
    <xf numFmtId="169" fontId="32" fillId="0" borderId="10" xfId="27" applyNumberFormat="1" applyFont="1" applyBorder="1" applyAlignment="1" applyProtection="1">
      <alignment horizontal="left" vertical="center"/>
    </xf>
    <xf numFmtId="169" fontId="32" fillId="0" borderId="14" xfId="27" applyNumberFormat="1" applyFont="1" applyBorder="1" applyAlignment="1" applyProtection="1">
      <alignment horizontal="left" vertical="center"/>
    </xf>
    <xf numFmtId="169" fontId="32" fillId="0" borderId="14" xfId="27" applyNumberFormat="1" applyFont="1" applyFill="1" applyBorder="1" applyAlignment="1" applyProtection="1">
      <alignment horizontal="left" vertical="center"/>
    </xf>
    <xf numFmtId="169" fontId="32" fillId="0" borderId="13" xfId="27" applyNumberFormat="1" applyFont="1" applyBorder="1" applyAlignment="1" applyProtection="1">
      <alignment horizontal="left" vertical="center"/>
    </xf>
    <xf numFmtId="170" fontId="31" fillId="3" borderId="1" xfId="27" applyNumberFormat="1" applyFont="1" applyFill="1" applyBorder="1" applyAlignment="1" applyProtection="1">
      <alignment horizontal="right" vertical="center"/>
    </xf>
    <xf numFmtId="171" fontId="31" fillId="0" borderId="1" xfId="27" applyNumberFormat="1" applyFont="1" applyBorder="1" applyAlignment="1" applyProtection="1">
      <alignment horizontal="right" vertical="center"/>
    </xf>
    <xf numFmtId="43" fontId="21" fillId="0" borderId="0" xfId="1" applyFont="1" applyAlignment="1">
      <alignment vertical="center"/>
    </xf>
    <xf numFmtId="49" fontId="62" fillId="0" borderId="0" xfId="5" applyNumberFormat="1" applyFont="1" applyFill="1" applyBorder="1" applyAlignment="1">
      <alignment horizontal="left" vertical="center"/>
    </xf>
    <xf numFmtId="0" fontId="62" fillId="0" borderId="3" xfId="5" applyFont="1" applyFill="1" applyBorder="1" applyAlignment="1">
      <alignment horizontal="left" vertical="center"/>
    </xf>
    <xf numFmtId="40" fontId="62" fillId="0" borderId="10" xfId="5" applyNumberFormat="1" applyFont="1" applyFill="1" applyBorder="1" applyAlignment="1">
      <alignment horizontal="right" vertical="center"/>
    </xf>
    <xf numFmtId="40" fontId="62" fillId="3" borderId="10" xfId="5" applyNumberFormat="1" applyFont="1" applyFill="1" applyBorder="1" applyAlignment="1">
      <alignment horizontal="right" vertical="center"/>
    </xf>
    <xf numFmtId="0" fontId="62" fillId="0" borderId="0" xfId="5" applyFont="1" applyFill="1" applyBorder="1" applyAlignment="1">
      <alignment vertical="center"/>
    </xf>
    <xf numFmtId="0" fontId="62" fillId="0" borderId="8" xfId="5" applyFont="1" applyFill="1" applyBorder="1" applyAlignment="1">
      <alignment horizontal="left" vertical="center"/>
    </xf>
    <xf numFmtId="40" fontId="62" fillId="0" borderId="14" xfId="5" applyNumberFormat="1" applyFont="1" applyFill="1" applyBorder="1" applyAlignment="1">
      <alignment horizontal="right" vertical="center"/>
    </xf>
    <xf numFmtId="40" fontId="62" fillId="3" borderId="14" xfId="5" applyNumberFormat="1" applyFont="1" applyFill="1" applyBorder="1" applyAlignment="1">
      <alignment horizontal="right" vertical="center"/>
    </xf>
    <xf numFmtId="40" fontId="56" fillId="0" borderId="1" xfId="5" applyNumberFormat="1" applyFont="1" applyFill="1" applyBorder="1" applyAlignment="1">
      <alignment horizontal="right" vertical="center"/>
    </xf>
    <xf numFmtId="40" fontId="56" fillId="3" borderId="1" xfId="5" applyNumberFormat="1" applyFont="1" applyFill="1" applyBorder="1" applyAlignment="1">
      <alignment horizontal="right" vertical="center"/>
    </xf>
    <xf numFmtId="40" fontId="62" fillId="0" borderId="14" xfId="5" applyNumberFormat="1" applyFont="1" applyFill="1" applyBorder="1" applyAlignment="1">
      <alignment horizontal="right" vertical="center"/>
    </xf>
    <xf numFmtId="40" fontId="62" fillId="3" borderId="14" xfId="5" applyNumberFormat="1" applyFont="1" applyFill="1" applyBorder="1" applyAlignment="1">
      <alignment horizontal="right" vertical="center"/>
    </xf>
    <xf numFmtId="0" fontId="56" fillId="0" borderId="8" xfId="27" applyFont="1" applyBorder="1" applyAlignment="1">
      <alignment vertical="center" wrapText="1"/>
    </xf>
    <xf numFmtId="0" fontId="62" fillId="0" borderId="8" xfId="27" applyFont="1" applyBorder="1" applyAlignment="1">
      <alignment vertical="center" wrapText="1"/>
    </xf>
    <xf numFmtId="0" fontId="62" fillId="0" borderId="11" xfId="27" applyFont="1" applyBorder="1" applyAlignment="1">
      <alignment vertical="center" wrapText="1"/>
    </xf>
    <xf numFmtId="188" fontId="62" fillId="0" borderId="0" xfId="5" applyNumberFormat="1" applyFont="1" applyFill="1" applyBorder="1" applyAlignment="1">
      <alignment vertical="center"/>
    </xf>
    <xf numFmtId="43" fontId="79" fillId="0" borderId="10" xfId="1" applyFont="1" applyBorder="1" applyAlignment="1">
      <alignment vertical="center"/>
    </xf>
    <xf numFmtId="0" fontId="31" fillId="0" borderId="0" xfId="28" quotePrefix="1" applyFont="1" applyAlignment="1" applyProtection="1">
      <alignment horizontal="left" vertical="center"/>
    </xf>
    <xf numFmtId="0" fontId="35" fillId="0" borderId="9" xfId="27" applyFont="1" applyBorder="1" applyAlignment="1">
      <alignment vertical="center" wrapText="1"/>
    </xf>
    <xf numFmtId="0" fontId="33" fillId="0" borderId="9" xfId="27" applyFont="1" applyBorder="1" applyAlignment="1">
      <alignment horizontal="left" vertical="center" wrapText="1"/>
    </xf>
    <xf numFmtId="0" fontId="35" fillId="0" borderId="0" xfId="28" quotePrefix="1" applyFont="1" applyBorder="1" applyAlignment="1">
      <alignment horizontal="left" vertical="center" wrapText="1"/>
    </xf>
    <xf numFmtId="0" fontId="35" fillId="0" borderId="9" xfId="28" quotePrefix="1" applyFont="1" applyBorder="1" applyAlignment="1">
      <alignment horizontal="left" vertical="center" wrapText="1"/>
    </xf>
    <xf numFmtId="192" fontId="33" fillId="0" borderId="14" xfId="1" applyNumberFormat="1" applyFont="1" applyBorder="1"/>
    <xf numFmtId="43" fontId="33" fillId="0" borderId="4" xfId="1" applyFont="1" applyBorder="1"/>
    <xf numFmtId="43" fontId="33" fillId="0" borderId="9" xfId="1" applyFont="1" applyBorder="1"/>
    <xf numFmtId="43" fontId="35" fillId="3" borderId="10" xfId="1" applyFont="1" applyFill="1" applyBorder="1" applyAlignment="1">
      <alignment vertical="center"/>
    </xf>
    <xf numFmtId="43" fontId="35" fillId="3" borderId="14" xfId="1" applyFont="1" applyFill="1" applyBorder="1" applyAlignment="1">
      <alignment vertical="center"/>
    </xf>
    <xf numFmtId="0" fontId="33" fillId="0" borderId="0" xfId="27" applyFont="1" applyBorder="1" applyAlignment="1">
      <alignment horizontal="left" vertical="center"/>
    </xf>
    <xf numFmtId="0" fontId="33" fillId="0" borderId="0" xfId="27" applyFont="1" applyBorder="1" applyAlignment="1">
      <alignment horizontal="left" vertical="center" wrapText="1"/>
    </xf>
    <xf numFmtId="167" fontId="33" fillId="0" borderId="0" xfId="34" applyNumberFormat="1" applyFont="1" applyBorder="1" applyAlignment="1">
      <alignment vertical="center"/>
    </xf>
    <xf numFmtId="43" fontId="33" fillId="0" borderId="0" xfId="34" applyNumberFormat="1" applyFont="1" applyBorder="1" applyAlignment="1">
      <alignment horizontal="center" vertical="center"/>
    </xf>
    <xf numFmtId="172" fontId="33" fillId="0" borderId="0" xfId="34" applyNumberFormat="1" applyFont="1" applyBorder="1" applyAlignment="1">
      <alignment horizontal="center" vertical="center"/>
    </xf>
    <xf numFmtId="171" fontId="33" fillId="0" borderId="0" xfId="34" applyNumberFormat="1" applyFont="1" applyBorder="1" applyAlignment="1">
      <alignment horizontal="center" vertical="center"/>
    </xf>
    <xf numFmtId="0" fontId="33" fillId="0" borderId="0" xfId="27" applyFont="1" applyBorder="1" applyAlignment="1">
      <alignment vertical="center"/>
    </xf>
    <xf numFmtId="169" fontId="55" fillId="0" borderId="0" xfId="27" applyNumberFormat="1" applyFont="1" applyFill="1" applyBorder="1" applyAlignment="1" applyProtection="1">
      <alignment horizontal="left" vertical="center"/>
    </xf>
    <xf numFmtId="0" fontId="33" fillId="0" borderId="0" xfId="27" quotePrefix="1" applyFont="1" applyBorder="1" applyAlignment="1">
      <alignment horizontal="left" vertical="center"/>
    </xf>
    <xf numFmtId="167" fontId="62" fillId="0" borderId="0" xfId="1" applyNumberFormat="1" applyFont="1" applyBorder="1" applyAlignment="1"/>
    <xf numFmtId="43" fontId="62" fillId="0" borderId="0" xfId="1" applyFont="1" applyBorder="1" applyAlignment="1"/>
    <xf numFmtId="0" fontId="62" fillId="0" borderId="0" xfId="27" applyFont="1" applyAlignment="1"/>
    <xf numFmtId="0" fontId="85" fillId="0" borderId="0" xfId="28" quotePrefix="1" applyFont="1" applyAlignment="1" applyProtection="1">
      <alignment horizontal="center" vertical="center"/>
    </xf>
    <xf numFmtId="43" fontId="33" fillId="0" borderId="14" xfId="1" applyNumberFormat="1" applyFont="1" applyBorder="1"/>
    <xf numFmtId="0" fontId="35" fillId="0" borderId="1" xfId="27" applyFont="1" applyBorder="1" applyAlignment="1">
      <alignment horizontal="center" vertical="center" wrapText="1"/>
    </xf>
    <xf numFmtId="0" fontId="32" fillId="0" borderId="0" xfId="28" applyFont="1" applyAlignment="1">
      <alignment horizontal="centerContinuous" vertical="center"/>
    </xf>
    <xf numFmtId="0" fontId="32" fillId="0" borderId="0" xfId="28" applyFont="1" applyAlignment="1">
      <alignment vertical="center"/>
    </xf>
    <xf numFmtId="0" fontId="32" fillId="0" borderId="0" xfId="28" applyFont="1" applyAlignment="1" applyProtection="1">
      <alignment horizontal="left" vertical="center"/>
    </xf>
    <xf numFmtId="0" fontId="35" fillId="0" borderId="0" xfId="28" applyFont="1" applyBorder="1" applyAlignment="1">
      <alignment vertical="center" wrapText="1"/>
    </xf>
    <xf numFmtId="167" fontId="35" fillId="0" borderId="14" xfId="30" applyNumberFormat="1" applyFont="1" applyBorder="1" applyAlignment="1" applyProtection="1">
      <alignment horizontal="right" vertical="center"/>
    </xf>
    <xf numFmtId="167" fontId="33" fillId="0" borderId="14" xfId="30" applyNumberFormat="1" applyFont="1" applyBorder="1" applyAlignment="1" applyProtection="1">
      <alignment horizontal="right" vertical="center"/>
    </xf>
    <xf numFmtId="167" fontId="33" fillId="0" borderId="0" xfId="30" applyNumberFormat="1" applyFont="1" applyBorder="1" applyAlignment="1">
      <alignment horizontal="right" vertical="center"/>
    </xf>
    <xf numFmtId="167" fontId="35" fillId="0" borderId="14" xfId="30" quotePrefix="1" applyNumberFormat="1" applyFont="1" applyBorder="1" applyAlignment="1" applyProtection="1">
      <alignment horizontal="right" vertical="center"/>
    </xf>
    <xf numFmtId="167" fontId="33" fillId="0" borderId="13" xfId="30" applyNumberFormat="1" applyFont="1" applyBorder="1" applyAlignment="1" applyProtection="1">
      <alignment horizontal="right" vertical="center"/>
    </xf>
    <xf numFmtId="167" fontId="35" fillId="0" borderId="13" xfId="30" quotePrefix="1" applyNumberFormat="1" applyFont="1" applyBorder="1" applyAlignment="1" applyProtection="1">
      <alignment horizontal="right" vertical="center"/>
    </xf>
    <xf numFmtId="43" fontId="33" fillId="0" borderId="0" xfId="1" applyFont="1" applyAlignment="1">
      <alignment vertical="center"/>
    </xf>
    <xf numFmtId="164" fontId="33" fillId="0" borderId="0" xfId="27" applyNumberFormat="1" applyFont="1" applyAlignment="1">
      <alignment vertical="center"/>
    </xf>
    <xf numFmtId="167" fontId="35" fillId="0" borderId="14" xfId="30" applyNumberFormat="1" applyFont="1" applyBorder="1" applyAlignment="1">
      <alignment vertical="center"/>
    </xf>
    <xf numFmtId="167" fontId="33" fillId="0" borderId="14" xfId="30" applyNumberFormat="1" applyFont="1" applyBorder="1" applyAlignment="1">
      <alignment vertical="center"/>
    </xf>
    <xf numFmtId="167" fontId="33" fillId="0" borderId="0" xfId="30" applyNumberFormat="1" applyFont="1" applyBorder="1" applyAlignment="1" applyProtection="1">
      <alignment horizontal="right" vertical="center"/>
    </xf>
    <xf numFmtId="3" fontId="33" fillId="0" borderId="0" xfId="27" applyNumberFormat="1" applyFont="1" applyAlignment="1">
      <alignment vertical="center"/>
    </xf>
    <xf numFmtId="167" fontId="33" fillId="0" borderId="13" xfId="30" applyNumberFormat="1" applyFont="1" applyBorder="1" applyAlignment="1">
      <alignment vertical="center"/>
    </xf>
    <xf numFmtId="167" fontId="33" fillId="0" borderId="2" xfId="30" applyNumberFormat="1" applyFont="1" applyBorder="1" applyAlignment="1">
      <alignment horizontal="right" vertical="center"/>
    </xf>
    <xf numFmtId="167" fontId="33" fillId="0" borderId="0" xfId="30" applyNumberFormat="1" applyFont="1" applyBorder="1" applyAlignment="1">
      <alignment vertical="center"/>
    </xf>
    <xf numFmtId="43" fontId="33" fillId="0" borderId="14" xfId="1" applyNumberFormat="1" applyFont="1" applyBorder="1" applyAlignment="1">
      <alignment vertical="center"/>
    </xf>
    <xf numFmtId="43" fontId="33" fillId="0" borderId="0" xfId="1" applyNumberFormat="1" applyFont="1" applyBorder="1" applyAlignment="1">
      <alignment vertical="center"/>
    </xf>
    <xf numFmtId="167" fontId="33" fillId="0" borderId="0" xfId="30" applyNumberFormat="1" applyFont="1" applyBorder="1" applyAlignment="1" applyProtection="1">
      <alignment horizontal="left" vertical="center"/>
    </xf>
    <xf numFmtId="167" fontId="35" fillId="0" borderId="0" xfId="30" applyNumberFormat="1" applyFont="1" applyBorder="1" applyAlignment="1" applyProtection="1">
      <alignment horizontal="left" vertical="center"/>
    </xf>
    <xf numFmtId="167" fontId="35" fillId="0" borderId="13" xfId="30" applyNumberFormat="1" applyFont="1" applyBorder="1" applyAlignment="1">
      <alignment vertical="center"/>
    </xf>
    <xf numFmtId="167" fontId="35" fillId="0" borderId="2" xfId="30" applyNumberFormat="1" applyFont="1" applyBorder="1" applyAlignment="1" applyProtection="1">
      <alignment horizontal="left" vertical="center"/>
    </xf>
    <xf numFmtId="0" fontId="33" fillId="0" borderId="0" xfId="28" applyFont="1" applyBorder="1" applyAlignment="1">
      <alignment vertical="center" wrapText="1"/>
    </xf>
    <xf numFmtId="0" fontId="33" fillId="0" borderId="0" xfId="28" applyFont="1" applyBorder="1" applyAlignment="1">
      <alignment horizontal="left" vertical="center" wrapText="1"/>
    </xf>
    <xf numFmtId="0" fontId="33" fillId="0" borderId="2" xfId="28" applyFont="1" applyBorder="1" applyAlignment="1">
      <alignment horizontal="left" vertical="center" wrapText="1"/>
    </xf>
    <xf numFmtId="0" fontId="35" fillId="0" borderId="0" xfId="28" applyFont="1" applyBorder="1" applyAlignment="1">
      <alignment horizontal="left" vertical="center" wrapText="1"/>
    </xf>
    <xf numFmtId="0" fontId="35" fillId="0" borderId="0" xfId="28" applyFont="1" applyBorder="1" applyAlignment="1" applyProtection="1">
      <alignment horizontal="left" vertical="center" wrapText="1"/>
    </xf>
    <xf numFmtId="0" fontId="33" fillId="0" borderId="0" xfId="28" applyFont="1" applyBorder="1" applyAlignment="1" applyProtection="1">
      <alignment horizontal="left" vertical="center" wrapText="1"/>
    </xf>
    <xf numFmtId="0" fontId="33" fillId="0" borderId="2" xfId="28" applyFont="1" applyBorder="1" applyAlignment="1">
      <alignment vertical="center" wrapText="1"/>
    </xf>
    <xf numFmtId="0" fontId="35" fillId="0" borderId="9" xfId="28" applyFont="1" applyBorder="1" applyAlignment="1">
      <alignment vertical="center" wrapText="1"/>
    </xf>
    <xf numFmtId="168" fontId="35" fillId="0" borderId="9" xfId="28" applyNumberFormat="1" applyFont="1" applyBorder="1" applyAlignment="1">
      <alignment horizontal="left" vertical="center" wrapText="1"/>
    </xf>
    <xf numFmtId="0" fontId="35" fillId="0" borderId="2" xfId="28" applyFont="1" applyBorder="1" applyAlignment="1" applyProtection="1">
      <alignment horizontal="left" vertical="center" wrapText="1"/>
    </xf>
    <xf numFmtId="0" fontId="33" fillId="0" borderId="14" xfId="28" quotePrefix="1" applyFont="1" applyBorder="1" applyAlignment="1">
      <alignment horizontal="center" vertical="center"/>
    </xf>
    <xf numFmtId="0" fontId="33" fillId="0" borderId="0" xfId="28" quotePrefix="1" applyFont="1" applyBorder="1" applyAlignment="1">
      <alignment vertical="center" wrapText="1"/>
    </xf>
    <xf numFmtId="167" fontId="33" fillId="0" borderId="14" xfId="30" applyNumberFormat="1" applyFont="1" applyBorder="1" applyAlignment="1">
      <alignment horizontal="right" vertical="center"/>
    </xf>
    <xf numFmtId="0" fontId="33" fillId="0" borderId="0" xfId="28" quotePrefix="1" applyFont="1" applyBorder="1" applyAlignment="1">
      <alignment horizontal="left" vertical="center" wrapText="1"/>
    </xf>
    <xf numFmtId="167" fontId="33" fillId="0" borderId="14" xfId="30" applyNumberFormat="1" applyFont="1" applyBorder="1" applyAlignment="1" applyProtection="1">
      <alignment vertical="center"/>
    </xf>
    <xf numFmtId="167" fontId="33" fillId="0" borderId="0" xfId="30" quotePrefix="1" applyNumberFormat="1" applyFont="1" applyBorder="1" applyAlignment="1">
      <alignment vertical="center"/>
    </xf>
    <xf numFmtId="167" fontId="33" fillId="0" borderId="9" xfId="30" applyNumberFormat="1" applyFont="1" applyBorder="1" applyAlignment="1">
      <alignment horizontal="right" vertical="center"/>
    </xf>
    <xf numFmtId="0" fontId="33" fillId="0" borderId="2" xfId="28" quotePrefix="1" applyFont="1" applyBorder="1" applyAlignment="1">
      <alignment horizontal="left" vertical="center" wrapText="1"/>
    </xf>
    <xf numFmtId="0" fontId="35" fillId="3" borderId="1" xfId="27" applyFont="1" applyFill="1" applyBorder="1" applyAlignment="1">
      <alignment horizontal="center" vertical="center"/>
    </xf>
    <xf numFmtId="0" fontId="35" fillId="3" borderId="1" xfId="27" applyFont="1" applyFill="1" applyBorder="1" applyAlignment="1">
      <alignment horizontal="center" vertical="center" wrapText="1"/>
    </xf>
    <xf numFmtId="0" fontId="33" fillId="0" borderId="0" xfId="28" quotePrefix="1" applyFont="1" applyBorder="1" applyAlignment="1" applyProtection="1">
      <alignment horizontal="left" vertical="center" wrapText="1"/>
    </xf>
    <xf numFmtId="0" fontId="33" fillId="0" borderId="13" xfId="28" quotePrefix="1" applyFont="1" applyBorder="1" applyAlignment="1">
      <alignment horizontal="center" vertical="center"/>
    </xf>
    <xf numFmtId="0" fontId="35" fillId="3" borderId="7" xfId="27" applyFont="1" applyFill="1" applyBorder="1" applyAlignment="1">
      <alignment horizontal="center" vertical="center" wrapText="1"/>
    </xf>
    <xf numFmtId="0" fontId="33" fillId="0" borderId="10" xfId="28" quotePrefix="1" applyFont="1" applyBorder="1" applyAlignment="1">
      <alignment horizontal="center" vertical="center"/>
    </xf>
    <xf numFmtId="0" fontId="33" fillId="0" borderId="16" xfId="28" applyFont="1" applyBorder="1" applyAlignment="1">
      <alignment vertical="center" wrapText="1"/>
    </xf>
    <xf numFmtId="0" fontId="33" fillId="0" borderId="0" xfId="37" applyNumberFormat="1" applyFont="1" applyFill="1" applyBorder="1" applyAlignment="1" applyProtection="1">
      <alignment horizontal="center" vertical="center"/>
    </xf>
    <xf numFmtId="0" fontId="35" fillId="3" borderId="1" xfId="37" applyNumberFormat="1" applyFont="1" applyFill="1" applyBorder="1" applyAlignment="1" applyProtection="1">
      <alignment horizontal="center" vertical="center"/>
    </xf>
    <xf numFmtId="0" fontId="33" fillId="0" borderId="2" xfId="28" quotePrefix="1" applyFont="1" applyBorder="1" applyAlignment="1" applyProtection="1">
      <alignment horizontal="left" vertical="center" wrapText="1"/>
    </xf>
    <xf numFmtId="0" fontId="35" fillId="0" borderId="10" xfId="27" applyFont="1" applyBorder="1" applyAlignment="1">
      <alignment horizontal="center" vertical="center" wrapText="1"/>
    </xf>
    <xf numFmtId="0" fontId="35" fillId="0" borderId="13" xfId="27" applyFont="1" applyBorder="1" applyAlignment="1">
      <alignment horizontal="center" vertical="center" wrapText="1"/>
    </xf>
    <xf numFmtId="0" fontId="56" fillId="0" borderId="7" xfId="28" quotePrefix="1" applyFont="1" applyBorder="1" applyAlignment="1">
      <alignment horizontal="left" vertical="center"/>
    </xf>
    <xf numFmtId="0" fontId="56" fillId="0" borderId="5" xfId="28" applyFont="1" applyBorder="1" applyAlignment="1">
      <alignment vertical="center"/>
    </xf>
    <xf numFmtId="0" fontId="56" fillId="0" borderId="6" xfId="28" applyFont="1" applyBorder="1" applyAlignment="1">
      <alignment vertical="center"/>
    </xf>
    <xf numFmtId="0" fontId="56" fillId="0" borderId="5" xfId="28" quotePrefix="1" applyFont="1" applyBorder="1" applyAlignment="1">
      <alignment horizontal="left" vertical="center"/>
    </xf>
    <xf numFmtId="0" fontId="28" fillId="0" borderId="0" xfId="27" applyFont="1" applyFill="1" applyAlignment="1">
      <alignment vertical="center"/>
    </xf>
    <xf numFmtId="169" fontId="28" fillId="0" borderId="0" xfId="27" quotePrefix="1" applyNumberFormat="1" applyFont="1" applyAlignment="1" applyProtection="1">
      <alignment horizontal="left" vertical="center"/>
    </xf>
    <xf numFmtId="167" fontId="33" fillId="0" borderId="9" xfId="1" applyNumberFormat="1" applyFont="1" applyBorder="1"/>
    <xf numFmtId="43" fontId="33" fillId="0" borderId="9" xfId="1" applyFont="1" applyBorder="1" applyAlignment="1">
      <alignment vertical="center"/>
    </xf>
    <xf numFmtId="0" fontId="33" fillId="0" borderId="12" xfId="0" quotePrefix="1" applyFont="1" applyBorder="1" applyAlignment="1">
      <alignment horizontal="left" vertical="center"/>
    </xf>
    <xf numFmtId="167" fontId="33" fillId="0" borderId="13" xfId="1" applyNumberFormat="1" applyFont="1" applyBorder="1" applyAlignment="1">
      <alignment vertical="center"/>
    </xf>
    <xf numFmtId="43" fontId="33" fillId="0" borderId="10" xfId="1" applyFont="1" applyBorder="1" applyAlignment="1">
      <alignment vertical="center"/>
    </xf>
    <xf numFmtId="43" fontId="35" fillId="0" borderId="10" xfId="1" applyFont="1" applyBorder="1" applyAlignment="1">
      <alignment horizontal="right" vertical="center"/>
    </xf>
    <xf numFmtId="43" fontId="35" fillId="0" borderId="14" xfId="1" applyFont="1" applyBorder="1" applyAlignment="1">
      <alignment horizontal="right" vertical="center"/>
    </xf>
    <xf numFmtId="43" fontId="35" fillId="0" borderId="13" xfId="1" applyFont="1" applyBorder="1" applyAlignment="1">
      <alignment horizontal="right" vertical="center"/>
    </xf>
    <xf numFmtId="167" fontId="33" fillId="0" borderId="2" xfId="1" applyNumberFormat="1" applyFont="1" applyBorder="1" applyAlignment="1">
      <alignment vertical="center"/>
    </xf>
    <xf numFmtId="167" fontId="33" fillId="0" borderId="8" xfId="1" applyNumberFormat="1" applyFont="1" applyBorder="1" applyAlignment="1">
      <alignment vertical="center"/>
    </xf>
    <xf numFmtId="0" fontId="33" fillId="0" borderId="9" xfId="27" applyFont="1" applyBorder="1" applyAlignment="1">
      <alignment horizontal="left" vertical="center" wrapText="1"/>
    </xf>
    <xf numFmtId="0" fontId="35" fillId="0" borderId="13" xfId="27" applyFont="1" applyBorder="1" applyAlignment="1">
      <alignment horizontal="center" vertical="center" wrapText="1"/>
    </xf>
    <xf numFmtId="169" fontId="28" fillId="0" borderId="9" xfId="33" applyNumberFormat="1" applyFont="1" applyBorder="1" applyAlignment="1" applyProtection="1">
      <alignment horizontal="center" vertical="center" wrapText="1"/>
    </xf>
    <xf numFmtId="0" fontId="33" fillId="0" borderId="8" xfId="27" applyFont="1" applyBorder="1" applyAlignment="1">
      <alignment horizontal="right" vertical="center" wrapText="1"/>
    </xf>
    <xf numFmtId="0" fontId="33" fillId="0" borderId="11" xfId="27" applyFont="1" applyBorder="1" applyAlignment="1">
      <alignment horizontal="right" vertical="center" wrapText="1"/>
    </xf>
    <xf numFmtId="0" fontId="33" fillId="0" borderId="12" xfId="27" applyFont="1" applyBorder="1" applyAlignment="1">
      <alignment horizontal="left" vertical="center" wrapText="1"/>
    </xf>
    <xf numFmtId="174" fontId="33" fillId="0" borderId="0" xfId="34" applyNumberFormat="1" applyFont="1" applyBorder="1" applyAlignment="1">
      <alignment vertical="center"/>
    </xf>
    <xf numFmtId="167" fontId="33" fillId="0" borderId="0" xfId="1" applyNumberFormat="1" applyFont="1" applyBorder="1" applyAlignment="1">
      <alignment vertical="center"/>
    </xf>
    <xf numFmtId="171" fontId="33" fillId="0" borderId="14" xfId="34" applyNumberFormat="1" applyFont="1" applyBorder="1" applyAlignment="1">
      <alignment horizontal="center" vertical="center"/>
    </xf>
    <xf numFmtId="176" fontId="33" fillId="0" borderId="9" xfId="34" applyNumberFormat="1" applyFont="1" applyBorder="1" applyAlignment="1">
      <alignment vertical="center"/>
    </xf>
    <xf numFmtId="173" fontId="33" fillId="0" borderId="8" xfId="34" applyNumberFormat="1" applyFont="1" applyBorder="1" applyAlignment="1">
      <alignment horizontal="right" vertical="center"/>
    </xf>
    <xf numFmtId="177" fontId="33" fillId="0" borderId="2" xfId="34" applyNumberFormat="1" applyFont="1" applyBorder="1" applyAlignment="1">
      <alignment horizontal="right" vertical="center"/>
    </xf>
    <xf numFmtId="171" fontId="33" fillId="0" borderId="13" xfId="34" applyNumberFormat="1" applyFont="1" applyBorder="1" applyAlignment="1">
      <alignment horizontal="center" vertical="center"/>
    </xf>
    <xf numFmtId="171" fontId="33" fillId="0" borderId="0" xfId="34" applyNumberFormat="1" applyFont="1" applyFill="1" applyBorder="1" applyAlignment="1">
      <alignment horizontal="center" vertical="center"/>
    </xf>
    <xf numFmtId="174" fontId="33" fillId="0" borderId="0" xfId="27" applyNumberFormat="1" applyFont="1" applyAlignment="1">
      <alignment vertical="center"/>
    </xf>
    <xf numFmtId="175" fontId="33" fillId="0" borderId="0" xfId="27" applyNumberFormat="1" applyFont="1" applyAlignment="1">
      <alignment vertical="center"/>
    </xf>
    <xf numFmtId="176" fontId="46" fillId="0" borderId="12" xfId="34" applyNumberFormat="1" applyFont="1" applyBorder="1" applyAlignment="1">
      <alignment vertical="center"/>
    </xf>
    <xf numFmtId="173" fontId="46" fillId="0" borderId="8" xfId="34" applyNumberFormat="1" applyFont="1" applyBorder="1" applyAlignment="1">
      <alignment horizontal="right" vertical="center"/>
    </xf>
    <xf numFmtId="178" fontId="46" fillId="0" borderId="0" xfId="27" applyNumberFormat="1" applyFont="1" applyAlignment="1">
      <alignment vertical="center"/>
    </xf>
    <xf numFmtId="0" fontId="46" fillId="0" borderId="0" xfId="27" applyFont="1" applyAlignment="1">
      <alignment vertical="center"/>
    </xf>
    <xf numFmtId="176" fontId="46" fillId="0" borderId="0" xfId="34" applyNumberFormat="1" applyFont="1" applyBorder="1" applyAlignment="1">
      <alignment vertical="center"/>
    </xf>
    <xf numFmtId="173" fontId="46" fillId="0" borderId="0" xfId="34" applyNumberFormat="1" applyFont="1" applyBorder="1" applyAlignment="1">
      <alignment horizontal="right" vertical="center"/>
    </xf>
    <xf numFmtId="171" fontId="33" fillId="0" borderId="2" xfId="34" applyNumberFormat="1" applyFont="1" applyFill="1" applyBorder="1" applyAlignment="1">
      <alignment horizontal="center" vertical="center"/>
    </xf>
    <xf numFmtId="167" fontId="34" fillId="0" borderId="14" xfId="1" applyNumberFormat="1" applyFont="1" applyBorder="1" applyAlignment="1">
      <alignment vertical="center"/>
    </xf>
    <xf numFmtId="43" fontId="31" fillId="0" borderId="1" xfId="1" applyFont="1" applyBorder="1" applyAlignment="1" applyProtection="1">
      <alignment horizontal="right" vertical="center"/>
    </xf>
    <xf numFmtId="43" fontId="35" fillId="0" borderId="1" xfId="1" applyFont="1" applyFill="1" applyBorder="1" applyAlignment="1" applyProtection="1">
      <alignment vertical="center"/>
    </xf>
    <xf numFmtId="43" fontId="35" fillId="3" borderId="1" xfId="1" applyFont="1" applyFill="1" applyBorder="1" applyAlignment="1" applyProtection="1">
      <alignment vertical="center"/>
    </xf>
    <xf numFmtId="43" fontId="35" fillId="3" borderId="1" xfId="1" applyFont="1" applyFill="1" applyBorder="1" applyAlignment="1" applyProtection="1">
      <alignment horizontal="center" vertical="center"/>
    </xf>
    <xf numFmtId="43" fontId="33" fillId="0" borderId="1" xfId="1" applyFont="1" applyFill="1" applyBorder="1" applyAlignment="1" applyProtection="1">
      <alignment vertical="center"/>
    </xf>
    <xf numFmtId="43" fontId="33" fillId="0" borderId="1" xfId="1" applyFont="1" applyFill="1" applyBorder="1" applyAlignment="1" applyProtection="1">
      <alignment horizontal="center" vertical="center"/>
    </xf>
    <xf numFmtId="43" fontId="33" fillId="0" borderId="1" xfId="1" applyFont="1" applyFill="1" applyBorder="1" applyAlignment="1">
      <alignment horizontal="center" vertical="center"/>
    </xf>
    <xf numFmtId="43" fontId="35" fillId="3" borderId="1" xfId="1" applyFont="1" applyFill="1" applyBorder="1" applyAlignment="1">
      <alignment horizontal="center" vertical="center"/>
    </xf>
    <xf numFmtId="43" fontId="35" fillId="3" borderId="1" xfId="1" applyFont="1" applyFill="1" applyBorder="1" applyAlignment="1" applyProtection="1">
      <alignment vertical="center" wrapText="1"/>
    </xf>
    <xf numFmtId="43" fontId="35" fillId="3" borderId="13" xfId="1" applyFont="1" applyFill="1" applyBorder="1" applyAlignment="1" applyProtection="1">
      <alignment vertical="center"/>
    </xf>
    <xf numFmtId="43" fontId="35" fillId="3" borderId="13" xfId="1" applyFont="1" applyFill="1" applyBorder="1" applyAlignment="1" applyProtection="1">
      <alignment horizontal="center" vertical="center"/>
    </xf>
    <xf numFmtId="43" fontId="35" fillId="3" borderId="1" xfId="1" quotePrefix="1" applyFont="1" applyFill="1" applyBorder="1" applyAlignment="1" applyProtection="1">
      <alignment horizontal="center" vertical="center"/>
    </xf>
    <xf numFmtId="43" fontId="33" fillId="0" borderId="1" xfId="1" quotePrefix="1" applyFont="1" applyFill="1" applyBorder="1" applyAlignment="1" applyProtection="1">
      <alignment horizontal="center" vertical="center"/>
    </xf>
    <xf numFmtId="43" fontId="62" fillId="0" borderId="1" xfId="1" applyFont="1" applyFill="1" applyBorder="1" applyAlignment="1" applyProtection="1">
      <alignment vertical="center"/>
    </xf>
    <xf numFmtId="43" fontId="62" fillId="0" borderId="13" xfId="1" applyFont="1" applyFill="1" applyBorder="1" applyAlignment="1" applyProtection="1">
      <alignment vertical="center"/>
    </xf>
    <xf numFmtId="193" fontId="62" fillId="0" borderId="14" xfId="27" applyNumberFormat="1" applyFont="1" applyBorder="1" applyAlignment="1">
      <alignment horizontal="center"/>
    </xf>
    <xf numFmtId="193" fontId="62" fillId="0" borderId="13" xfId="27" applyNumberFormat="1" applyFont="1" applyBorder="1" applyAlignment="1">
      <alignment horizontal="center"/>
    </xf>
    <xf numFmtId="43" fontId="46" fillId="0" borderId="1" xfId="1" applyFont="1" applyFill="1" applyBorder="1" applyAlignment="1" applyProtection="1">
      <alignment vertical="center"/>
    </xf>
    <xf numFmtId="0" fontId="35" fillId="0" borderId="10" xfId="27" applyFont="1" applyBorder="1" applyAlignment="1">
      <alignment horizontal="center" vertical="center" wrapText="1"/>
    </xf>
    <xf numFmtId="0" fontId="35" fillId="0" borderId="13" xfId="27" applyFont="1" applyBorder="1" applyAlignment="1">
      <alignment horizontal="center" vertical="center" wrapText="1"/>
    </xf>
    <xf numFmtId="43" fontId="94" fillId="0" borderId="14" xfId="1" applyFont="1" applyBorder="1" applyAlignment="1">
      <alignment horizontal="center"/>
    </xf>
    <xf numFmtId="170" fontId="34" fillId="0" borderId="13" xfId="27" applyNumberFormat="1" applyFont="1" applyBorder="1" applyAlignment="1">
      <alignment horizontal="center"/>
    </xf>
    <xf numFmtId="43" fontId="94" fillId="0" borderId="13" xfId="1" applyFont="1" applyBorder="1" applyAlignment="1">
      <alignment horizontal="center"/>
    </xf>
    <xf numFmtId="167" fontId="34" fillId="0" borderId="13" xfId="1" applyNumberFormat="1" applyFont="1" applyBorder="1" applyAlignment="1">
      <alignment vertical="center"/>
    </xf>
    <xf numFmtId="167" fontId="33" fillId="0" borderId="2" xfId="1" applyNumberFormat="1" applyFont="1" applyBorder="1" applyAlignment="1">
      <alignment horizontal="center" vertical="center"/>
    </xf>
    <xf numFmtId="43" fontId="33" fillId="0" borderId="10" xfId="1" applyFont="1" applyBorder="1" applyAlignment="1">
      <alignment horizontal="right" vertical="center"/>
    </xf>
    <xf numFmtId="43" fontId="33" fillId="0" borderId="12" xfId="1" applyFont="1" applyBorder="1" applyAlignment="1">
      <alignment vertical="center"/>
    </xf>
    <xf numFmtId="43" fontId="33" fillId="0" borderId="9" xfId="1" applyFont="1" applyBorder="1" applyAlignment="1">
      <alignment horizontal="center" vertical="center"/>
    </xf>
    <xf numFmtId="171" fontId="33" fillId="0" borderId="10" xfId="34" applyNumberFormat="1" applyFont="1" applyBorder="1" applyAlignment="1">
      <alignment horizontal="center" vertical="center"/>
    </xf>
    <xf numFmtId="174" fontId="33" fillId="0" borderId="2" xfId="34" applyNumberFormat="1" applyFont="1" applyBorder="1" applyAlignment="1">
      <alignment vertical="center"/>
    </xf>
    <xf numFmtId="175" fontId="33" fillId="0" borderId="9" xfId="34" applyNumberFormat="1" applyFont="1" applyBorder="1" applyAlignment="1">
      <alignment horizontal="right" vertical="center"/>
    </xf>
    <xf numFmtId="175" fontId="33" fillId="0" borderId="12" xfId="34" applyNumberFormat="1" applyFont="1" applyBorder="1" applyAlignment="1">
      <alignment horizontal="right" vertical="center"/>
    </xf>
    <xf numFmtId="43" fontId="62" fillId="0" borderId="14" xfId="1" applyFont="1" applyBorder="1" applyAlignment="1" applyProtection="1">
      <alignment horizontal="right"/>
    </xf>
    <xf numFmtId="43" fontId="46" fillId="0" borderId="14" xfId="1" applyFont="1" applyBorder="1" applyAlignment="1" applyProtection="1">
      <alignment horizontal="right"/>
    </xf>
    <xf numFmtId="43" fontId="46" fillId="0" borderId="14" xfId="1" applyFont="1" applyBorder="1" applyAlignment="1" applyProtection="1">
      <alignment horizontal="right" vertical="center"/>
    </xf>
    <xf numFmtId="167" fontId="33" fillId="0" borderId="14" xfId="1" quotePrefix="1" applyNumberFormat="1" applyFont="1" applyBorder="1" applyAlignment="1">
      <alignment horizontal="right" vertical="center"/>
    </xf>
    <xf numFmtId="167" fontId="35" fillId="0" borderId="3" xfId="30" applyNumberFormat="1" applyFont="1" applyBorder="1" applyAlignment="1" applyProtection="1">
      <alignment horizontal="right"/>
    </xf>
    <xf numFmtId="167" fontId="35" fillId="0" borderId="8" xfId="30" applyNumberFormat="1" applyFont="1" applyBorder="1" applyAlignment="1" applyProtection="1">
      <alignment horizontal="right"/>
    </xf>
    <xf numFmtId="167" fontId="35" fillId="0" borderId="8" xfId="30" quotePrefix="1" applyNumberFormat="1" applyFont="1" applyBorder="1" applyAlignment="1" applyProtection="1">
      <alignment horizontal="right"/>
    </xf>
    <xf numFmtId="167" fontId="35" fillId="0" borderId="8" xfId="30" applyNumberFormat="1" applyFont="1" applyBorder="1"/>
    <xf numFmtId="167" fontId="33" fillId="0" borderId="8" xfId="30" quotePrefix="1" applyNumberFormat="1" applyFont="1" applyBorder="1" applyAlignment="1" applyProtection="1">
      <alignment horizontal="right"/>
    </xf>
    <xf numFmtId="167" fontId="33" fillId="0" borderId="11" xfId="30" quotePrefix="1" applyNumberFormat="1" applyFont="1" applyBorder="1" applyAlignment="1" applyProtection="1">
      <alignment horizontal="right"/>
    </xf>
    <xf numFmtId="167" fontId="79" fillId="0" borderId="14" xfId="30" applyNumberFormat="1" applyFont="1" applyBorder="1"/>
    <xf numFmtId="167" fontId="79" fillId="0" borderId="0" xfId="30" applyNumberFormat="1" applyFont="1" applyBorder="1" applyAlignment="1" applyProtection="1">
      <alignment horizontal="right"/>
    </xf>
    <xf numFmtId="167" fontId="79" fillId="0" borderId="14" xfId="30" applyNumberFormat="1" applyFont="1" applyBorder="1" applyAlignment="1" applyProtection="1">
      <alignment horizontal="right"/>
    </xf>
    <xf numFmtId="167" fontId="79" fillId="0" borderId="0" xfId="30" applyNumberFormat="1" applyFont="1" applyBorder="1" applyAlignment="1">
      <alignment horizontal="right"/>
    </xf>
    <xf numFmtId="43" fontId="79" fillId="0" borderId="14" xfId="1" applyFont="1" applyBorder="1" applyAlignment="1" applyProtection="1">
      <alignment horizontal="right"/>
    </xf>
    <xf numFmtId="15" fontId="23" fillId="0" borderId="0" xfId="26" applyNumberFormat="1" applyFont="1" applyAlignment="1">
      <alignment horizontal="centerContinuous"/>
    </xf>
    <xf numFmtId="43" fontId="90" fillId="0" borderId="14" xfId="1" applyFont="1" applyBorder="1" applyAlignment="1">
      <alignment vertical="center"/>
    </xf>
    <xf numFmtId="43" fontId="91" fillId="0" borderId="10" xfId="1" applyFont="1" applyBorder="1" applyAlignment="1">
      <alignment vertical="center"/>
    </xf>
    <xf numFmtId="194" fontId="62" fillId="0" borderId="0" xfId="29" applyNumberFormat="1" applyFont="1" applyBorder="1" applyAlignment="1">
      <alignment vertical="center"/>
    </xf>
    <xf numFmtId="43" fontId="90" fillId="0" borderId="13" xfId="1" applyFont="1" applyBorder="1" applyAlignment="1">
      <alignment vertical="center"/>
    </xf>
    <xf numFmtId="43" fontId="90" fillId="0" borderId="10" xfId="1" applyFont="1" applyBorder="1" applyAlignment="1">
      <alignment vertical="center"/>
    </xf>
    <xf numFmtId="43" fontId="62" fillId="0" borderId="9" xfId="29" applyNumberFormat="1" applyFont="1" applyBorder="1" applyAlignment="1">
      <alignment vertical="center"/>
    </xf>
    <xf numFmtId="43" fontId="33" fillId="3" borderId="1" xfId="1" applyFont="1" applyFill="1" applyBorder="1" applyAlignment="1" applyProtection="1">
      <alignment vertical="center"/>
    </xf>
    <xf numFmtId="167" fontId="35" fillId="3" borderId="13" xfId="1" applyNumberFormat="1" applyFont="1" applyFill="1" applyBorder="1" applyAlignment="1">
      <alignment vertical="center"/>
    </xf>
    <xf numFmtId="0" fontId="33" fillId="0" borderId="9" xfId="27" applyFont="1" applyBorder="1" applyAlignment="1">
      <alignment horizontal="left" vertical="center" wrapText="1"/>
    </xf>
    <xf numFmtId="0" fontId="35" fillId="0" borderId="13" xfId="27" applyFont="1" applyBorder="1" applyAlignment="1">
      <alignment horizontal="center" vertical="center" wrapText="1"/>
    </xf>
    <xf numFmtId="0" fontId="28" fillId="0" borderId="12" xfId="33" applyFont="1" applyBorder="1" applyAlignment="1">
      <alignment horizontal="center" vertical="center" wrapText="1"/>
    </xf>
    <xf numFmtId="0" fontId="28" fillId="0" borderId="12" xfId="33" applyFont="1" applyBorder="1" applyAlignment="1">
      <alignment horizontal="center" wrapText="1"/>
    </xf>
    <xf numFmtId="43" fontId="32" fillId="0" borderId="1" xfId="1" applyFont="1" applyBorder="1" applyAlignment="1" applyProtection="1">
      <alignment horizontal="right" vertical="center"/>
    </xf>
    <xf numFmtId="183" fontId="35" fillId="3" borderId="11" xfId="34" applyNumberFormat="1" applyFont="1" applyFill="1" applyBorder="1" applyAlignment="1">
      <alignment vertical="center"/>
    </xf>
    <xf numFmtId="186" fontId="35" fillId="3" borderId="12" xfId="34" applyNumberFormat="1" applyFont="1" applyFill="1" applyBorder="1" applyAlignment="1">
      <alignment vertical="center"/>
    </xf>
    <xf numFmtId="43" fontId="52" fillId="2" borderId="1" xfId="1" applyFont="1" applyFill="1" applyBorder="1" applyAlignment="1" applyProtection="1">
      <alignment vertical="center"/>
    </xf>
    <xf numFmtId="0" fontId="48" fillId="0" borderId="0" xfId="37" applyNumberFormat="1" applyFont="1" applyFill="1" applyBorder="1" applyAlignment="1" applyProtection="1">
      <alignment vertical="center"/>
    </xf>
    <xf numFmtId="0" fontId="51" fillId="0" borderId="0" xfId="37" applyNumberFormat="1" applyFont="1" applyFill="1" applyBorder="1" applyAlignment="1" applyProtection="1">
      <alignment vertical="center"/>
    </xf>
    <xf numFmtId="0" fontId="89" fillId="0" borderId="0" xfId="37" applyFont="1" applyAlignment="1">
      <alignment vertical="center"/>
    </xf>
    <xf numFmtId="3" fontId="95" fillId="0" borderId="10" xfId="37" applyNumberFormat="1" applyFont="1" applyBorder="1" applyAlignment="1">
      <alignment horizontal="center" vertical="center"/>
    </xf>
    <xf numFmtId="0" fontId="95" fillId="0" borderId="10" xfId="37" applyFont="1" applyBorder="1" applyAlignment="1">
      <alignment vertical="center"/>
    </xf>
    <xf numFmtId="0" fontId="96" fillId="0" borderId="16" xfId="37" applyFont="1" applyBorder="1" applyAlignment="1">
      <alignment vertical="center"/>
    </xf>
    <xf numFmtId="3" fontId="95" fillId="0" borderId="14" xfId="37" applyNumberFormat="1" applyFont="1" applyBorder="1" applyAlignment="1">
      <alignment horizontal="center" vertical="center"/>
    </xf>
    <xf numFmtId="0" fontId="95" fillId="0" borderId="14" xfId="37" applyFont="1" applyFill="1" applyBorder="1" applyAlignment="1">
      <alignment vertical="center"/>
    </xf>
    <xf numFmtId="0" fontId="95" fillId="0" borderId="0" xfId="37" applyFont="1" applyBorder="1" applyAlignment="1">
      <alignment vertical="center"/>
    </xf>
    <xf numFmtId="0" fontId="95" fillId="0" borderId="14" xfId="37" applyFont="1" applyBorder="1" applyAlignment="1">
      <alignment vertical="center"/>
    </xf>
    <xf numFmtId="0" fontId="96" fillId="0" borderId="0" xfId="37" applyFont="1" applyBorder="1" applyAlignment="1">
      <alignment vertical="center"/>
    </xf>
    <xf numFmtId="0" fontId="33" fillId="0" borderId="14" xfId="37" applyNumberFormat="1" applyFont="1" applyFill="1" applyBorder="1" applyAlignment="1" applyProtection="1">
      <alignment vertical="center"/>
    </xf>
    <xf numFmtId="0" fontId="33" fillId="0" borderId="0" xfId="37" applyFont="1" applyBorder="1" applyAlignment="1">
      <alignment vertical="center"/>
    </xf>
    <xf numFmtId="0" fontId="33" fillId="0" borderId="0" xfId="37" applyNumberFormat="1" applyFont="1" applyFill="1" applyBorder="1" applyAlignment="1" applyProtection="1">
      <alignment vertical="center"/>
    </xf>
    <xf numFmtId="0" fontId="33" fillId="0" borderId="14" xfId="37" applyFont="1" applyFill="1" applyBorder="1" applyAlignment="1">
      <alignment vertical="center"/>
    </xf>
    <xf numFmtId="0" fontId="33" fillId="0" borderId="14" xfId="37" applyFont="1" applyBorder="1" applyAlignment="1">
      <alignment vertical="center"/>
    </xf>
    <xf numFmtId="0" fontId="95" fillId="0" borderId="0" xfId="37" applyFont="1" applyBorder="1" applyAlignment="1">
      <alignment vertical="center" wrapText="1"/>
    </xf>
    <xf numFmtId="3" fontId="95" fillId="0" borderId="13" xfId="37" applyNumberFormat="1" applyFont="1" applyBorder="1" applyAlignment="1">
      <alignment horizontal="center" vertical="center"/>
    </xf>
    <xf numFmtId="0" fontId="95" fillId="0" borderId="13" xfId="37" applyFont="1" applyBorder="1" applyAlignment="1">
      <alignment vertical="center"/>
    </xf>
    <xf numFmtId="0" fontId="96" fillId="0" borderId="2" xfId="37" applyFont="1" applyBorder="1" applyAlignment="1">
      <alignment vertical="center"/>
    </xf>
    <xf numFmtId="0" fontId="34" fillId="0" borderId="0" xfId="37" applyNumberFormat="1" applyFont="1" applyFill="1" applyBorder="1" applyAlignment="1" applyProtection="1">
      <alignment vertical="center"/>
    </xf>
    <xf numFmtId="0" fontId="97" fillId="0" borderId="0" xfId="37" applyFont="1" applyAlignment="1">
      <alignment horizontal="center" vertical="center"/>
    </xf>
    <xf numFmtId="43" fontId="35" fillId="0" borderId="13" xfId="1" applyFont="1" applyFill="1" applyBorder="1" applyAlignment="1" applyProtection="1">
      <alignment vertical="center"/>
    </xf>
    <xf numFmtId="43" fontId="38" fillId="0" borderId="0" xfId="1" applyFont="1"/>
    <xf numFmtId="43" fontId="101" fillId="0" borderId="0" xfId="1" applyFont="1"/>
    <xf numFmtId="0" fontId="33" fillId="0" borderId="9" xfId="27" applyFont="1" applyBorder="1" applyAlignment="1">
      <alignment horizontal="left" vertical="center" wrapText="1"/>
    </xf>
    <xf numFmtId="0" fontId="29" fillId="0" borderId="0" xfId="35" quotePrefix="1" applyFont="1" applyAlignment="1">
      <alignment horizontal="left"/>
    </xf>
    <xf numFmtId="0" fontId="74" fillId="0" borderId="0" xfId="33" quotePrefix="1" applyFont="1" applyAlignment="1">
      <alignment horizontal="left" vertical="center"/>
    </xf>
    <xf numFmtId="169" fontId="74" fillId="0" borderId="0" xfId="33" quotePrefix="1" applyNumberFormat="1" applyFont="1" applyAlignment="1" applyProtection="1">
      <alignment horizontal="left" vertical="center"/>
    </xf>
    <xf numFmtId="0" fontId="29" fillId="0" borderId="0" xfId="27" quotePrefix="1" applyFont="1" applyAlignment="1">
      <alignment horizontal="left" vertical="center"/>
    </xf>
    <xf numFmtId="0" fontId="29" fillId="0" borderId="0" xfId="27" quotePrefix="1" applyFont="1" applyAlignment="1">
      <alignment horizontal="left" vertical="center"/>
    </xf>
    <xf numFmtId="0" fontId="31" fillId="0" borderId="0" xfId="28" quotePrefix="1" applyFont="1" applyAlignment="1" applyProtection="1">
      <alignment horizontal="center" vertical="center"/>
    </xf>
    <xf numFmtId="0" fontId="32" fillId="0" borderId="0" xfId="28" applyFont="1" applyAlignment="1" applyProtection="1">
      <alignment horizontal="center" vertical="center"/>
    </xf>
    <xf numFmtId="167" fontId="33" fillId="0" borderId="10" xfId="30" applyNumberFormat="1" applyFont="1" applyBorder="1" applyAlignment="1" applyProtection="1">
      <alignment horizontal="center" vertical="center"/>
    </xf>
    <xf numFmtId="167" fontId="33" fillId="0" borderId="14" xfId="30" applyNumberFormat="1" applyFont="1" applyBorder="1" applyAlignment="1">
      <alignment horizontal="center" vertical="center"/>
    </xf>
    <xf numFmtId="167" fontId="33" fillId="0" borderId="14" xfId="30" quotePrefix="1" applyNumberFormat="1" applyFont="1" applyBorder="1" applyAlignment="1">
      <alignment horizontal="center" vertical="center"/>
    </xf>
    <xf numFmtId="167" fontId="33" fillId="0" borderId="14" xfId="30" applyNumberFormat="1" applyFont="1" applyBorder="1" applyAlignment="1" applyProtection="1">
      <alignment horizontal="center" vertical="center"/>
    </xf>
    <xf numFmtId="167" fontId="33" fillId="0" borderId="13" xfId="30" applyNumberFormat="1" applyFont="1" applyBorder="1" applyAlignment="1">
      <alignment horizontal="center" vertical="center"/>
    </xf>
    <xf numFmtId="167" fontId="33" fillId="0" borderId="14" xfId="30" quotePrefix="1" applyNumberFormat="1" applyFont="1" applyBorder="1" applyAlignment="1" applyProtection="1">
      <alignment horizontal="center" vertical="center"/>
    </xf>
    <xf numFmtId="43" fontId="33" fillId="0" borderId="1" xfId="1" applyFont="1" applyFill="1" applyBorder="1" applyAlignment="1" applyProtection="1">
      <alignment vertical="center" wrapText="1"/>
    </xf>
    <xf numFmtId="43" fontId="33" fillId="0" borderId="4" xfId="1" applyFont="1" applyFill="1" applyBorder="1" applyAlignment="1">
      <alignment horizontal="right" vertical="center"/>
    </xf>
    <xf numFmtId="43" fontId="33" fillId="3" borderId="4" xfId="1" applyFont="1" applyFill="1" applyBorder="1" applyAlignment="1">
      <alignment horizontal="right" vertical="center"/>
    </xf>
    <xf numFmtId="43" fontId="33" fillId="0" borderId="14" xfId="1" applyFont="1" applyFill="1" applyBorder="1" applyAlignment="1">
      <alignment horizontal="right" vertical="center"/>
    </xf>
    <xf numFmtId="43" fontId="33" fillId="3" borderId="14" xfId="1" applyFont="1" applyFill="1" applyBorder="1" applyAlignment="1">
      <alignment horizontal="right" vertical="center"/>
    </xf>
    <xf numFmtId="43" fontId="33" fillId="0" borderId="13" xfId="1" applyFont="1" applyFill="1" applyBorder="1" applyAlignment="1">
      <alignment horizontal="right" vertical="center"/>
    </xf>
    <xf numFmtId="43" fontId="33" fillId="3" borderId="13" xfId="1" applyFont="1" applyFill="1" applyBorder="1" applyAlignment="1">
      <alignment horizontal="right" vertical="center"/>
    </xf>
    <xf numFmtId="43" fontId="35" fillId="0" borderId="12" xfId="1" applyFont="1" applyFill="1" applyBorder="1" applyAlignment="1">
      <alignment horizontal="right" vertical="center"/>
    </xf>
    <xf numFmtId="43" fontId="35" fillId="3" borderId="12" xfId="1" applyFont="1" applyFill="1" applyBorder="1" applyAlignment="1">
      <alignment horizontal="right" vertical="center"/>
    </xf>
    <xf numFmtId="43" fontId="33" fillId="0" borderId="10" xfId="1" applyFont="1" applyFill="1" applyBorder="1" applyAlignment="1">
      <alignment horizontal="right" vertical="center"/>
    </xf>
    <xf numFmtId="43" fontId="33" fillId="3" borderId="10" xfId="1" applyFont="1" applyFill="1" applyBorder="1" applyAlignment="1">
      <alignment horizontal="right" vertical="center"/>
    </xf>
    <xf numFmtId="43" fontId="33" fillId="0" borderId="14" xfId="1" applyFont="1" applyFill="1" applyBorder="1" applyAlignment="1">
      <alignment horizontal="right" vertical="center" wrapText="1"/>
    </xf>
    <xf numFmtId="43" fontId="33" fillId="3" borderId="14" xfId="1" applyFont="1" applyFill="1" applyBorder="1" applyAlignment="1">
      <alignment horizontal="right" vertical="center" wrapText="1"/>
    </xf>
    <xf numFmtId="43" fontId="35" fillId="0" borderId="6" xfId="1" applyFont="1" applyFill="1" applyBorder="1" applyAlignment="1">
      <alignment horizontal="right" vertical="center"/>
    </xf>
    <xf numFmtId="43" fontId="35" fillId="3" borderId="6" xfId="1" applyFont="1" applyFill="1" applyBorder="1" applyAlignment="1">
      <alignment horizontal="right" vertical="center"/>
    </xf>
    <xf numFmtId="43" fontId="33" fillId="0" borderId="9" xfId="1" applyFont="1" applyFill="1" applyBorder="1" applyAlignment="1">
      <alignment horizontal="right" vertical="center"/>
    </xf>
    <xf numFmtId="43" fontId="33" fillId="3" borderId="9" xfId="1" applyFont="1" applyFill="1" applyBorder="1" applyAlignment="1">
      <alignment horizontal="right" vertical="center"/>
    </xf>
    <xf numFmtId="0" fontId="34" fillId="0" borderId="12" xfId="27" quotePrefix="1" applyFont="1" applyBorder="1" applyAlignment="1">
      <alignment horizontal="left"/>
    </xf>
    <xf numFmtId="43" fontId="47" fillId="0" borderId="1" xfId="1" applyFont="1" applyFill="1" applyBorder="1" applyAlignment="1" applyProtection="1">
      <alignment vertical="center"/>
    </xf>
    <xf numFmtId="43" fontId="65" fillId="0" borderId="1" xfId="1" applyFont="1" applyFill="1" applyBorder="1" applyAlignment="1" applyProtection="1">
      <alignment vertical="center"/>
    </xf>
    <xf numFmtId="43" fontId="47" fillId="0" borderId="1" xfId="1" applyFont="1" applyFill="1" applyBorder="1" applyAlignment="1" applyProtection="1">
      <alignment horizontal="center" vertical="center"/>
    </xf>
    <xf numFmtId="43" fontId="108" fillId="0" borderId="1" xfId="1" applyFont="1" applyFill="1" applyBorder="1" applyAlignment="1" applyProtection="1">
      <alignment vertical="center"/>
    </xf>
    <xf numFmtId="43" fontId="100" fillId="0" borderId="0" xfId="1" applyFont="1"/>
    <xf numFmtId="43" fontId="40" fillId="0" borderId="0" xfId="1" applyFont="1"/>
    <xf numFmtId="43" fontId="100" fillId="0" borderId="0" xfId="1" applyFont="1" applyAlignment="1">
      <alignment vertical="center"/>
    </xf>
    <xf numFmtId="43" fontId="35" fillId="0" borderId="0" xfId="1" applyFont="1"/>
    <xf numFmtId="43" fontId="41" fillId="0" borderId="0" xfId="1" applyFont="1"/>
    <xf numFmtId="43" fontId="35" fillId="0" borderId="1" xfId="1" applyFont="1" applyFill="1" applyBorder="1" applyAlignment="1" applyProtection="1">
      <alignment horizontal="center" vertical="center"/>
    </xf>
    <xf numFmtId="43" fontId="35" fillId="0" borderId="13" xfId="1" applyFont="1" applyFill="1" applyBorder="1" applyAlignment="1" applyProtection="1">
      <alignment horizontal="center" vertical="center"/>
    </xf>
    <xf numFmtId="43" fontId="52" fillId="2" borderId="1" xfId="1" applyFont="1" applyFill="1" applyBorder="1" applyAlignment="1" applyProtection="1">
      <alignment horizontal="center" vertical="center"/>
    </xf>
    <xf numFmtId="43" fontId="35" fillId="3" borderId="1" xfId="1" applyFont="1" applyFill="1" applyBorder="1" applyAlignment="1">
      <alignment vertical="center"/>
    </xf>
    <xf numFmtId="43" fontId="33" fillId="0" borderId="1" xfId="1" applyFont="1" applyFill="1" applyBorder="1" applyAlignment="1">
      <alignment vertical="center"/>
    </xf>
    <xf numFmtId="43" fontId="33" fillId="0" borderId="13" xfId="1" applyFont="1" applyFill="1" applyBorder="1" applyAlignment="1">
      <alignment vertical="center"/>
    </xf>
    <xf numFmtId="43" fontId="51" fillId="0" borderId="1" xfId="1" applyFont="1" applyBorder="1" applyAlignment="1">
      <alignment vertical="top"/>
    </xf>
    <xf numFmtId="43" fontId="35" fillId="0" borderId="1" xfId="1" applyFont="1" applyFill="1" applyBorder="1" applyAlignment="1">
      <alignment vertical="center"/>
    </xf>
    <xf numFmtId="43" fontId="35" fillId="0" borderId="13" xfId="1" applyFont="1" applyFill="1" applyBorder="1" applyAlignment="1">
      <alignment vertical="center"/>
    </xf>
    <xf numFmtId="43" fontId="32" fillId="0" borderId="0" xfId="1" applyFont="1"/>
    <xf numFmtId="43" fontId="75" fillId="0" borderId="1" xfId="1" applyFont="1" applyBorder="1" applyAlignment="1">
      <alignment horizontal="center" vertical="center"/>
    </xf>
    <xf numFmtId="43" fontId="56" fillId="0" borderId="1" xfId="1" applyFont="1" applyBorder="1" applyAlignment="1">
      <alignment horizontal="center" vertical="center"/>
    </xf>
    <xf numFmtId="43" fontId="34" fillId="0" borderId="10" xfId="1" applyFont="1" applyBorder="1" applyAlignment="1">
      <alignment vertical="center"/>
    </xf>
    <xf numFmtId="43" fontId="34" fillId="3" borderId="10" xfId="1" applyFont="1" applyFill="1" applyBorder="1" applyAlignment="1">
      <alignment vertical="center"/>
    </xf>
    <xf numFmtId="43" fontId="34" fillId="0" borderId="14" xfId="1" applyFont="1" applyBorder="1" applyAlignment="1">
      <alignment vertical="center"/>
    </xf>
    <xf numFmtId="43" fontId="34" fillId="3" borderId="14" xfId="1" applyFont="1" applyFill="1" applyBorder="1" applyAlignment="1">
      <alignment vertical="center"/>
    </xf>
    <xf numFmtId="43" fontId="37" fillId="0" borderId="1" xfId="1" applyFont="1" applyBorder="1" applyAlignment="1">
      <alignment vertical="center"/>
    </xf>
    <xf numFmtId="43" fontId="37" fillId="3" borderId="1" xfId="1" applyFont="1" applyFill="1" applyBorder="1" applyAlignment="1">
      <alignment vertical="center"/>
    </xf>
    <xf numFmtId="43" fontId="35" fillId="0" borderId="1" xfId="1" applyFont="1" applyBorder="1" applyAlignment="1">
      <alignment horizontal="center" vertical="center"/>
    </xf>
    <xf numFmtId="43" fontId="33" fillId="3" borderId="10" xfId="1" applyFont="1" applyFill="1" applyBorder="1" applyAlignment="1">
      <alignment vertical="center"/>
    </xf>
    <xf numFmtId="43" fontId="33" fillId="3" borderId="14" xfId="1" applyFont="1" applyFill="1" applyBorder="1" applyAlignment="1">
      <alignment vertical="center"/>
    </xf>
    <xf numFmtId="43" fontId="35" fillId="0" borderId="1" xfId="1" applyFont="1" applyBorder="1" applyAlignment="1">
      <alignment vertical="center"/>
    </xf>
    <xf numFmtId="43" fontId="58" fillId="0" borderId="0" xfId="1" applyFont="1"/>
    <xf numFmtId="43" fontId="32" fillId="0" borderId="0" xfId="1" applyFont="1" applyFill="1"/>
    <xf numFmtId="43" fontId="91" fillId="0" borderId="1" xfId="1" applyFont="1" applyBorder="1" applyAlignment="1">
      <alignment vertical="center"/>
    </xf>
    <xf numFmtId="43" fontId="33" fillId="0" borderId="0" xfId="1" applyFont="1" applyFill="1"/>
    <xf numFmtId="43" fontId="21" fillId="0" borderId="0" xfId="1" applyFont="1" applyFill="1"/>
    <xf numFmtId="43" fontId="79" fillId="0" borderId="10" xfId="1" applyFont="1" applyBorder="1" applyAlignment="1">
      <alignment vertical="center" wrapText="1"/>
    </xf>
    <xf numFmtId="43" fontId="79" fillId="3" borderId="10" xfId="1" applyFont="1" applyFill="1" applyBorder="1" applyAlignment="1">
      <alignment vertical="center" wrapText="1"/>
    </xf>
    <xf numFmtId="43" fontId="62" fillId="0" borderId="14" xfId="1" applyFont="1" applyBorder="1" applyAlignment="1">
      <alignment vertical="center" wrapText="1"/>
    </xf>
    <xf numFmtId="43" fontId="56" fillId="3" borderId="14" xfId="1" applyFont="1" applyFill="1" applyBorder="1" applyAlignment="1">
      <alignment vertical="center" wrapText="1"/>
    </xf>
    <xf numFmtId="43" fontId="65" fillId="0" borderId="14" xfId="1" applyFont="1" applyBorder="1" applyAlignment="1">
      <alignment vertical="center" wrapText="1"/>
    </xf>
    <xf numFmtId="43" fontId="56" fillId="0" borderId="1" xfId="1" applyFont="1" applyBorder="1" applyAlignment="1">
      <alignment vertical="center" wrapText="1"/>
    </xf>
    <xf numFmtId="43" fontId="56" fillId="3" borderId="1" xfId="1" applyFont="1" applyFill="1" applyBorder="1" applyAlignment="1">
      <alignment vertical="center" wrapText="1"/>
    </xf>
    <xf numFmtId="43" fontId="62" fillId="3" borderId="14" xfId="1" applyFont="1" applyFill="1" applyBorder="1" applyAlignment="1">
      <alignment vertical="center" wrapText="1"/>
    </xf>
    <xf numFmtId="43" fontId="20" fillId="0" borderId="0" xfId="1" applyFont="1" applyFill="1"/>
    <xf numFmtId="43" fontId="62" fillId="3" borderId="10" xfId="1" applyFont="1" applyFill="1" applyBorder="1" applyAlignment="1">
      <alignment vertical="center"/>
    </xf>
    <xf numFmtId="43" fontId="56" fillId="3" borderId="14" xfId="1" applyFont="1" applyFill="1" applyBorder="1" applyAlignment="1">
      <alignment vertical="center"/>
    </xf>
    <xf numFmtId="43" fontId="56" fillId="3" borderId="1" xfId="1" applyFont="1" applyFill="1" applyBorder="1" applyAlignment="1">
      <alignment vertical="center"/>
    </xf>
    <xf numFmtId="43" fontId="62" fillId="3" borderId="14" xfId="1" applyFont="1" applyFill="1" applyBorder="1" applyAlignment="1">
      <alignment vertical="center"/>
    </xf>
    <xf numFmtId="43" fontId="104" fillId="0" borderId="1" xfId="1" applyFont="1" applyBorder="1" applyAlignment="1">
      <alignment vertical="center"/>
    </xf>
    <xf numFmtId="43" fontId="79" fillId="3" borderId="10" xfId="1" applyFont="1" applyFill="1" applyBorder="1" applyAlignment="1">
      <alignment vertical="center"/>
    </xf>
    <xf numFmtId="43" fontId="79" fillId="0" borderId="14" xfId="1" applyFont="1" applyBorder="1" applyAlignment="1">
      <alignment vertical="center"/>
    </xf>
    <xf numFmtId="43" fontId="80" fillId="3" borderId="14" xfId="1" applyFont="1" applyFill="1" applyBorder="1" applyAlignment="1">
      <alignment vertical="center"/>
    </xf>
    <xf numFmtId="43" fontId="92" fillId="0" borderId="14" xfId="1" applyFont="1" applyBorder="1" applyAlignment="1">
      <alignment vertical="center"/>
    </xf>
    <xf numFmtId="43" fontId="80" fillId="3" borderId="1" xfId="1" applyFont="1" applyFill="1" applyBorder="1" applyAlignment="1">
      <alignment vertical="center"/>
    </xf>
    <xf numFmtId="43" fontId="80" fillId="0" borderId="1" xfId="1" applyFont="1" applyBorder="1" applyAlignment="1">
      <alignment vertical="center"/>
    </xf>
    <xf numFmtId="43" fontId="79" fillId="3" borderId="14" xfId="1" applyFont="1" applyFill="1" applyBorder="1" applyAlignment="1">
      <alignment vertical="center"/>
    </xf>
    <xf numFmtId="43" fontId="80" fillId="0" borderId="1" xfId="1" applyFont="1" applyFill="1" applyBorder="1" applyAlignment="1">
      <alignment vertical="center"/>
    </xf>
    <xf numFmtId="43" fontId="33" fillId="3" borderId="10" xfId="1" applyFont="1" applyFill="1" applyBorder="1" applyAlignment="1">
      <alignment vertical="center" wrapText="1"/>
    </xf>
    <xf numFmtId="43" fontId="79" fillId="0" borderId="14" xfId="1" applyFont="1" applyBorder="1" applyAlignment="1">
      <alignment vertical="center" wrapText="1"/>
    </xf>
    <xf numFmtId="43" fontId="80" fillId="3" borderId="14" xfId="1" applyFont="1" applyFill="1" applyBorder="1" applyAlignment="1">
      <alignment vertical="center" wrapText="1"/>
    </xf>
    <xf numFmtId="43" fontId="79" fillId="3" borderId="14" xfId="1" applyFont="1" applyFill="1" applyBorder="1" applyAlignment="1">
      <alignment vertical="center" wrapText="1"/>
    </xf>
    <xf numFmtId="43" fontId="80" fillId="3" borderId="1" xfId="1" applyFont="1" applyFill="1" applyBorder="1" applyAlignment="1">
      <alignment vertical="center" wrapText="1"/>
    </xf>
    <xf numFmtId="43" fontId="80" fillId="0" borderId="1" xfId="1" applyFont="1" applyBorder="1" applyAlignment="1">
      <alignment vertical="center" wrapText="1"/>
    </xf>
    <xf numFmtId="43" fontId="65" fillId="0" borderId="14" xfId="1" applyFont="1" applyBorder="1" applyAlignment="1">
      <alignment vertical="center"/>
    </xf>
    <xf numFmtId="43" fontId="109" fillId="0" borderId="14" xfId="1" applyFont="1" applyBorder="1" applyAlignment="1">
      <alignment vertical="center"/>
    </xf>
    <xf numFmtId="43" fontId="36" fillId="0" borderId="1" xfId="1" applyFont="1" applyFill="1" applyBorder="1" applyAlignment="1">
      <alignment horizontal="center" vertical="center"/>
    </xf>
    <xf numFmtId="43" fontId="62" fillId="0" borderId="10" xfId="1" applyFont="1" applyFill="1" applyBorder="1" applyAlignment="1">
      <alignment vertical="center"/>
    </xf>
    <xf numFmtId="43" fontId="62" fillId="0" borderId="14" xfId="1" applyFont="1" applyFill="1" applyBorder="1" applyAlignment="1">
      <alignment vertical="center"/>
    </xf>
    <xf numFmtId="43" fontId="56" fillId="0" borderId="1" xfId="1" applyFont="1" applyFill="1" applyBorder="1" applyAlignment="1">
      <alignment vertical="center"/>
    </xf>
    <xf numFmtId="43" fontId="33" fillId="0" borderId="10" xfId="1" applyFont="1" applyBorder="1"/>
    <xf numFmtId="43" fontId="46" fillId="0" borderId="14" xfId="1" applyFont="1" applyBorder="1"/>
    <xf numFmtId="43" fontId="47" fillId="0" borderId="14" xfId="1" applyFont="1" applyBorder="1"/>
    <xf numFmtId="43" fontId="87" fillId="0" borderId="0" xfId="1" applyFont="1" applyAlignment="1">
      <alignment vertical="center"/>
    </xf>
    <xf numFmtId="43" fontId="24" fillId="0" borderId="0" xfId="1" quotePrefix="1" applyFont="1"/>
    <xf numFmtId="43" fontId="20" fillId="0" borderId="0" xfId="1" applyFont="1" applyFill="1" applyAlignment="1">
      <alignment horizontal="center"/>
    </xf>
    <xf numFmtId="43" fontId="28" fillId="0" borderId="0" xfId="1" applyFont="1" applyAlignment="1">
      <alignment vertical="center"/>
    </xf>
    <xf numFmtId="43" fontId="28" fillId="0" borderId="9" xfId="1" applyFont="1" applyBorder="1" applyAlignment="1">
      <alignment horizontal="center" vertical="center"/>
    </xf>
    <xf numFmtId="43" fontId="28" fillId="0" borderId="9" xfId="1" applyFont="1" applyBorder="1" applyAlignment="1" applyProtection="1">
      <alignment horizontal="center" vertical="center" wrapText="1"/>
    </xf>
    <xf numFmtId="43" fontId="28" fillId="0" borderId="12" xfId="1" applyFont="1" applyBorder="1" applyAlignment="1">
      <alignment horizontal="center" vertical="center"/>
    </xf>
    <xf numFmtId="43" fontId="68" fillId="0" borderId="10" xfId="1" applyFont="1" applyBorder="1" applyAlignment="1">
      <alignment vertical="center"/>
    </xf>
    <xf numFmtId="43" fontId="32" fillId="0" borderId="9" xfId="1" applyFont="1" applyBorder="1" applyAlignment="1" applyProtection="1">
      <alignment horizontal="right" vertical="center"/>
    </xf>
    <xf numFmtId="43" fontId="32" fillId="0" borderId="9" xfId="1" applyFont="1" applyFill="1" applyBorder="1" applyAlignment="1" applyProtection="1">
      <alignment horizontal="right" vertical="center"/>
    </xf>
    <xf numFmtId="43" fontId="31" fillId="3" borderId="9" xfId="1" applyFont="1" applyFill="1" applyBorder="1" applyAlignment="1" applyProtection="1">
      <alignment horizontal="right" vertical="center"/>
    </xf>
    <xf numFmtId="43" fontId="26" fillId="0" borderId="0" xfId="1" applyFont="1" applyAlignment="1">
      <alignment vertical="center"/>
    </xf>
    <xf numFmtId="43" fontId="68" fillId="0" borderId="14" xfId="1" applyFont="1" applyBorder="1" applyAlignment="1">
      <alignment vertical="center"/>
    </xf>
    <xf numFmtId="43" fontId="32" fillId="0" borderId="14" xfId="1" applyFont="1" applyBorder="1" applyAlignment="1">
      <alignment vertical="center"/>
    </xf>
    <xf numFmtId="43" fontId="68" fillId="0" borderId="13" xfId="1" applyFont="1" applyBorder="1" applyAlignment="1">
      <alignment vertical="center"/>
    </xf>
    <xf numFmtId="43" fontId="31" fillId="0" borderId="1" xfId="1" applyFont="1" applyBorder="1" applyAlignment="1" applyProtection="1">
      <alignment horizontal="center" vertical="center" wrapText="1"/>
    </xf>
    <xf numFmtId="43" fontId="31" fillId="0" borderId="6" xfId="1" applyFont="1" applyBorder="1" applyAlignment="1" applyProtection="1">
      <alignment horizontal="right" vertical="center"/>
    </xf>
    <xf numFmtId="43" fontId="31" fillId="3" borderId="1" xfId="1" applyFont="1" applyFill="1" applyBorder="1" applyAlignment="1" applyProtection="1">
      <alignment horizontal="right" vertical="center"/>
    </xf>
    <xf numFmtId="43" fontId="27" fillId="0" borderId="0" xfId="1" applyFont="1"/>
    <xf numFmtId="43" fontId="20" fillId="0" borderId="0" xfId="1" quotePrefix="1" applyFont="1" applyAlignment="1">
      <alignment horizontal="centerContinuous"/>
    </xf>
    <xf numFmtId="43" fontId="20" fillId="0" borderId="0" xfId="1" applyFont="1" applyAlignment="1">
      <alignment horizontal="centerContinuous"/>
    </xf>
    <xf numFmtId="2" fontId="20" fillId="0" borderId="0" xfId="33" applyNumberFormat="1" applyFont="1" applyFill="1" applyAlignment="1">
      <alignment horizontal="center"/>
    </xf>
    <xf numFmtId="2" fontId="20" fillId="0" borderId="0" xfId="33" applyNumberFormat="1" applyFont="1"/>
    <xf numFmtId="2" fontId="21" fillId="0" borderId="0" xfId="33" applyNumberFormat="1" applyFont="1"/>
    <xf numFmtId="43" fontId="72" fillId="0" borderId="9" xfId="1" applyFont="1" applyBorder="1" applyAlignment="1" applyProtection="1">
      <alignment horizontal="right" vertical="center"/>
    </xf>
    <xf numFmtId="43" fontId="72" fillId="0" borderId="9" xfId="1" applyFont="1" applyFill="1" applyBorder="1" applyAlignment="1" applyProtection="1">
      <alignment horizontal="right" vertical="center"/>
    </xf>
    <xf numFmtId="43" fontId="73" fillId="3" borderId="9" xfId="1" applyFont="1" applyFill="1" applyBorder="1" applyAlignment="1" applyProtection="1">
      <alignment horizontal="right" vertical="center"/>
    </xf>
    <xf numFmtId="43" fontId="71" fillId="0" borderId="10" xfId="1" applyFont="1" applyBorder="1" applyAlignment="1">
      <alignment vertical="center"/>
    </xf>
    <xf numFmtId="43" fontId="71" fillId="0" borderId="14" xfId="1" applyFont="1" applyBorder="1" applyAlignment="1">
      <alignment vertical="center"/>
    </xf>
    <xf numFmtId="43" fontId="72" fillId="0" borderId="14" xfId="1" applyFont="1" applyBorder="1" applyAlignment="1">
      <alignment vertical="center"/>
    </xf>
    <xf numFmtId="43" fontId="71" fillId="0" borderId="13" xfId="1" applyFont="1" applyBorder="1" applyAlignment="1">
      <alignment vertical="center"/>
    </xf>
    <xf numFmtId="43" fontId="73" fillId="0" borderId="6" xfId="1" applyFont="1" applyBorder="1" applyAlignment="1" applyProtection="1">
      <alignment horizontal="right" vertical="center"/>
    </xf>
    <xf numFmtId="43" fontId="22" fillId="0" borderId="0" xfId="1" applyFont="1" applyAlignment="1">
      <alignment vertical="center"/>
    </xf>
    <xf numFmtId="43" fontId="73" fillId="0" borderId="1" xfId="1" applyFont="1" applyBorder="1" applyAlignment="1" applyProtection="1">
      <alignment horizontal="center" vertical="center" wrapText="1"/>
    </xf>
    <xf numFmtId="43" fontId="32" fillId="0" borderId="0" xfId="1" quotePrefix="1" applyFont="1" applyAlignment="1">
      <alignment horizontal="left"/>
    </xf>
    <xf numFmtId="43" fontId="33" fillId="0" borderId="1" xfId="1" applyFont="1" applyBorder="1" applyAlignment="1">
      <alignment horizontal="center" vertical="center" wrapText="1"/>
    </xf>
    <xf numFmtId="43" fontId="33" fillId="3" borderId="1" xfId="1" applyFont="1" applyFill="1" applyBorder="1" applyAlignment="1">
      <alignment horizontal="center" vertical="center" wrapText="1"/>
    </xf>
    <xf numFmtId="43" fontId="33" fillId="0" borderId="1" xfId="1" quotePrefix="1" applyFont="1" applyBorder="1" applyAlignment="1">
      <alignment horizontal="center" vertical="center" wrapText="1"/>
    </xf>
    <xf numFmtId="43" fontId="29" fillId="0" borderId="7" xfId="1" applyFont="1" applyBorder="1" applyAlignment="1">
      <alignment horizontal="left" vertical="center" wrapText="1"/>
    </xf>
    <xf numFmtId="43" fontId="29" fillId="3" borderId="1" xfId="1" applyFont="1" applyFill="1" applyBorder="1" applyAlignment="1">
      <alignment vertical="center"/>
    </xf>
    <xf numFmtId="43" fontId="28" fillId="0" borderId="1" xfId="1" applyFont="1" applyBorder="1" applyAlignment="1">
      <alignment horizontal="right" vertical="center"/>
    </xf>
    <xf numFmtId="43" fontId="29" fillId="0" borderId="1" xfId="1" applyFont="1" applyBorder="1" applyAlignment="1">
      <alignment vertical="center" wrapText="1"/>
    </xf>
    <xf numFmtId="43" fontId="29" fillId="0" borderId="1" xfId="1" applyFont="1" applyBorder="1" applyAlignment="1">
      <alignment vertical="center"/>
    </xf>
    <xf numFmtId="43" fontId="32" fillId="0" borderId="1" xfId="1" applyFont="1" applyFill="1" applyBorder="1" applyAlignment="1" applyProtection="1">
      <alignment horizontal="right" vertical="center"/>
    </xf>
    <xf numFmtId="43" fontId="29" fillId="0" borderId="1" xfId="1" applyFont="1" applyBorder="1" applyAlignment="1">
      <alignment horizontal="center" vertical="center"/>
    </xf>
    <xf numFmtId="43" fontId="29" fillId="0" borderId="0" xfId="1" applyFont="1" applyBorder="1" applyAlignment="1" applyProtection="1">
      <alignment horizontal="right" vertical="center"/>
    </xf>
    <xf numFmtId="43" fontId="28" fillId="0" borderId="0" xfId="1" applyFont="1" applyBorder="1" applyAlignment="1">
      <alignment horizontal="right" vertical="center"/>
    </xf>
    <xf numFmtId="43" fontId="34" fillId="0" borderId="0" xfId="1" quotePrefix="1" applyFont="1" applyAlignment="1">
      <alignment horizontal="centerContinuous"/>
    </xf>
    <xf numFmtId="43" fontId="33" fillId="0" borderId="0" xfId="1" applyFont="1" applyAlignment="1">
      <alignment horizontal="centerContinuous"/>
    </xf>
    <xf numFmtId="43" fontId="74" fillId="0" borderId="0" xfId="1" quotePrefix="1" applyFont="1"/>
    <xf numFmtId="43" fontId="84" fillId="0" borderId="0" xfId="1" applyFont="1"/>
    <xf numFmtId="43" fontId="84" fillId="0" borderId="0" xfId="1" applyFont="1" applyFill="1" applyAlignment="1">
      <alignment horizontal="center"/>
    </xf>
    <xf numFmtId="43" fontId="20" fillId="0" borderId="0" xfId="1" applyFont="1" applyAlignment="1">
      <alignment vertical="center"/>
    </xf>
    <xf numFmtId="43" fontId="72" fillId="0" borderId="1" xfId="1" applyFont="1" applyBorder="1" applyAlignment="1" applyProtection="1">
      <alignment horizontal="center" vertical="center" wrapText="1"/>
    </xf>
    <xf numFmtId="43" fontId="72" fillId="0" borderId="1" xfId="1" applyFont="1" applyBorder="1" applyAlignment="1" applyProtection="1">
      <alignment horizontal="right" vertical="center"/>
    </xf>
    <xf numFmtId="43" fontId="35" fillId="0" borderId="0" xfId="1" quotePrefix="1" applyFont="1"/>
    <xf numFmtId="43" fontId="76" fillId="0" borderId="3" xfId="1" applyFont="1" applyBorder="1" applyAlignment="1">
      <alignment vertical="center"/>
    </xf>
    <xf numFmtId="43" fontId="76" fillId="0" borderId="9" xfId="1" applyFont="1" applyBorder="1" applyAlignment="1">
      <alignment vertical="center"/>
    </xf>
    <xf numFmtId="43" fontId="77" fillId="0" borderId="10" xfId="1" applyFont="1" applyBorder="1" applyAlignment="1">
      <alignment vertical="center"/>
    </xf>
    <xf numFmtId="43" fontId="77" fillId="3" borderId="10" xfId="1" applyFont="1" applyFill="1" applyBorder="1" applyAlignment="1">
      <alignment vertical="center"/>
    </xf>
    <xf numFmtId="43" fontId="78" fillId="0" borderId="0" xfId="1" applyFont="1" applyAlignment="1"/>
    <xf numFmtId="43" fontId="77" fillId="0" borderId="8" xfId="1" applyFont="1" applyBorder="1" applyAlignment="1">
      <alignment vertical="center"/>
    </xf>
    <xf numFmtId="43" fontId="77" fillId="0" borderId="9" xfId="1" applyFont="1" applyBorder="1" applyAlignment="1">
      <alignment vertical="center"/>
    </xf>
    <xf numFmtId="43" fontId="77" fillId="0" borderId="14" xfId="1" applyFont="1" applyBorder="1" applyAlignment="1">
      <alignment vertical="center"/>
    </xf>
    <xf numFmtId="43" fontId="76" fillId="3" borderId="14" xfId="1" applyFont="1" applyFill="1" applyBorder="1" applyAlignment="1">
      <alignment vertical="center"/>
    </xf>
    <xf numFmtId="43" fontId="105" fillId="0" borderId="14" xfId="1" applyFont="1" applyBorder="1" applyAlignment="1">
      <alignment vertical="center"/>
    </xf>
    <xf numFmtId="43" fontId="78" fillId="0" borderId="0" xfId="1" applyFont="1" applyAlignment="1">
      <alignment vertical="center"/>
    </xf>
    <xf numFmtId="43" fontId="106" fillId="0" borderId="14" xfId="1" applyFont="1" applyBorder="1" applyAlignment="1">
      <alignment vertical="center"/>
    </xf>
    <xf numFmtId="43" fontId="76" fillId="0" borderId="1" xfId="1" applyFont="1" applyBorder="1" applyAlignment="1">
      <alignment vertical="center"/>
    </xf>
    <xf numFmtId="43" fontId="93" fillId="0" borderId="1" xfId="1" applyFont="1" applyBorder="1" applyAlignment="1">
      <alignment vertical="center"/>
    </xf>
    <xf numFmtId="43" fontId="103" fillId="0" borderId="1" xfId="1" applyFont="1" applyBorder="1" applyAlignment="1">
      <alignment vertical="center"/>
    </xf>
    <xf numFmtId="43" fontId="76" fillId="3" borderId="1" xfId="1" applyFont="1" applyFill="1" applyBorder="1" applyAlignment="1">
      <alignment vertical="center"/>
    </xf>
    <xf numFmtId="43" fontId="76" fillId="0" borderId="8" xfId="1" applyFont="1" applyBorder="1" applyAlignment="1">
      <alignment vertical="center"/>
    </xf>
    <xf numFmtId="43" fontId="77" fillId="3" borderId="14" xfId="1" applyFont="1" applyFill="1" applyBorder="1" applyAlignment="1">
      <alignment vertical="center"/>
    </xf>
    <xf numFmtId="43" fontId="77" fillId="0" borderId="11" xfId="1" applyFont="1" applyBorder="1" applyAlignment="1">
      <alignment vertical="center"/>
    </xf>
    <xf numFmtId="43" fontId="77" fillId="0" borderId="12" xfId="1" applyFont="1" applyBorder="1" applyAlignment="1">
      <alignment vertical="center"/>
    </xf>
    <xf numFmtId="43" fontId="106" fillId="0" borderId="8" xfId="1" applyFont="1" applyBorder="1" applyAlignment="1">
      <alignment vertical="center"/>
    </xf>
    <xf numFmtId="43" fontId="106" fillId="0" borderId="9" xfId="1" applyFont="1" applyBorder="1" applyAlignment="1">
      <alignment vertical="center"/>
    </xf>
    <xf numFmtId="43" fontId="103" fillId="3" borderId="1" xfId="1" applyFont="1" applyFill="1" applyBorder="1" applyAlignment="1">
      <alignment vertical="center"/>
    </xf>
    <xf numFmtId="43" fontId="110" fillId="0" borderId="0" xfId="1" applyFont="1" applyAlignment="1">
      <alignment vertical="center"/>
    </xf>
    <xf numFmtId="43" fontId="110" fillId="0" borderId="0" xfId="1" applyFont="1" applyAlignment="1"/>
    <xf numFmtId="43" fontId="104" fillId="0" borderId="1" xfId="1" applyFont="1" applyBorder="1" applyAlignment="1">
      <alignment vertical="center" wrapText="1"/>
    </xf>
    <xf numFmtId="43" fontId="54" fillId="0" borderId="0" xfId="1" applyFont="1"/>
    <xf numFmtId="43" fontId="38" fillId="0" borderId="0" xfId="1" applyFont="1" applyAlignment="1">
      <alignment horizontal="right"/>
    </xf>
    <xf numFmtId="43" fontId="42" fillId="0" borderId="10" xfId="1" applyFont="1" applyBorder="1" applyAlignment="1">
      <alignment horizontal="center" vertical="center"/>
    </xf>
    <xf numFmtId="43" fontId="42" fillId="0" borderId="10" xfId="1" applyFont="1" applyFill="1" applyBorder="1" applyAlignment="1">
      <alignment horizontal="center" vertical="center"/>
    </xf>
    <xf numFmtId="43" fontId="40" fillId="0" borderId="3" xfId="1" applyFont="1" applyFill="1" applyBorder="1" applyAlignment="1">
      <alignment horizontal="left" vertical="top"/>
    </xf>
    <xf numFmtId="43" fontId="49" fillId="0" borderId="10" xfId="1" applyFont="1" applyFill="1" applyBorder="1" applyAlignment="1">
      <alignment horizontal="right" vertical="center"/>
    </xf>
    <xf numFmtId="43" fontId="49" fillId="3" borderId="10" xfId="1" applyFont="1" applyFill="1" applyBorder="1" applyAlignment="1">
      <alignment horizontal="center" vertical="center"/>
    </xf>
    <xf numFmtId="43" fontId="49" fillId="0" borderId="10" xfId="1" applyFont="1" applyFill="1" applyBorder="1" applyAlignment="1">
      <alignment horizontal="center" vertical="center"/>
    </xf>
    <xf numFmtId="43" fontId="40" fillId="0" borderId="8" xfId="1" applyFont="1" applyFill="1" applyBorder="1" applyAlignment="1">
      <alignment horizontal="left" vertical="top"/>
    </xf>
    <xf numFmtId="43" fontId="48" fillId="0" borderId="14" xfId="1" applyFont="1" applyFill="1" applyBorder="1" applyAlignment="1">
      <alignment horizontal="right" vertical="center"/>
    </xf>
    <xf numFmtId="43" fontId="49" fillId="3" borderId="14" xfId="1" applyFont="1" applyFill="1" applyBorder="1" applyAlignment="1">
      <alignment horizontal="center" vertical="center"/>
    </xf>
    <xf numFmtId="43" fontId="48" fillId="0" borderId="14" xfId="1" applyFont="1" applyFill="1" applyBorder="1" applyAlignment="1">
      <alignment horizontal="center" vertical="center"/>
    </xf>
    <xf numFmtId="43" fontId="40" fillId="0" borderId="8" xfId="1" applyFont="1" applyFill="1" applyBorder="1" applyAlignment="1">
      <alignment horizontal="left" vertical="top" wrapText="1"/>
    </xf>
    <xf numFmtId="43" fontId="81" fillId="0" borderId="14" xfId="1" applyFont="1" applyFill="1" applyBorder="1" applyAlignment="1">
      <alignment horizontal="right" vertical="center"/>
    </xf>
    <xf numFmtId="43" fontId="49" fillId="3" borderId="14" xfId="1" applyFont="1" applyFill="1" applyBorder="1" applyAlignment="1">
      <alignment horizontal="center" vertical="center" wrapText="1"/>
    </xf>
    <xf numFmtId="43" fontId="39" fillId="0" borderId="8" xfId="1" applyFont="1" applyFill="1" applyBorder="1" applyAlignment="1">
      <alignment horizontal="left" vertical="top" wrapText="1"/>
    </xf>
    <xf numFmtId="43" fontId="49" fillId="0" borderId="14" xfId="1" applyFont="1" applyFill="1" applyBorder="1" applyAlignment="1">
      <alignment horizontal="right" vertical="center"/>
    </xf>
    <xf numFmtId="43" fontId="49" fillId="0" borderId="14" xfId="1" applyFont="1" applyFill="1" applyBorder="1" applyAlignment="1">
      <alignment horizontal="center" vertical="center"/>
    </xf>
    <xf numFmtId="43" fontId="50" fillId="0" borderId="0" xfId="1" applyFont="1" applyFill="1"/>
    <xf numFmtId="43" fontId="40" fillId="0" borderId="8" xfId="1" applyFont="1" applyFill="1" applyBorder="1" applyAlignment="1">
      <alignment vertical="top"/>
    </xf>
    <xf numFmtId="43" fontId="39" fillId="0" borderId="11" xfId="1" applyFont="1" applyFill="1" applyBorder="1" applyAlignment="1">
      <alignment vertical="center"/>
    </xf>
    <xf numFmtId="43" fontId="49" fillId="0" borderId="13" xfId="1" applyFont="1" applyFill="1" applyBorder="1" applyAlignment="1">
      <alignment horizontal="right" vertical="center"/>
    </xf>
    <xf numFmtId="43" fontId="49" fillId="3" borderId="13" xfId="1" applyFont="1" applyFill="1" applyBorder="1" applyAlignment="1">
      <alignment horizontal="center" vertical="center"/>
    </xf>
    <xf numFmtId="43" fontId="49" fillId="0" borderId="13" xfId="1" applyFont="1" applyFill="1" applyBorder="1" applyAlignment="1">
      <alignment horizontal="center" vertical="center"/>
    </xf>
    <xf numFmtId="43" fontId="50" fillId="0" borderId="0" xfId="1" applyFont="1" applyAlignment="1">
      <alignment vertical="center"/>
    </xf>
    <xf numFmtId="43" fontId="40" fillId="0" borderId="0" xfId="1" applyFont="1" applyFill="1" applyBorder="1" applyAlignment="1">
      <alignment vertical="top"/>
    </xf>
    <xf numFmtId="43" fontId="33" fillId="0" borderId="1" xfId="1" applyFont="1" applyFill="1" applyBorder="1" applyAlignment="1" applyProtection="1">
      <alignment horizontal="center" vertical="center" wrapText="1"/>
    </xf>
    <xf numFmtId="43" fontId="33" fillId="0" borderId="1" xfId="1" applyFont="1" applyFill="1" applyBorder="1" applyAlignment="1">
      <alignment vertical="center" wrapText="1"/>
    </xf>
    <xf numFmtId="43" fontId="35" fillId="3" borderId="1" xfId="1" applyFont="1" applyFill="1" applyBorder="1" applyAlignment="1">
      <alignment vertical="center" wrapText="1"/>
    </xf>
    <xf numFmtId="43" fontId="35" fillId="0" borderId="3" xfId="1" applyFont="1" applyBorder="1" applyAlignment="1">
      <alignment horizontal="center" vertical="center" wrapText="1"/>
    </xf>
    <xf numFmtId="43" fontId="35" fillId="0" borderId="4" xfId="1" applyFont="1" applyBorder="1" applyAlignment="1">
      <alignment horizontal="center" vertical="center" wrapText="1"/>
    </xf>
    <xf numFmtId="43" fontId="31" fillId="0" borderId="0" xfId="1" quotePrefix="1" applyFont="1" applyAlignment="1" applyProtection="1">
      <alignment horizontal="left"/>
    </xf>
    <xf numFmtId="43" fontId="39" fillId="0" borderId="10" xfId="1" applyFont="1" applyFill="1" applyBorder="1" applyAlignment="1">
      <alignment horizontal="center" vertical="center"/>
    </xf>
    <xf numFmtId="43" fontId="39" fillId="0" borderId="10" xfId="1" applyFont="1" applyBorder="1" applyAlignment="1">
      <alignment horizontal="center" vertical="center"/>
    </xf>
    <xf numFmtId="43" fontId="35" fillId="0" borderId="4" xfId="1" quotePrefix="1" applyFont="1" applyBorder="1" applyAlignment="1" applyProtection="1">
      <alignment horizontal="centerContinuous" vertical="center"/>
    </xf>
    <xf numFmtId="43" fontId="35" fillId="0" borderId="4" xfId="1" applyFont="1" applyBorder="1" applyAlignment="1" applyProtection="1">
      <alignment horizontal="center" vertical="center"/>
    </xf>
    <xf numFmtId="43" fontId="35" fillId="0" borderId="4" xfId="1" quotePrefix="1" applyFont="1" applyBorder="1" applyAlignment="1" applyProtection="1">
      <alignment horizontal="center" vertical="center" wrapText="1"/>
    </xf>
    <xf numFmtId="43" fontId="35" fillId="3" borderId="4" xfId="1" applyFont="1" applyFill="1" applyBorder="1" applyAlignment="1" applyProtection="1">
      <alignment horizontal="center" vertical="center"/>
    </xf>
    <xf numFmtId="43" fontId="35" fillId="0" borderId="4" xfId="1" applyFont="1" applyBorder="1" applyAlignment="1" applyProtection="1">
      <alignment horizontal="center" vertical="center" wrapText="1"/>
    </xf>
    <xf numFmtId="43" fontId="35" fillId="0" borderId="12" xfId="1" applyFont="1" applyBorder="1" applyAlignment="1" applyProtection="1">
      <alignment horizontal="center" vertical="center"/>
    </xf>
    <xf numFmtId="43" fontId="35" fillId="0" borderId="12" xfId="1" quotePrefix="1" applyFont="1" applyBorder="1" applyAlignment="1" applyProtection="1">
      <alignment horizontal="center" vertical="center"/>
    </xf>
    <xf numFmtId="43" fontId="35" fillId="0" borderId="13" xfId="1" applyFont="1" applyBorder="1" applyAlignment="1" applyProtection="1">
      <alignment horizontal="center" vertical="center"/>
    </xf>
    <xf numFmtId="43" fontId="35" fillId="3" borderId="12" xfId="1" applyFont="1" applyFill="1" applyBorder="1" applyAlignment="1" applyProtection="1">
      <alignment horizontal="center" vertical="center"/>
    </xf>
    <xf numFmtId="43" fontId="35" fillId="0" borderId="12" xfId="1" quotePrefix="1" applyFont="1" applyBorder="1" applyAlignment="1" applyProtection="1">
      <alignment horizontal="center" vertical="center" wrapText="1"/>
    </xf>
    <xf numFmtId="43" fontId="35" fillId="0" borderId="12" xfId="1" applyFont="1" applyBorder="1" applyAlignment="1" applyProtection="1">
      <alignment horizontal="center" vertical="center" wrapText="1"/>
    </xf>
    <xf numFmtId="43" fontId="45" fillId="0" borderId="10" xfId="1" applyFont="1" applyBorder="1"/>
    <xf numFmtId="43" fontId="35" fillId="3" borderId="4" xfId="1" applyFont="1" applyFill="1" applyBorder="1" applyAlignment="1" applyProtection="1">
      <alignment horizontal="right"/>
    </xf>
    <xf numFmtId="43" fontId="35" fillId="0" borderId="4" xfId="1" applyFont="1" applyBorder="1" applyAlignment="1" applyProtection="1">
      <alignment horizontal="right"/>
    </xf>
    <xf numFmtId="43" fontId="45" fillId="0" borderId="14" xfId="1" applyFont="1" applyBorder="1"/>
    <xf numFmtId="43" fontId="35" fillId="3" borderId="9" xfId="1" applyFont="1" applyFill="1" applyBorder="1" applyAlignment="1" applyProtection="1">
      <alignment horizontal="right"/>
    </xf>
    <xf numFmtId="43" fontId="35" fillId="0" borderId="9" xfId="1" applyFont="1" applyBorder="1" applyAlignment="1" applyProtection="1">
      <alignment horizontal="right"/>
    </xf>
    <xf numFmtId="43" fontId="45" fillId="0" borderId="13" xfId="1" applyFont="1" applyBorder="1"/>
    <xf numFmtId="43" fontId="0" fillId="0" borderId="13" xfId="1" applyFont="1" applyBorder="1"/>
    <xf numFmtId="43" fontId="33" fillId="0" borderId="1" xfId="1" applyFont="1" applyBorder="1" applyAlignment="1" applyProtection="1">
      <alignment horizontal="left"/>
    </xf>
    <xf numFmtId="43" fontId="35" fillId="0" borderId="1" xfId="1" applyFont="1" applyBorder="1" applyAlignment="1" applyProtection="1">
      <alignment horizontal="right"/>
    </xf>
    <xf numFmtId="43" fontId="35" fillId="0" borderId="6" xfId="1" applyFont="1" applyBorder="1" applyAlignment="1" applyProtection="1">
      <alignment horizontal="right"/>
    </xf>
    <xf numFmtId="43" fontId="35" fillId="3" borderId="6" xfId="1" applyFont="1" applyFill="1" applyBorder="1" applyAlignment="1" applyProtection="1">
      <alignment horizontal="right"/>
    </xf>
    <xf numFmtId="43" fontId="35" fillId="3" borderId="1" xfId="1" applyFont="1" applyFill="1" applyBorder="1" applyAlignment="1" applyProtection="1">
      <alignment horizontal="right"/>
    </xf>
    <xf numFmtId="43" fontId="33" fillId="0" borderId="14" xfId="1" applyFont="1" applyBorder="1" applyAlignment="1" applyProtection="1">
      <alignment horizontal="left"/>
    </xf>
    <xf numFmtId="43" fontId="62" fillId="0" borderId="13" xfId="1" applyFont="1" applyBorder="1" applyAlignment="1" applyProtection="1">
      <alignment horizontal="right"/>
    </xf>
    <xf numFmtId="43" fontId="62" fillId="0" borderId="12" xfId="1" applyFont="1" applyBorder="1" applyAlignment="1" applyProtection="1">
      <alignment horizontal="right"/>
    </xf>
    <xf numFmtId="43" fontId="35" fillId="0" borderId="1" xfId="1" applyFont="1" applyBorder="1" applyAlignment="1" applyProtection="1">
      <alignment horizontal="left"/>
    </xf>
    <xf numFmtId="0" fontId="31" fillId="0" borderId="0" xfId="28" quotePrefix="1" applyFont="1" applyFill="1" applyAlignment="1" applyProtection="1">
      <alignment horizontal="left" vertical="center"/>
    </xf>
    <xf numFmtId="3" fontId="31" fillId="0" borderId="0" xfId="28" applyNumberFormat="1" applyFont="1" applyFill="1" applyAlignment="1" applyProtection="1">
      <alignment horizontal="left" vertical="center"/>
    </xf>
    <xf numFmtId="0" fontId="35" fillId="0" borderId="13" xfId="27" applyFont="1" applyFill="1" applyBorder="1" applyAlignment="1">
      <alignment horizontal="center" vertical="center" wrapText="1"/>
    </xf>
    <xf numFmtId="167" fontId="56" fillId="0" borderId="1" xfId="1" applyNumberFormat="1" applyFont="1" applyFill="1" applyBorder="1" applyAlignment="1">
      <alignment vertical="center"/>
    </xf>
    <xf numFmtId="167" fontId="62" fillId="0" borderId="14" xfId="1" applyNumberFormat="1" applyFont="1" applyFill="1" applyBorder="1" applyAlignment="1">
      <alignment vertical="center"/>
    </xf>
    <xf numFmtId="167" fontId="56" fillId="0" borderId="10" xfId="1" applyNumberFormat="1" applyFont="1" applyFill="1" applyBorder="1" applyAlignment="1">
      <alignment vertical="center"/>
    </xf>
    <xf numFmtId="3" fontId="62" fillId="0" borderId="9" xfId="27" applyNumberFormat="1" applyFont="1" applyFill="1" applyBorder="1" applyAlignment="1">
      <alignment vertical="center"/>
    </xf>
    <xf numFmtId="3" fontId="62" fillId="0" borderId="8" xfId="27" applyNumberFormat="1" applyFont="1" applyFill="1" applyBorder="1" applyAlignment="1">
      <alignment vertical="center"/>
    </xf>
    <xf numFmtId="43" fontId="62" fillId="0" borderId="9" xfId="1" applyFont="1" applyFill="1" applyBorder="1" applyAlignment="1">
      <alignment vertical="center"/>
    </xf>
    <xf numFmtId="167" fontId="62" fillId="0" borderId="14" xfId="29" applyNumberFormat="1" applyFont="1" applyFill="1" applyBorder="1" applyAlignment="1">
      <alignment vertical="center"/>
    </xf>
    <xf numFmtId="167" fontId="62" fillId="0" borderId="13" xfId="29" applyNumberFormat="1" applyFont="1" applyFill="1" applyBorder="1" applyAlignment="1">
      <alignment vertical="center"/>
    </xf>
    <xf numFmtId="167" fontId="62" fillId="0" borderId="13" xfId="1" applyNumberFormat="1" applyFont="1" applyFill="1" applyBorder="1" applyAlignment="1">
      <alignment vertical="center"/>
    </xf>
    <xf numFmtId="3" fontId="62" fillId="0" borderId="12" xfId="27" applyNumberFormat="1" applyFont="1" applyFill="1" applyBorder="1" applyAlignment="1">
      <alignment vertical="center"/>
    </xf>
    <xf numFmtId="167" fontId="62" fillId="0" borderId="10" xfId="1" applyNumberFormat="1" applyFont="1" applyFill="1" applyBorder="1" applyAlignment="1">
      <alignment vertical="center"/>
    </xf>
    <xf numFmtId="167" fontId="62" fillId="0" borderId="9" xfId="29" applyNumberFormat="1" applyFont="1" applyFill="1" applyBorder="1" applyAlignment="1">
      <alignment vertical="center"/>
    </xf>
    <xf numFmtId="167" fontId="62" fillId="0" borderId="0" xfId="1" applyNumberFormat="1" applyFont="1" applyFill="1" applyBorder="1" applyAlignment="1"/>
    <xf numFmtId="0" fontId="62" fillId="0" borderId="0" xfId="27" applyFont="1" applyFill="1" applyAlignment="1"/>
    <xf numFmtId="0" fontId="33" fillId="0" borderId="0" xfId="27" applyFont="1" applyFill="1"/>
    <xf numFmtId="167" fontId="62" fillId="0" borderId="14" xfId="1" quotePrefix="1" applyNumberFormat="1" applyFont="1" applyFill="1" applyBorder="1" applyAlignment="1">
      <alignment horizontal="right" vertical="center"/>
    </xf>
    <xf numFmtId="3" fontId="66" fillId="0" borderId="14" xfId="27" applyNumberFormat="1" applyFont="1" applyFill="1" applyBorder="1" applyAlignment="1">
      <alignment vertical="center"/>
    </xf>
    <xf numFmtId="167" fontId="62" fillId="0" borderId="13" xfId="1" quotePrefix="1" applyNumberFormat="1" applyFont="1" applyFill="1" applyBorder="1" applyAlignment="1">
      <alignment horizontal="right" vertical="center"/>
    </xf>
    <xf numFmtId="3" fontId="62" fillId="0" borderId="14" xfId="27" applyNumberFormat="1" applyFont="1" applyFill="1" applyBorder="1" applyAlignment="1">
      <alignment vertical="center"/>
    </xf>
    <xf numFmtId="167" fontId="62" fillId="0" borderId="9" xfId="1" applyNumberFormat="1" applyFont="1" applyFill="1" applyBorder="1" applyAlignment="1">
      <alignment vertical="center"/>
    </xf>
    <xf numFmtId="43" fontId="62" fillId="0" borderId="14" xfId="1" quotePrefix="1" applyNumberFormat="1" applyFont="1" applyFill="1" applyBorder="1" applyAlignment="1">
      <alignment horizontal="right" vertical="center"/>
    </xf>
    <xf numFmtId="43" fontId="62" fillId="0" borderId="14" xfId="1" quotePrefix="1" applyFont="1" applyFill="1" applyBorder="1" applyAlignment="1">
      <alignment horizontal="right" vertical="center"/>
    </xf>
    <xf numFmtId="43" fontId="62" fillId="0" borderId="13" xfId="1" quotePrefix="1" applyFont="1" applyFill="1" applyBorder="1" applyAlignment="1">
      <alignment horizontal="right" vertical="center"/>
    </xf>
    <xf numFmtId="4" fontId="62" fillId="0" borderId="9" xfId="27" applyNumberFormat="1" applyFont="1" applyFill="1" applyBorder="1" applyAlignment="1">
      <alignment vertical="center"/>
    </xf>
    <xf numFmtId="4" fontId="62" fillId="0" borderId="0" xfId="27" applyNumberFormat="1" applyFont="1" applyFill="1" applyBorder="1" applyAlignment="1">
      <alignment horizontal="right"/>
    </xf>
    <xf numFmtId="43" fontId="69" fillId="0" borderId="1" xfId="1" applyFont="1" applyBorder="1" applyAlignment="1" applyProtection="1">
      <alignment horizontal="center" vertical="center" wrapText="1"/>
    </xf>
    <xf numFmtId="43" fontId="69" fillId="0" borderId="6" xfId="1" applyFont="1" applyBorder="1" applyAlignment="1" applyProtection="1">
      <alignment horizontal="right" vertical="center"/>
    </xf>
    <xf numFmtId="43" fontId="69" fillId="3" borderId="1" xfId="1" applyFont="1" applyFill="1" applyBorder="1" applyAlignment="1" applyProtection="1">
      <alignment horizontal="right" vertical="center"/>
    </xf>
    <xf numFmtId="167" fontId="20" fillId="0" borderId="0" xfId="1" applyNumberFormat="1" applyFont="1"/>
    <xf numFmtId="167" fontId="28" fillId="0" borderId="9" xfId="1" applyNumberFormat="1" applyFont="1" applyBorder="1" applyAlignment="1" applyProtection="1">
      <alignment horizontal="center" vertical="center" wrapText="1"/>
    </xf>
    <xf numFmtId="167" fontId="28" fillId="0" borderId="12" xfId="1" applyNumberFormat="1" applyFont="1" applyBorder="1" applyAlignment="1">
      <alignment horizontal="center" vertical="center" wrapText="1"/>
    </xf>
    <xf numFmtId="167" fontId="32" fillId="0" borderId="9" xfId="1" applyNumberFormat="1" applyFont="1" applyBorder="1" applyAlignment="1" applyProtection="1">
      <alignment horizontal="right" vertical="center"/>
    </xf>
    <xf numFmtId="167" fontId="69" fillId="0" borderId="6" xfId="1" applyNumberFormat="1" applyFont="1" applyBorder="1" applyAlignment="1" applyProtection="1">
      <alignment horizontal="right" vertical="center"/>
    </xf>
    <xf numFmtId="43" fontId="20" fillId="0" borderId="0" xfId="1" applyFont="1" applyAlignment="1">
      <alignment horizontal="left" indent="2"/>
    </xf>
    <xf numFmtId="43" fontId="28" fillId="0" borderId="12" xfId="1" applyFont="1" applyBorder="1" applyAlignment="1">
      <alignment horizontal="left" vertical="center" wrapText="1" indent="2"/>
    </xf>
    <xf numFmtId="167" fontId="32" fillId="0" borderId="9" xfId="1" applyNumberFormat="1" applyFont="1" applyBorder="1" applyAlignment="1" applyProtection="1">
      <alignment horizontal="right" vertical="center" indent="1"/>
    </xf>
    <xf numFmtId="167" fontId="69" fillId="0" borderId="6" xfId="1" applyNumberFormat="1" applyFont="1" applyBorder="1" applyAlignment="1" applyProtection="1">
      <alignment horizontal="right" vertical="center" indent="1"/>
    </xf>
    <xf numFmtId="167" fontId="72" fillId="0" borderId="9" xfId="1" applyNumberFormat="1" applyFont="1" applyBorder="1" applyAlignment="1" applyProtection="1">
      <alignment horizontal="right" vertical="center"/>
    </xf>
    <xf numFmtId="167" fontId="73" fillId="0" borderId="6" xfId="1" applyNumberFormat="1" applyFont="1" applyBorder="1" applyAlignment="1" applyProtection="1">
      <alignment horizontal="right" vertical="center"/>
    </xf>
    <xf numFmtId="167" fontId="72" fillId="0" borderId="9" xfId="1" applyNumberFormat="1" applyFont="1" applyFill="1" applyBorder="1" applyAlignment="1" applyProtection="1">
      <alignment horizontal="right" vertical="center"/>
    </xf>
    <xf numFmtId="37" fontId="73" fillId="3" borderId="9" xfId="1" applyNumberFormat="1" applyFont="1" applyFill="1" applyBorder="1" applyAlignment="1" applyProtection="1">
      <alignment horizontal="right" vertical="center"/>
    </xf>
    <xf numFmtId="37" fontId="73" fillId="3" borderId="1" xfId="1" applyNumberFormat="1" applyFont="1" applyFill="1" applyBorder="1" applyAlignment="1" applyProtection="1">
      <alignment horizontal="right" vertical="center"/>
    </xf>
    <xf numFmtId="37" fontId="72" fillId="0" borderId="9" xfId="1" applyNumberFormat="1" applyFont="1" applyBorder="1" applyAlignment="1" applyProtection="1">
      <alignment vertical="center"/>
    </xf>
    <xf numFmtId="37" fontId="73" fillId="0" borderId="6" xfId="1" applyNumberFormat="1" applyFont="1" applyBorder="1" applyAlignment="1" applyProtection="1">
      <alignment vertical="center"/>
    </xf>
    <xf numFmtId="37" fontId="72" fillId="0" borderId="9" xfId="1" applyNumberFormat="1" applyFont="1" applyBorder="1" applyAlignment="1" applyProtection="1">
      <alignment horizontal="right" vertical="center"/>
    </xf>
    <xf numFmtId="37" fontId="73" fillId="0" borderId="6" xfId="1" applyNumberFormat="1" applyFont="1" applyBorder="1" applyAlignment="1" applyProtection="1">
      <alignment horizontal="right" vertical="center"/>
    </xf>
    <xf numFmtId="167" fontId="74" fillId="0" borderId="0" xfId="1" applyNumberFormat="1" applyFont="1" applyAlignment="1">
      <alignment vertical="center"/>
    </xf>
    <xf numFmtId="167" fontId="28" fillId="0" borderId="9" xfId="1" applyNumberFormat="1" applyFont="1" applyBorder="1" applyAlignment="1">
      <alignment horizontal="center"/>
    </xf>
    <xf numFmtId="167" fontId="28" fillId="0" borderId="9" xfId="1" applyNumberFormat="1" applyFont="1" applyBorder="1" applyAlignment="1">
      <alignment horizontal="center" vertical="center"/>
    </xf>
    <xf numFmtId="43" fontId="74" fillId="0" borderId="0" xfId="1" applyFont="1" applyAlignment="1">
      <alignment horizontal="left" vertical="center" indent="2"/>
    </xf>
    <xf numFmtId="43" fontId="28" fillId="0" borderId="9" xfId="1" applyFont="1" applyBorder="1" applyAlignment="1">
      <alignment horizontal="left" indent="2"/>
    </xf>
    <xf numFmtId="43" fontId="28" fillId="0" borderId="9" xfId="1" applyFont="1" applyBorder="1" applyAlignment="1">
      <alignment horizontal="left" vertical="center" indent="2"/>
    </xf>
    <xf numFmtId="167" fontId="72" fillId="0" borderId="9" xfId="1" applyNumberFormat="1" applyFont="1" applyBorder="1" applyAlignment="1" applyProtection="1">
      <alignment horizontal="left" vertical="center" indent="2"/>
    </xf>
    <xf numFmtId="167" fontId="73" fillId="0" borderId="6" xfId="1" applyNumberFormat="1" applyFont="1" applyBorder="1" applyAlignment="1" applyProtection="1">
      <alignment horizontal="left" vertical="center" indent="2"/>
    </xf>
    <xf numFmtId="167" fontId="72" fillId="0" borderId="9" xfId="1" applyNumberFormat="1" applyFont="1" applyBorder="1" applyAlignment="1" applyProtection="1">
      <alignment horizontal="left" vertical="center" indent="4"/>
    </xf>
    <xf numFmtId="167" fontId="73" fillId="0" borderId="6" xfId="1" applyNumberFormat="1" applyFont="1" applyBorder="1" applyAlignment="1" applyProtection="1">
      <alignment horizontal="left" vertical="center" indent="4"/>
    </xf>
    <xf numFmtId="167" fontId="73" fillId="3" borderId="9" xfId="1" applyNumberFormat="1" applyFont="1" applyFill="1" applyBorder="1" applyAlignment="1" applyProtection="1">
      <alignment horizontal="right" vertical="center"/>
    </xf>
    <xf numFmtId="167" fontId="73" fillId="3" borderId="1" xfId="1" applyNumberFormat="1" applyFont="1" applyFill="1" applyBorder="1" applyAlignment="1" applyProtection="1">
      <alignment horizontal="right" vertical="center"/>
    </xf>
    <xf numFmtId="43" fontId="28" fillId="0" borderId="0" xfId="1" applyFont="1"/>
    <xf numFmtId="43" fontId="29" fillId="0" borderId="0" xfId="1" applyFont="1" applyBorder="1" applyAlignment="1" applyProtection="1">
      <alignment horizontal="right"/>
    </xf>
    <xf numFmtId="43" fontId="28" fillId="0" borderId="0" xfId="1" applyFont="1" applyBorder="1" applyAlignment="1" applyProtection="1">
      <alignment horizontal="right"/>
    </xf>
    <xf numFmtId="43" fontId="28" fillId="0" borderId="0" xfId="1" applyFont="1" applyFill="1"/>
    <xf numFmtId="43" fontId="31" fillId="0" borderId="6" xfId="1" applyFont="1" applyFill="1" applyBorder="1" applyAlignment="1" applyProtection="1">
      <alignment horizontal="right" vertical="center"/>
    </xf>
    <xf numFmtId="43" fontId="29" fillId="0" borderId="0" xfId="1" applyFont="1" applyFill="1" applyBorder="1" applyAlignment="1" applyProtection="1">
      <alignment horizontal="right"/>
    </xf>
    <xf numFmtId="43" fontId="28" fillId="0" borderId="0" xfId="1" applyFont="1" applyFill="1" applyAlignment="1">
      <alignment vertical="center"/>
    </xf>
    <xf numFmtId="43" fontId="28" fillId="0" borderId="0" xfId="1" applyFont="1" applyFill="1" applyBorder="1" applyAlignment="1" applyProtection="1">
      <alignment horizontal="right"/>
    </xf>
    <xf numFmtId="43" fontId="31" fillId="3" borderId="6" xfId="1" applyFont="1" applyFill="1" applyBorder="1" applyAlignment="1" applyProtection="1">
      <alignment horizontal="right" vertical="center"/>
    </xf>
    <xf numFmtId="167" fontId="84" fillId="0" borderId="0" xfId="1" applyNumberFormat="1" applyFont="1"/>
    <xf numFmtId="167" fontId="20" fillId="0" borderId="0" xfId="1" applyNumberFormat="1" applyFont="1" applyAlignment="1">
      <alignment horizontal="centerContinuous"/>
    </xf>
    <xf numFmtId="167" fontId="21" fillId="0" borderId="0" xfId="1" applyNumberFormat="1" applyFont="1"/>
    <xf numFmtId="167" fontId="32" fillId="0" borderId="0" xfId="1" applyNumberFormat="1" applyFont="1"/>
    <xf numFmtId="167" fontId="33" fillId="0" borderId="1" xfId="1" applyNumberFormat="1" applyFont="1" applyBorder="1" applyAlignment="1">
      <alignment horizontal="center" vertical="center" wrapText="1"/>
    </xf>
    <xf numFmtId="167" fontId="32" fillId="0" borderId="1" xfId="1" applyNumberFormat="1" applyFont="1" applyBorder="1" applyAlignment="1" applyProtection="1">
      <alignment horizontal="right" vertical="center"/>
    </xf>
    <xf numFmtId="167" fontId="32" fillId="0" borderId="1" xfId="1" applyNumberFormat="1" applyFont="1" applyFill="1" applyBorder="1" applyAlignment="1" applyProtection="1">
      <alignment horizontal="right" vertical="center"/>
    </xf>
    <xf numFmtId="167" fontId="31" fillId="0" borderId="1" xfId="1" applyNumberFormat="1" applyFont="1" applyBorder="1" applyAlignment="1" applyProtection="1">
      <alignment horizontal="right" vertical="center"/>
    </xf>
    <xf numFmtId="167" fontId="33" fillId="0" borderId="0" xfId="1" applyNumberFormat="1" applyFont="1" applyAlignment="1">
      <alignment horizontal="centerContinuous"/>
    </xf>
    <xf numFmtId="167" fontId="29" fillId="0" borderId="0" xfId="1" applyNumberFormat="1" applyFont="1" applyBorder="1" applyAlignment="1" applyProtection="1">
      <alignment horizontal="right" vertical="center"/>
    </xf>
    <xf numFmtId="167" fontId="33" fillId="3" borderId="1" xfId="1" applyNumberFormat="1" applyFont="1" applyFill="1" applyBorder="1" applyAlignment="1">
      <alignment horizontal="center" vertical="center" wrapText="1"/>
    </xf>
    <xf numFmtId="167" fontId="29" fillId="3" borderId="1" xfId="1" applyNumberFormat="1" applyFont="1" applyFill="1" applyBorder="1" applyAlignment="1">
      <alignment vertical="center"/>
    </xf>
    <xf numFmtId="43" fontId="56" fillId="0" borderId="4" xfId="1" applyFont="1" applyBorder="1" applyAlignment="1">
      <alignment horizontal="center" vertical="center" wrapText="1"/>
    </xf>
    <xf numFmtId="43" fontId="62" fillId="0" borderId="0" xfId="1" applyFont="1" applyAlignment="1">
      <alignment vertical="center"/>
    </xf>
    <xf numFmtId="43" fontId="62" fillId="0" borderId="12" xfId="1" applyFont="1" applyBorder="1" applyAlignment="1">
      <alignment vertical="center"/>
    </xf>
    <xf numFmtId="43" fontId="37" fillId="0" borderId="3" xfId="1" applyFont="1" applyBorder="1" applyAlignment="1">
      <alignment vertical="center"/>
    </xf>
    <xf numFmtId="43" fontId="37" fillId="0" borderId="9" xfId="1" applyFont="1" applyBorder="1" applyAlignment="1">
      <alignment vertical="center"/>
    </xf>
    <xf numFmtId="43" fontId="34" fillId="0" borderId="0" xfId="1" applyFont="1" applyAlignment="1"/>
    <xf numFmtId="43" fontId="34" fillId="0" borderId="8" xfId="1" applyFont="1" applyBorder="1" applyAlignment="1">
      <alignment vertical="center"/>
    </xf>
    <xf numFmtId="43" fontId="34" fillId="0" borderId="9" xfId="1" applyFont="1" applyBorder="1" applyAlignment="1">
      <alignment vertical="center"/>
    </xf>
    <xf numFmtId="43" fontId="34" fillId="0" borderId="0" xfId="1" applyFont="1" applyAlignment="1">
      <alignment vertical="center"/>
    </xf>
    <xf numFmtId="43" fontId="37" fillId="0" borderId="8" xfId="1" applyFont="1" applyBorder="1" applyAlignment="1">
      <alignment vertical="center"/>
    </xf>
    <xf numFmtId="43" fontId="34" fillId="0" borderId="11" xfId="1" applyFont="1" applyBorder="1" applyAlignment="1">
      <alignment vertical="center"/>
    </xf>
    <xf numFmtId="43" fontId="34" fillId="0" borderId="12" xfId="1" applyFont="1" applyBorder="1" applyAlignment="1">
      <alignment vertical="center"/>
    </xf>
    <xf numFmtId="43" fontId="35" fillId="0" borderId="3" xfId="1" applyFont="1" applyBorder="1" applyAlignment="1">
      <alignment vertical="center"/>
    </xf>
    <xf numFmtId="43" fontId="35" fillId="0" borderId="9" xfId="1" applyFont="1" applyBorder="1" applyAlignment="1">
      <alignment vertical="center"/>
    </xf>
    <xf numFmtId="43" fontId="33" fillId="0" borderId="0" xfId="1" applyFont="1" applyAlignment="1"/>
    <xf numFmtId="43" fontId="35" fillId="0" borderId="8" xfId="1" applyFont="1" applyBorder="1" applyAlignment="1">
      <alignment vertical="center"/>
    </xf>
    <xf numFmtId="43" fontId="33" fillId="0" borderId="11" xfId="1" applyFont="1" applyBorder="1" applyAlignment="1">
      <alignment vertical="center"/>
    </xf>
    <xf numFmtId="43" fontId="112" fillId="0" borderId="0" xfId="1" applyFont="1"/>
    <xf numFmtId="43" fontId="113" fillId="0" borderId="0" xfId="1" quotePrefix="1" applyFont="1"/>
    <xf numFmtId="43" fontId="113" fillId="0" borderId="3" xfId="1" applyFont="1" applyBorder="1" applyAlignment="1">
      <alignment horizontal="center" vertical="center" wrapText="1"/>
    </xf>
    <xf numFmtId="43" fontId="113" fillId="0" borderId="4" xfId="1" applyFont="1" applyBorder="1" applyAlignment="1">
      <alignment horizontal="center" vertical="center" wrapText="1"/>
    </xf>
    <xf numFmtId="43" fontId="113" fillId="0" borderId="1" xfId="1" applyFont="1" applyBorder="1" applyAlignment="1">
      <alignment horizontal="center" vertical="center"/>
    </xf>
    <xf numFmtId="43" fontId="113" fillId="0" borderId="3" xfId="1" applyFont="1" applyBorder="1" applyAlignment="1">
      <alignment vertical="center"/>
    </xf>
    <xf numFmtId="43" fontId="113" fillId="0" borderId="9" xfId="1" applyFont="1" applyBorder="1" applyAlignment="1">
      <alignment vertical="center"/>
    </xf>
    <xf numFmtId="43" fontId="112" fillId="0" borderId="10" xfId="1" applyFont="1" applyBorder="1" applyAlignment="1">
      <alignment vertical="center"/>
    </xf>
    <xf numFmtId="43" fontId="112" fillId="3" borderId="10" xfId="1" applyFont="1" applyFill="1" applyBorder="1" applyAlignment="1">
      <alignment vertical="center"/>
    </xf>
    <xf numFmtId="43" fontId="112" fillId="0" borderId="0" xfId="1" applyFont="1" applyAlignment="1">
      <alignment vertical="center"/>
    </xf>
    <xf numFmtId="43" fontId="112" fillId="0" borderId="8" xfId="1" applyFont="1" applyBorder="1" applyAlignment="1">
      <alignment vertical="center"/>
    </xf>
    <xf numFmtId="43" fontId="112" fillId="0" borderId="9" xfId="1" applyFont="1" applyBorder="1" applyAlignment="1">
      <alignment vertical="center"/>
    </xf>
    <xf numFmtId="43" fontId="112" fillId="0" borderId="14" xfId="1" applyFont="1" applyBorder="1" applyAlignment="1">
      <alignment vertical="center"/>
    </xf>
    <xf numFmtId="43" fontId="113" fillId="3" borderId="14" xfId="1" applyFont="1" applyFill="1" applyBorder="1" applyAlignment="1">
      <alignment vertical="center"/>
    </xf>
    <xf numFmtId="43" fontId="112" fillId="3" borderId="14" xfId="1" applyFont="1" applyFill="1" applyBorder="1" applyAlignment="1">
      <alignment vertical="center"/>
    </xf>
    <xf numFmtId="43" fontId="113" fillId="0" borderId="1" xfId="1" applyFont="1" applyBorder="1" applyAlignment="1">
      <alignment vertical="center"/>
    </xf>
    <xf numFmtId="43" fontId="113" fillId="3" borderId="1" xfId="1" applyFont="1" applyFill="1" applyBorder="1" applyAlignment="1">
      <alignment vertical="center"/>
    </xf>
    <xf numFmtId="43" fontId="113" fillId="0" borderId="8" xfId="1" applyFont="1" applyBorder="1" applyAlignment="1">
      <alignment vertical="center"/>
    </xf>
    <xf numFmtId="43" fontId="112" fillId="0" borderId="0" xfId="1" applyFont="1" applyAlignment="1"/>
    <xf numFmtId="43" fontId="112" fillId="0" borderId="11" xfId="1" applyFont="1" applyBorder="1" applyAlignment="1">
      <alignment vertical="center"/>
    </xf>
    <xf numFmtId="43" fontId="112" fillId="0" borderId="12" xfId="1" applyFont="1" applyBorder="1" applyAlignment="1">
      <alignment vertical="center"/>
    </xf>
    <xf numFmtId="43" fontId="35" fillId="0" borderId="3" xfId="1" applyFont="1" applyBorder="1" applyAlignment="1">
      <alignment vertical="center" wrapText="1"/>
    </xf>
    <xf numFmtId="43" fontId="35" fillId="0" borderId="9" xfId="1" applyFont="1" applyBorder="1" applyAlignment="1">
      <alignment vertical="center" wrapText="1"/>
    </xf>
    <xf numFmtId="43" fontId="33" fillId="0" borderId="8" xfId="1" applyFont="1" applyBorder="1" applyAlignment="1">
      <alignment vertical="center" wrapText="1"/>
    </xf>
    <xf numFmtId="43" fontId="33" fillId="0" borderId="9" xfId="1" applyFont="1" applyBorder="1" applyAlignment="1">
      <alignment vertical="center" wrapText="1"/>
    </xf>
    <xf numFmtId="43" fontId="20" fillId="0" borderId="0" xfId="1" applyFont="1" applyAlignment="1">
      <alignment vertical="center" wrapText="1"/>
    </xf>
    <xf numFmtId="43" fontId="35" fillId="0" borderId="8" xfId="1" applyFont="1" applyBorder="1" applyAlignment="1">
      <alignment vertical="center" wrapText="1"/>
    </xf>
    <xf numFmtId="43" fontId="33" fillId="0" borderId="11" xfId="1" applyFont="1" applyBorder="1" applyAlignment="1">
      <alignment vertical="center" wrapText="1"/>
    </xf>
    <xf numFmtId="43" fontId="33" fillId="0" borderId="12" xfId="1" applyFont="1" applyBorder="1" applyAlignment="1">
      <alignment vertical="center" wrapText="1"/>
    </xf>
    <xf numFmtId="43" fontId="20" fillId="0" borderId="0" xfId="1" applyFont="1" applyAlignment="1"/>
    <xf numFmtId="43" fontId="22" fillId="0" borderId="0" xfId="1" quotePrefix="1" applyFont="1" applyAlignment="1" applyProtection="1">
      <alignment horizontal="left"/>
    </xf>
    <xf numFmtId="43" fontId="32" fillId="0" borderId="0" xfId="1" quotePrefix="1" applyFont="1" applyAlignment="1" applyProtection="1">
      <alignment horizontal="left"/>
    </xf>
    <xf numFmtId="43" fontId="21" fillId="0" borderId="0" xfId="1" quotePrefix="1" applyFont="1" applyAlignment="1" applyProtection="1">
      <alignment horizontal="left"/>
    </xf>
    <xf numFmtId="43" fontId="56" fillId="0" borderId="3" xfId="1" applyFont="1" applyBorder="1" applyAlignment="1">
      <alignment vertical="center"/>
    </xf>
    <xf numFmtId="43" fontId="62" fillId="0" borderId="8" xfId="1" applyFont="1" applyBorder="1" applyAlignment="1">
      <alignment vertical="center"/>
    </xf>
    <xf numFmtId="43" fontId="56" fillId="0" borderId="8" xfId="1" applyFont="1" applyBorder="1" applyAlignment="1">
      <alignment vertical="center"/>
    </xf>
    <xf numFmtId="43" fontId="56" fillId="0" borderId="8" xfId="1" applyFont="1" applyBorder="1" applyAlignment="1">
      <alignment horizontal="left" vertical="center" wrapText="1"/>
    </xf>
    <xf numFmtId="43" fontId="62" fillId="0" borderId="11" xfId="1" applyFont="1" applyBorder="1" applyAlignment="1">
      <alignment vertical="center"/>
    </xf>
    <xf numFmtId="43" fontId="39" fillId="0" borderId="1" xfId="1" applyFont="1" applyBorder="1" applyAlignment="1">
      <alignment horizontal="center" vertical="center"/>
    </xf>
    <xf numFmtId="43" fontId="40" fillId="0" borderId="14" xfId="1" applyFont="1" applyFill="1" applyBorder="1" applyAlignment="1">
      <alignment horizontal="left" vertical="center"/>
    </xf>
    <xf numFmtId="43" fontId="48" fillId="0" borderId="8" xfId="1" applyFont="1" applyFill="1" applyBorder="1" applyAlignment="1">
      <alignment horizontal="center" vertical="center"/>
    </xf>
    <xf numFmtId="43" fontId="48" fillId="0" borderId="9" xfId="1" applyFont="1" applyFill="1" applyBorder="1" applyAlignment="1">
      <alignment horizontal="center" vertical="center"/>
    </xf>
    <xf numFmtId="43" fontId="48" fillId="0" borderId="13" xfId="1" applyFont="1" applyFill="1" applyBorder="1" applyAlignment="1">
      <alignment horizontal="center" vertical="center"/>
    </xf>
    <xf numFmtId="43" fontId="40" fillId="0" borderId="1" xfId="1" applyFont="1" applyFill="1" applyBorder="1" applyAlignment="1">
      <alignment horizontal="left" vertical="center"/>
    </xf>
    <xf numFmtId="43" fontId="49" fillId="3" borderId="1" xfId="1" applyFont="1" applyFill="1" applyBorder="1" applyAlignment="1">
      <alignment horizontal="center" vertical="center"/>
    </xf>
    <xf numFmtId="43" fontId="52" fillId="0" borderId="14" xfId="1" applyFont="1" applyFill="1" applyBorder="1" applyAlignment="1">
      <alignment horizontal="center" vertical="center"/>
    </xf>
    <xf numFmtId="43" fontId="40" fillId="0" borderId="13" xfId="1" applyFont="1" applyFill="1" applyBorder="1" applyAlignment="1">
      <alignment horizontal="left" vertical="center"/>
    </xf>
    <xf numFmtId="43" fontId="48" fillId="0" borderId="11" xfId="1" applyFont="1" applyFill="1" applyBorder="1" applyAlignment="1">
      <alignment horizontal="center" vertical="center"/>
    </xf>
    <xf numFmtId="43" fontId="48" fillId="0" borderId="12" xfId="1" applyFont="1" applyFill="1" applyBorder="1" applyAlignment="1">
      <alignment horizontal="center" vertical="center"/>
    </xf>
    <xf numFmtId="43" fontId="40" fillId="0" borderId="10" xfId="1" applyFont="1" applyFill="1" applyBorder="1" applyAlignment="1">
      <alignment horizontal="left" vertical="center"/>
    </xf>
    <xf numFmtId="43" fontId="40" fillId="0" borderId="14" xfId="1" applyFont="1" applyFill="1" applyBorder="1" applyAlignment="1">
      <alignment horizontal="left" vertical="center" wrapText="1"/>
    </xf>
    <xf numFmtId="43" fontId="48" fillId="0" borderId="14" xfId="1" applyFont="1" applyFill="1" applyBorder="1" applyAlignment="1">
      <alignment horizontal="center" vertical="center" wrapText="1"/>
    </xf>
    <xf numFmtId="43" fontId="40" fillId="0" borderId="10" xfId="1" applyFont="1" applyFill="1" applyBorder="1" applyAlignment="1">
      <alignment horizontal="left" vertical="center" wrapText="1"/>
    </xf>
    <xf numFmtId="43" fontId="48" fillId="0" borderId="10" xfId="1" applyFont="1" applyFill="1" applyBorder="1" applyAlignment="1">
      <alignment horizontal="center" vertical="center" wrapText="1"/>
    </xf>
    <xf numFmtId="43" fontId="49" fillId="3" borderId="10" xfId="1" applyFont="1" applyFill="1" applyBorder="1" applyAlignment="1">
      <alignment horizontal="center" vertical="center" wrapText="1"/>
    </xf>
    <xf numFmtId="43" fontId="48" fillId="0" borderId="1" xfId="1" applyFont="1" applyFill="1" applyBorder="1" applyAlignment="1">
      <alignment horizontal="center" vertical="center"/>
    </xf>
    <xf numFmtId="43" fontId="40" fillId="0" borderId="1" xfId="1" applyFont="1" applyFill="1" applyBorder="1" applyAlignment="1">
      <alignment horizontal="left" vertical="center" wrapText="1"/>
    </xf>
    <xf numFmtId="43" fontId="40" fillId="0" borderId="15" xfId="1" applyFont="1" applyFill="1" applyBorder="1" applyAlignment="1">
      <alignment horizontal="left" vertical="center"/>
    </xf>
    <xf numFmtId="43" fontId="48" fillId="0" borderId="15" xfId="1" applyFont="1" applyFill="1" applyBorder="1" applyAlignment="1">
      <alignment horizontal="center" vertical="center"/>
    </xf>
    <xf numFmtId="43" fontId="49" fillId="3" borderId="15" xfId="1" applyFont="1" applyFill="1" applyBorder="1" applyAlignment="1">
      <alignment horizontal="center" vertical="center"/>
    </xf>
    <xf numFmtId="43" fontId="40" fillId="0" borderId="0" xfId="1" applyFont="1" applyFill="1" applyBorder="1" applyAlignment="1">
      <alignment horizontal="left" vertical="top"/>
    </xf>
    <xf numFmtId="43" fontId="102" fillId="0" borderId="0" xfId="1" applyFont="1"/>
    <xf numFmtId="43" fontId="35" fillId="0" borderId="10" xfId="1" applyFont="1" applyFill="1" applyBorder="1" applyAlignment="1">
      <alignment horizontal="left" vertical="center"/>
    </xf>
    <xf numFmtId="43" fontId="33" fillId="0" borderId="14" xfId="1" applyFont="1" applyFill="1" applyBorder="1" applyAlignment="1">
      <alignment horizontal="left" vertical="center"/>
    </xf>
    <xf numFmtId="43" fontId="35" fillId="0" borderId="1" xfId="1" applyFont="1" applyFill="1" applyBorder="1" applyAlignment="1">
      <alignment horizontal="left" vertical="center"/>
    </xf>
    <xf numFmtId="43" fontId="35" fillId="0" borderId="0" xfId="1" applyFont="1" applyAlignment="1">
      <alignment vertical="center"/>
    </xf>
    <xf numFmtId="43" fontId="35" fillId="0" borderId="14" xfId="1" applyFont="1" applyFill="1" applyBorder="1" applyAlignment="1">
      <alignment horizontal="left" vertical="center"/>
    </xf>
    <xf numFmtId="43" fontId="33" fillId="0" borderId="14" xfId="1" applyFont="1" applyFill="1" applyBorder="1" applyAlignment="1">
      <alignment horizontal="left" vertical="center" wrapText="1"/>
    </xf>
    <xf numFmtId="43" fontId="33" fillId="0" borderId="13" xfId="1" applyFont="1" applyFill="1" applyBorder="1" applyAlignment="1">
      <alignment horizontal="left" vertical="center"/>
    </xf>
    <xf numFmtId="43" fontId="43" fillId="0" borderId="0" xfId="1" applyFont="1" applyAlignment="1" applyProtection="1">
      <alignment horizontal="left"/>
    </xf>
    <xf numFmtId="43" fontId="43" fillId="0" borderId="0" xfId="1" applyFont="1" applyAlignment="1" applyProtection="1">
      <alignment horizontal="center"/>
    </xf>
    <xf numFmtId="43" fontId="37" fillId="0" borderId="0" xfId="1" applyFont="1" applyFill="1" applyAlignment="1">
      <alignment horizontal="center" vertical="center"/>
    </xf>
    <xf numFmtId="43" fontId="34" fillId="0" borderId="0" xfId="1" applyFont="1" applyFill="1" applyBorder="1" applyAlignment="1">
      <alignment vertical="center"/>
    </xf>
    <xf numFmtId="43" fontId="44" fillId="0" borderId="0" xfId="1" applyFont="1" applyAlignment="1" applyProtection="1">
      <alignment horizontal="left"/>
    </xf>
    <xf numFmtId="43" fontId="44" fillId="0" borderId="0" xfId="1" applyFont="1" applyAlignment="1" applyProtection="1">
      <alignment horizontal="center"/>
    </xf>
    <xf numFmtId="43" fontId="37" fillId="0" borderId="0" xfId="1" applyFont="1" applyFill="1" applyBorder="1" applyAlignment="1">
      <alignment horizontal="center" vertical="center"/>
    </xf>
    <xf numFmtId="43" fontId="37" fillId="0" borderId="0" xfId="1" applyFont="1" applyFill="1" applyBorder="1" applyAlignment="1">
      <alignment horizontal="right" vertical="center"/>
    </xf>
    <xf numFmtId="43" fontId="52" fillId="0" borderId="0" xfId="1" applyFont="1" applyFill="1" applyBorder="1" applyAlignment="1">
      <alignment horizontal="center" vertical="center"/>
    </xf>
    <xf numFmtId="43" fontId="52" fillId="0" borderId="2" xfId="1" applyFont="1" applyFill="1" applyBorder="1" applyAlignment="1">
      <alignment horizontal="center" vertical="center"/>
    </xf>
    <xf numFmtId="43" fontId="52" fillId="0" borderId="0" xfId="1" applyFont="1" applyFill="1" applyAlignment="1">
      <alignment horizontal="center" vertical="center"/>
    </xf>
    <xf numFmtId="43" fontId="52" fillId="3" borderId="1" xfId="1" applyFont="1" applyFill="1" applyBorder="1" applyAlignment="1" applyProtection="1">
      <alignment horizontal="center" vertical="center"/>
    </xf>
    <xf numFmtId="43" fontId="52" fillId="3" borderId="1" xfId="1" applyFont="1" applyFill="1" applyBorder="1" applyAlignment="1" applyProtection="1">
      <alignment horizontal="center" vertical="center" wrapText="1"/>
    </xf>
    <xf numFmtId="43" fontId="33" fillId="0" borderId="0" xfId="1" applyFont="1" applyFill="1" applyBorder="1" applyAlignment="1" applyProtection="1">
      <alignment horizontal="center" vertical="center"/>
    </xf>
    <xf numFmtId="43" fontId="33" fillId="0" borderId="0" xfId="1" applyFont="1" applyFill="1" applyBorder="1" applyAlignment="1">
      <alignment vertical="center"/>
    </xf>
    <xf numFmtId="43" fontId="35" fillId="0" borderId="0" xfId="1" applyFont="1" applyFill="1" applyBorder="1" applyAlignment="1" applyProtection="1">
      <alignment horizontal="center" vertical="center"/>
    </xf>
    <xf numFmtId="43" fontId="33" fillId="0" borderId="1" xfId="1" applyFont="1" applyBorder="1" applyAlignment="1" applyProtection="1">
      <alignment vertical="center" wrapText="1"/>
    </xf>
    <xf numFmtId="43" fontId="33" fillId="0" borderId="0" xfId="1" applyFont="1" applyFill="1" applyBorder="1" applyAlignment="1" applyProtection="1">
      <alignment horizontal="center" vertical="center" wrapText="1"/>
    </xf>
    <xf numFmtId="43" fontId="33" fillId="0" borderId="0" xfId="1" applyFont="1" applyFill="1" applyBorder="1" applyAlignment="1">
      <alignment vertical="center" wrapText="1"/>
    </xf>
    <xf numFmtId="43" fontId="33" fillId="0" borderId="0" xfId="1" applyFont="1" applyFill="1" applyAlignment="1">
      <alignment vertical="center" wrapText="1"/>
    </xf>
    <xf numFmtId="43" fontId="33" fillId="0" borderId="1" xfId="1" applyFont="1" applyBorder="1" applyAlignment="1" applyProtection="1">
      <alignment vertical="center"/>
    </xf>
    <xf numFmtId="43" fontId="33" fillId="0" borderId="0" xfId="1" applyFont="1" applyFill="1" applyAlignment="1">
      <alignment vertical="center"/>
    </xf>
    <xf numFmtId="43" fontId="33" fillId="2" borderId="1" xfId="1" applyFont="1" applyFill="1" applyBorder="1" applyAlignment="1" applyProtection="1">
      <alignment vertical="center"/>
    </xf>
    <xf numFmtId="43" fontId="33" fillId="0" borderId="1" xfId="1" applyFont="1" applyFill="1" applyBorder="1" applyAlignment="1" applyProtection="1">
      <alignment vertical="center"/>
      <protection locked="0"/>
    </xf>
    <xf numFmtId="43" fontId="33" fillId="0" borderId="0" xfId="1" applyFont="1" applyFill="1" applyBorder="1" applyAlignment="1">
      <alignment horizontal="center" vertical="center"/>
    </xf>
    <xf numFmtId="43" fontId="35" fillId="0" borderId="2" xfId="1" applyFont="1" applyFill="1" applyBorder="1" applyAlignment="1" applyProtection="1">
      <alignment horizontal="center" vertical="center"/>
    </xf>
    <xf numFmtId="43" fontId="33" fillId="0" borderId="0" xfId="1" applyFont="1" applyFill="1" applyBorder="1" applyAlignment="1" applyProtection="1">
      <alignment horizontal="right" vertical="center"/>
    </xf>
    <xf numFmtId="43" fontId="35" fillId="0" borderId="0" xfId="1" applyFont="1" applyFill="1" applyAlignment="1">
      <alignment vertical="center"/>
    </xf>
    <xf numFmtId="43" fontId="35" fillId="0" borderId="1" xfId="1" quotePrefix="1" applyFont="1" applyFill="1" applyBorder="1" applyAlignment="1">
      <alignment vertical="center"/>
    </xf>
    <xf numFmtId="43" fontId="35" fillId="0" borderId="0" xfId="1" applyFont="1" applyFill="1" applyBorder="1" applyAlignment="1">
      <alignment vertical="center"/>
    </xf>
    <xf numFmtId="43" fontId="35" fillId="0" borderId="0" xfId="1" applyFont="1" applyFill="1" applyBorder="1" applyAlignment="1">
      <alignment horizontal="center" vertical="center"/>
    </xf>
    <xf numFmtId="43" fontId="35" fillId="2" borderId="1" xfId="1" applyFont="1" applyFill="1" applyBorder="1" applyAlignment="1" applyProtection="1">
      <alignment vertical="center"/>
    </xf>
    <xf numFmtId="43" fontId="35" fillId="0" borderId="5" xfId="1" applyFont="1" applyFill="1" applyBorder="1" applyAlignment="1">
      <alignment horizontal="center" vertical="center"/>
    </xf>
    <xf numFmtId="43" fontId="51" fillId="0" borderId="0" xfId="1" applyFont="1" applyFill="1" applyAlignment="1">
      <alignment horizontal="left" vertical="top"/>
    </xf>
    <xf numFmtId="43" fontId="51" fillId="0" borderId="0" xfId="1" applyFont="1" applyFill="1" applyBorder="1" applyAlignment="1">
      <alignment vertical="top"/>
    </xf>
    <xf numFmtId="43" fontId="51" fillId="0" borderId="0" xfId="1" applyFont="1" applyFill="1" applyBorder="1" applyAlignment="1">
      <alignment horizontal="left" vertical="top"/>
    </xf>
    <xf numFmtId="43" fontId="63" fillId="2" borderId="1" xfId="1" applyFont="1" applyFill="1" applyBorder="1" applyAlignment="1" applyProtection="1">
      <alignment vertical="center"/>
    </xf>
    <xf numFmtId="43" fontId="82" fillId="0" borderId="0" xfId="1" applyFont="1" applyFill="1" applyAlignment="1">
      <alignment vertical="top"/>
    </xf>
    <xf numFmtId="43" fontId="82" fillId="0" borderId="0" xfId="1" applyFont="1" applyFill="1" applyBorder="1" applyAlignment="1">
      <alignment vertical="top"/>
    </xf>
    <xf numFmtId="43" fontId="52" fillId="2" borderId="1" xfId="1" applyFont="1" applyFill="1" applyBorder="1" applyAlignment="1" applyProtection="1">
      <alignment vertical="center" wrapText="1"/>
    </xf>
    <xf numFmtId="43" fontId="52" fillId="2" borderId="1" xfId="1" applyFont="1" applyFill="1" applyBorder="1" applyAlignment="1" applyProtection="1">
      <alignment horizontal="center" vertical="center" wrapText="1"/>
    </xf>
    <xf numFmtId="43" fontId="52" fillId="3" borderId="1" xfId="1" applyFont="1" applyFill="1" applyBorder="1" applyAlignment="1">
      <alignment horizontal="right" vertical="center"/>
    </xf>
    <xf numFmtId="43" fontId="26" fillId="0" borderId="0" xfId="1" applyFont="1" applyBorder="1"/>
    <xf numFmtId="43" fontId="27" fillId="0" borderId="0" xfId="1" applyFont="1" applyBorder="1"/>
    <xf numFmtId="43" fontId="33" fillId="0" borderId="0" xfId="1" applyFont="1" applyFill="1" applyBorder="1" applyAlignment="1">
      <alignment horizontal="left" vertical="center"/>
    </xf>
    <xf numFmtId="43" fontId="26" fillId="0" borderId="0" xfId="1" applyFont="1"/>
    <xf numFmtId="43" fontId="37" fillId="0" borderId="0" xfId="1" applyFont="1" applyFill="1" applyAlignment="1">
      <alignment vertical="center"/>
    </xf>
    <xf numFmtId="43" fontId="37" fillId="0" borderId="0" xfId="1" applyFont="1" applyFill="1" applyBorder="1" applyAlignment="1">
      <alignment vertical="center"/>
    </xf>
    <xf numFmtId="43" fontId="63" fillId="3" borderId="1" xfId="1" applyFont="1" applyFill="1" applyBorder="1" applyAlignment="1" applyProtection="1">
      <alignment horizontal="center" vertical="center" wrapText="1"/>
    </xf>
    <xf numFmtId="43" fontId="63" fillId="0" borderId="8" xfId="1" applyFont="1" applyFill="1" applyBorder="1" applyAlignment="1" applyProtection="1">
      <alignment horizontal="left" vertical="center"/>
    </xf>
    <xf numFmtId="43" fontId="52" fillId="0" borderId="9" xfId="1" applyFont="1" applyFill="1" applyBorder="1" applyAlignment="1" applyProtection="1">
      <alignment vertical="center"/>
    </xf>
    <xf numFmtId="43" fontId="82" fillId="0" borderId="8" xfId="1" applyFont="1" applyFill="1" applyBorder="1" applyAlignment="1" applyProtection="1">
      <alignment horizontal="left" vertical="center" wrapText="1"/>
    </xf>
    <xf numFmtId="43" fontId="51" fillId="0" borderId="9" xfId="1" applyFont="1" applyFill="1" applyBorder="1" applyAlignment="1" applyProtection="1">
      <alignment horizontal="center" vertical="center"/>
    </xf>
    <xf numFmtId="43" fontId="82" fillId="0" borderId="8" xfId="1" applyFont="1" applyFill="1" applyBorder="1" applyAlignment="1" applyProtection="1">
      <alignment horizontal="left" vertical="center"/>
    </xf>
    <xf numFmtId="43" fontId="51" fillId="0" borderId="9" xfId="1" applyFont="1" applyFill="1" applyBorder="1" applyAlignment="1">
      <alignment horizontal="center" vertical="center"/>
    </xf>
    <xf numFmtId="43" fontId="52" fillId="0" borderId="9" xfId="1" applyFont="1" applyFill="1" applyBorder="1" applyAlignment="1" applyProtection="1">
      <alignment horizontal="center" vertical="center"/>
    </xf>
    <xf numFmtId="43" fontId="51" fillId="0" borderId="9" xfId="1" applyFont="1" applyFill="1" applyBorder="1" applyAlignment="1" applyProtection="1">
      <alignment vertical="center"/>
    </xf>
    <xf numFmtId="43" fontId="82" fillId="3" borderId="7" xfId="1" applyFont="1" applyFill="1" applyBorder="1" applyAlignment="1" applyProtection="1">
      <alignment horizontal="left" vertical="center"/>
    </xf>
    <xf numFmtId="43" fontId="51" fillId="3" borderId="6" xfId="1" applyFont="1" applyFill="1" applyBorder="1" applyAlignment="1" applyProtection="1">
      <alignment vertical="center"/>
    </xf>
    <xf numFmtId="43" fontId="51" fillId="0" borderId="9" xfId="1" applyFont="1" applyFill="1" applyBorder="1" applyAlignment="1" applyProtection="1">
      <alignment vertical="center" wrapText="1"/>
    </xf>
    <xf numFmtId="43" fontId="82" fillId="0" borderId="11" xfId="1" applyFont="1" applyFill="1" applyBorder="1" applyAlignment="1" applyProtection="1">
      <alignment horizontal="left" vertical="center"/>
    </xf>
    <xf numFmtId="43" fontId="51" fillId="0" borderId="12" xfId="1" applyFont="1" applyFill="1" applyBorder="1" applyAlignment="1" applyProtection="1">
      <alignment horizontal="center" vertical="center"/>
    </xf>
    <xf numFmtId="43" fontId="82" fillId="0" borderId="8" xfId="1" applyFont="1" applyFill="1" applyBorder="1" applyAlignment="1">
      <alignment horizontal="left" vertical="center"/>
    </xf>
    <xf numFmtId="43" fontId="51" fillId="0" borderId="9" xfId="1" quotePrefix="1" applyFont="1" applyFill="1" applyBorder="1" applyAlignment="1" applyProtection="1">
      <alignment horizontal="center" vertical="center"/>
    </xf>
    <xf numFmtId="43" fontId="63" fillId="3" borderId="7" xfId="1" applyFont="1" applyFill="1" applyBorder="1" applyAlignment="1" applyProtection="1">
      <alignment horizontal="left" vertical="center"/>
    </xf>
    <xf numFmtId="43" fontId="83" fillId="0" borderId="8" xfId="1" applyFont="1" applyFill="1" applyBorder="1" applyAlignment="1">
      <alignment horizontal="left" vertical="center"/>
    </xf>
    <xf numFmtId="43" fontId="52" fillId="0" borderId="9" xfId="1" quotePrefix="1" applyFont="1" applyFill="1" applyBorder="1" applyAlignment="1" applyProtection="1">
      <alignment horizontal="center" vertical="center"/>
    </xf>
    <xf numFmtId="43" fontId="52" fillId="0" borderId="0" xfId="1" applyFont="1" applyFill="1" applyAlignment="1">
      <alignment vertical="center"/>
    </xf>
    <xf numFmtId="43" fontId="82" fillId="0" borderId="8" xfId="1" quotePrefix="1" applyFont="1" applyFill="1" applyBorder="1" applyAlignment="1">
      <alignment horizontal="left" vertical="center"/>
    </xf>
    <xf numFmtId="43" fontId="82" fillId="0" borderId="11" xfId="1" quotePrefix="1" applyFont="1" applyFill="1" applyBorder="1" applyAlignment="1">
      <alignment horizontal="left" vertical="center"/>
    </xf>
    <xf numFmtId="43" fontId="51" fillId="0" borderId="12" xfId="1" quotePrefix="1" applyFont="1" applyFill="1" applyBorder="1" applyAlignment="1" applyProtection="1">
      <alignment horizontal="center" vertical="center"/>
    </xf>
    <xf numFmtId="43" fontId="82" fillId="0" borderId="0" xfId="1" applyFont="1" applyFill="1" applyBorder="1" applyAlignment="1">
      <alignment horizontal="left" vertical="center"/>
    </xf>
    <xf numFmtId="43" fontId="51" fillId="0" borderId="0" xfId="1" applyFont="1" applyFill="1" applyBorder="1" applyAlignment="1">
      <alignment horizontal="left" vertical="center"/>
    </xf>
    <xf numFmtId="43" fontId="51" fillId="0" borderId="0" xfId="1" applyFont="1" applyFill="1" applyAlignment="1">
      <alignment horizontal="center" vertical="center"/>
    </xf>
    <xf numFmtId="43" fontId="34" fillId="0" borderId="0" xfId="1" applyFont="1"/>
    <xf numFmtId="43" fontId="34" fillId="0" borderId="3" xfId="1" quotePrefix="1" applyFont="1" applyBorder="1" applyAlignment="1" applyProtection="1">
      <alignment horizontal="center" vertical="center"/>
    </xf>
    <xf numFmtId="43" fontId="34" fillId="0" borderId="4" xfId="1" applyFont="1" applyBorder="1" applyAlignment="1" applyProtection="1">
      <alignment horizontal="left"/>
    </xf>
    <xf numFmtId="43" fontId="34" fillId="0" borderId="4" xfId="1" applyFont="1" applyBorder="1" applyAlignment="1" applyProtection="1">
      <alignment horizontal="left" vertical="center"/>
    </xf>
    <xf numFmtId="43" fontId="62" fillId="0" borderId="4" xfId="1" applyFont="1" applyFill="1" applyBorder="1" applyAlignment="1" applyProtection="1">
      <alignment horizontal="right"/>
    </xf>
    <xf numFmtId="43" fontId="34" fillId="0" borderId="8" xfId="1" quotePrefix="1" applyFont="1" applyBorder="1" applyAlignment="1" applyProtection="1">
      <alignment horizontal="center" vertical="center"/>
    </xf>
    <xf numFmtId="43" fontId="34" fillId="0" borderId="9" xfId="1" applyFont="1" applyBorder="1" applyAlignment="1" applyProtection="1">
      <alignment horizontal="left"/>
    </xf>
    <xf numFmtId="43" fontId="34" fillId="0" borderId="9" xfId="1" quotePrefix="1" applyFont="1" applyBorder="1" applyAlignment="1" applyProtection="1">
      <alignment horizontal="left" vertical="center"/>
    </xf>
    <xf numFmtId="43" fontId="62" fillId="0" borderId="9" xfId="1" applyFont="1" applyFill="1" applyBorder="1" applyAlignment="1" applyProtection="1">
      <alignment horizontal="right"/>
    </xf>
    <xf numFmtId="43" fontId="34" fillId="0" borderId="9" xfId="1" quotePrefix="1" applyFont="1" applyBorder="1" applyAlignment="1" applyProtection="1">
      <alignment horizontal="left"/>
    </xf>
    <xf numFmtId="43" fontId="34" fillId="0" borderId="9" xfId="1" applyFont="1" applyBorder="1" applyAlignment="1" applyProtection="1">
      <alignment horizontal="left" vertical="center"/>
    </xf>
    <xf numFmtId="43" fontId="34" fillId="0" borderId="9" xfId="1" applyFont="1" applyFill="1" applyBorder="1" applyAlignment="1" applyProtection="1">
      <alignment horizontal="left" vertical="center"/>
    </xf>
    <xf numFmtId="43" fontId="34" fillId="0" borderId="8" xfId="1" applyFont="1" applyBorder="1" applyAlignment="1">
      <alignment horizontal="center" vertical="center"/>
    </xf>
    <xf numFmtId="43" fontId="34" fillId="0" borderId="9" xfId="1" applyFont="1" applyFill="1" applyBorder="1" applyAlignment="1" applyProtection="1">
      <alignment horizontal="left" vertical="center" wrapText="1"/>
    </xf>
    <xf numFmtId="43" fontId="34" fillId="0" borderId="9" xfId="1" applyFont="1" applyFill="1" applyBorder="1" applyAlignment="1" applyProtection="1">
      <alignment horizontal="left"/>
    </xf>
    <xf numFmtId="43" fontId="34" fillId="0" borderId="9" xfId="1" applyFont="1" applyBorder="1"/>
    <xf numFmtId="43" fontId="37" fillId="0" borderId="8" xfId="1" quotePrefix="1" applyFont="1" applyBorder="1" applyAlignment="1" applyProtection="1">
      <alignment horizontal="center" vertical="center"/>
    </xf>
    <xf numFmtId="43" fontId="37" fillId="0" borderId="9" xfId="1" applyFont="1" applyFill="1" applyBorder="1" applyAlignment="1" applyProtection="1">
      <alignment horizontal="center" vertical="center" wrapText="1"/>
    </xf>
    <xf numFmtId="43" fontId="56" fillId="0" borderId="9" xfId="1" applyFont="1" applyFill="1" applyBorder="1" applyAlignment="1" applyProtection="1">
      <alignment horizontal="right"/>
    </xf>
    <xf numFmtId="43" fontId="34" fillId="0" borderId="9" xfId="1" applyFont="1" applyBorder="1" applyAlignment="1">
      <alignment horizontal="left" vertical="center"/>
    </xf>
    <xf numFmtId="43" fontId="34" fillId="0" borderId="9" xfId="1" applyFont="1" applyFill="1" applyBorder="1"/>
    <xf numFmtId="43" fontId="33" fillId="0" borderId="0" xfId="1" applyFont="1" applyFill="1" applyBorder="1" applyAlignment="1" applyProtection="1">
      <alignment horizontal="right"/>
    </xf>
    <xf numFmtId="43" fontId="33" fillId="0" borderId="8" xfId="1" applyFont="1" applyBorder="1"/>
    <xf numFmtId="43" fontId="34" fillId="0" borderId="9" xfId="1" applyFont="1" applyFill="1" applyBorder="1" applyAlignment="1">
      <alignment horizontal="left" vertical="center"/>
    </xf>
    <xf numFmtId="43" fontId="62" fillId="0" borderId="8" xfId="1" applyFont="1" applyBorder="1"/>
    <xf numFmtId="43" fontId="62" fillId="0" borderId="9" xfId="1" applyFont="1" applyFill="1" applyBorder="1"/>
    <xf numFmtId="43" fontId="62" fillId="0" borderId="11" xfId="1" applyFont="1" applyBorder="1"/>
    <xf numFmtId="43" fontId="56" fillId="0" borderId="12" xfId="1" applyFont="1" applyFill="1" applyBorder="1" applyAlignment="1">
      <alignment horizontal="center"/>
    </xf>
    <xf numFmtId="43" fontId="62" fillId="0" borderId="13" xfId="1" applyFont="1" applyFill="1" applyBorder="1" applyAlignment="1" applyProtection="1">
      <alignment horizontal="right"/>
    </xf>
    <xf numFmtId="43" fontId="62" fillId="0" borderId="11" xfId="1" applyFont="1" applyFill="1" applyBorder="1" applyAlignment="1" applyProtection="1">
      <alignment horizontal="right"/>
    </xf>
    <xf numFmtId="43" fontId="34" fillId="0" borderId="11" xfId="1" applyFont="1" applyBorder="1" applyAlignment="1">
      <alignment horizontal="center" vertical="center"/>
    </xf>
    <xf numFmtId="43" fontId="34" fillId="0" borderId="12" xfId="1" applyFont="1" applyFill="1" applyBorder="1" applyAlignment="1">
      <alignment horizontal="left" vertical="center"/>
    </xf>
    <xf numFmtId="43" fontId="56" fillId="0" borderId="8" xfId="1" applyFont="1" applyBorder="1" applyAlignment="1" applyProtection="1">
      <alignment horizontal="centerContinuous"/>
    </xf>
    <xf numFmtId="43" fontId="56" fillId="0" borderId="9" xfId="1" applyFont="1" applyBorder="1" applyAlignment="1" applyProtection="1">
      <alignment horizontal="centerContinuous"/>
    </xf>
    <xf numFmtId="43" fontId="37" fillId="0" borderId="8" xfId="1" applyFont="1" applyBorder="1" applyAlignment="1" applyProtection="1">
      <alignment horizontal="centerContinuous"/>
    </xf>
    <xf numFmtId="43" fontId="37" fillId="0" borderId="0" xfId="1" applyFont="1" applyBorder="1" applyAlignment="1" applyProtection="1">
      <alignment horizontal="centerContinuous"/>
    </xf>
    <xf numFmtId="43" fontId="56" fillId="0" borderId="11" xfId="1" applyFont="1" applyBorder="1" applyAlignment="1" applyProtection="1">
      <alignment horizontal="centerContinuous"/>
    </xf>
    <xf numFmtId="43" fontId="56" fillId="0" borderId="12" xfId="1" applyFont="1" applyBorder="1" applyAlignment="1" applyProtection="1">
      <alignment horizontal="centerContinuous"/>
    </xf>
    <xf numFmtId="43" fontId="56" fillId="0" borderId="13" xfId="1" applyFont="1" applyFill="1" applyBorder="1" applyAlignment="1" applyProtection="1">
      <alignment horizontal="right"/>
    </xf>
    <xf numFmtId="43" fontId="37" fillId="0" borderId="11" xfId="1" applyFont="1" applyBorder="1" applyAlignment="1" applyProtection="1">
      <alignment horizontal="centerContinuous"/>
    </xf>
    <xf numFmtId="43" fontId="56" fillId="0" borderId="2" xfId="1" applyFont="1" applyBorder="1" applyAlignment="1" applyProtection="1">
      <alignment horizontal="centerContinuous"/>
    </xf>
    <xf numFmtId="43" fontId="56" fillId="0" borderId="13" xfId="1" applyFont="1" applyBorder="1" applyAlignment="1" applyProtection="1">
      <alignment horizontal="right"/>
    </xf>
    <xf numFmtId="43" fontId="20" fillId="0" borderId="0" xfId="1" applyFont="1" applyBorder="1" applyAlignment="1">
      <alignment horizontal="left" vertical="center"/>
    </xf>
    <xf numFmtId="43" fontId="33" fillId="0" borderId="0" xfId="1" applyFont="1" applyFill="1" applyAlignment="1">
      <alignment horizontal="center" vertical="center"/>
    </xf>
    <xf numFmtId="43" fontId="34" fillId="0" borderId="0" xfId="1" applyFont="1" applyAlignment="1">
      <alignment horizontal="center" vertical="center"/>
    </xf>
    <xf numFmtId="43" fontId="33" fillId="0" borderId="0" xfId="1" applyFont="1" applyAlignment="1">
      <alignment horizontal="center" vertical="center"/>
    </xf>
    <xf numFmtId="43" fontId="33" fillId="0" borderId="0" xfId="1" quotePrefix="1" applyFont="1" applyAlignment="1">
      <alignment horizontal="center" vertical="center"/>
    </xf>
    <xf numFmtId="43" fontId="20" fillId="0" borderId="0" xfId="1" quotePrefix="1" applyFont="1" applyAlignment="1">
      <alignment horizontal="center" vertical="center"/>
    </xf>
    <xf numFmtId="167" fontId="34" fillId="0" borderId="8" xfId="1" quotePrefix="1" applyNumberFormat="1" applyFont="1" applyBorder="1" applyAlignment="1">
      <alignment horizontal="center" vertical="center"/>
    </xf>
    <xf numFmtId="167" fontId="87" fillId="0" borderId="0" xfId="1" applyNumberFormat="1" applyFont="1" applyAlignment="1">
      <alignment vertical="center"/>
    </xf>
    <xf numFmtId="167" fontId="31" fillId="0" borderId="6" xfId="1" applyNumberFormat="1" applyFont="1" applyBorder="1" applyAlignment="1" applyProtection="1">
      <alignment horizontal="right" vertical="center"/>
    </xf>
    <xf numFmtId="167" fontId="87" fillId="0" borderId="0" xfId="1" applyNumberFormat="1" applyFont="1" applyAlignment="1">
      <alignment horizontal="left" vertical="center" indent="1"/>
    </xf>
    <xf numFmtId="167" fontId="20" fillId="0" borderId="0" xfId="1" applyNumberFormat="1" applyFont="1" applyAlignment="1">
      <alignment horizontal="left" indent="1"/>
    </xf>
    <xf numFmtId="167" fontId="32" fillId="0" borderId="9" xfId="1" applyNumberFormat="1" applyFont="1" applyBorder="1" applyAlignment="1" applyProtection="1">
      <alignment horizontal="left" vertical="center" indent="1"/>
    </xf>
    <xf numFmtId="167" fontId="31" fillId="0" borderId="6" xfId="1" applyNumberFormat="1" applyFont="1" applyBorder="1" applyAlignment="1" applyProtection="1">
      <alignment horizontal="left" vertical="center" indent="1"/>
    </xf>
    <xf numFmtId="167" fontId="32" fillId="0" borderId="9" xfId="1" applyNumberFormat="1" applyFont="1" applyFill="1" applyBorder="1" applyAlignment="1" applyProtection="1">
      <alignment horizontal="right" vertical="center"/>
    </xf>
    <xf numFmtId="167" fontId="31" fillId="3" borderId="9" xfId="1" applyNumberFormat="1" applyFont="1" applyFill="1" applyBorder="1" applyAlignment="1" applyProtection="1">
      <alignment horizontal="right" vertical="center"/>
    </xf>
    <xf numFmtId="167" fontId="31" fillId="3" borderId="1" xfId="1" applyNumberFormat="1" applyFont="1" applyFill="1" applyBorder="1" applyAlignment="1" applyProtection="1">
      <alignment horizontal="right" vertical="center"/>
    </xf>
    <xf numFmtId="167" fontId="21" fillId="0" borderId="0" xfId="1" applyNumberFormat="1" applyFont="1" applyAlignment="1">
      <alignment horizontal="right" indent="3"/>
    </xf>
    <xf numFmtId="167" fontId="20" fillId="0" borderId="0" xfId="1" applyNumberFormat="1" applyFont="1" applyAlignment="1">
      <alignment horizontal="right" indent="3"/>
    </xf>
    <xf numFmtId="167" fontId="28" fillId="0" borderId="12" xfId="1" applyNumberFormat="1" applyFont="1" applyBorder="1" applyAlignment="1">
      <alignment horizontal="right" vertical="center" wrapText="1" indent="3"/>
    </xf>
    <xf numFmtId="167" fontId="32" fillId="0" borderId="9" xfId="1" applyNumberFormat="1" applyFont="1" applyBorder="1" applyAlignment="1" applyProtection="1">
      <alignment horizontal="right" vertical="center" indent="3"/>
    </xf>
    <xf numFmtId="167" fontId="21" fillId="0" borderId="0" xfId="1" applyNumberFormat="1" applyFont="1" applyAlignment="1">
      <alignment horizontal="right" indent="1"/>
    </xf>
    <xf numFmtId="167" fontId="20" fillId="0" borderId="0" xfId="1" applyNumberFormat="1" applyFont="1" applyAlignment="1">
      <alignment horizontal="right" indent="1"/>
    </xf>
    <xf numFmtId="167" fontId="32" fillId="0" borderId="9" xfId="1" applyNumberFormat="1" applyFont="1" applyBorder="1" applyAlignment="1" applyProtection="1">
      <alignment horizontal="center" vertical="center"/>
    </xf>
    <xf numFmtId="167" fontId="69" fillId="0" borderId="6" xfId="1" applyNumberFormat="1" applyFont="1" applyBorder="1" applyAlignment="1" applyProtection="1">
      <alignment horizontal="center" vertical="center"/>
    </xf>
    <xf numFmtId="167" fontId="28" fillId="0" borderId="12" xfId="1" applyNumberFormat="1" applyFont="1" applyBorder="1" applyAlignment="1">
      <alignment horizontal="center" vertical="center"/>
    </xf>
    <xf numFmtId="167" fontId="69" fillId="3" borderId="1" xfId="1" applyNumberFormat="1" applyFont="1" applyFill="1" applyBorder="1" applyAlignment="1" applyProtection="1">
      <alignment horizontal="right" vertical="center"/>
    </xf>
    <xf numFmtId="0" fontId="31" fillId="0" borderId="0" xfId="28" quotePrefix="1" applyFont="1" applyAlignment="1" applyProtection="1">
      <alignment horizontal="left" vertical="center"/>
    </xf>
    <xf numFmtId="0" fontId="32" fillId="0" borderId="0" xfId="28" applyFont="1" applyBorder="1" applyAlignment="1" applyProtection="1">
      <alignment horizontal="left" vertical="center"/>
    </xf>
    <xf numFmtId="0" fontId="62" fillId="0" borderId="0" xfId="27" applyFont="1" applyBorder="1" applyAlignment="1">
      <alignment horizontal="left" vertical="center"/>
    </xf>
    <xf numFmtId="0" fontId="13" fillId="0" borderId="0" xfId="26" applyFont="1" applyAlignment="1">
      <alignment horizontal="center"/>
    </xf>
    <xf numFmtId="0" fontId="15" fillId="0" borderId="0" xfId="26" applyFont="1" applyAlignment="1">
      <alignment horizontal="center"/>
    </xf>
    <xf numFmtId="0" fontId="31" fillId="0" borderId="0" xfId="28" applyFont="1" applyBorder="1" applyAlignment="1" applyProtection="1">
      <alignment horizontal="left" vertical="center"/>
    </xf>
    <xf numFmtId="0" fontId="31" fillId="0" borderId="2" xfId="28" applyFont="1" applyBorder="1" applyAlignment="1" applyProtection="1">
      <alignment horizontal="left" vertical="center"/>
    </xf>
    <xf numFmtId="0" fontId="62" fillId="0" borderId="0" xfId="27" applyFont="1" applyBorder="1" applyAlignment="1">
      <alignment horizontal="left"/>
    </xf>
    <xf numFmtId="0" fontId="35" fillId="0" borderId="4" xfId="27" applyFont="1" applyBorder="1" applyAlignment="1">
      <alignment horizontal="center" vertical="center"/>
    </xf>
    <xf numFmtId="0" fontId="35" fillId="0" borderId="10" xfId="27" applyFont="1" applyBorder="1" applyAlignment="1">
      <alignment horizontal="center" vertical="center"/>
    </xf>
    <xf numFmtId="0" fontId="35" fillId="0" borderId="7" xfId="27" applyFont="1" applyBorder="1" applyAlignment="1">
      <alignment horizontal="center" vertical="center" wrapText="1"/>
    </xf>
    <xf numFmtId="0" fontId="35" fillId="0" borderId="6" xfId="27" applyFont="1" applyBorder="1" applyAlignment="1">
      <alignment horizontal="center" vertical="center" wrapText="1"/>
    </xf>
    <xf numFmtId="0" fontId="35" fillId="0" borderId="2" xfId="27" applyFont="1" applyBorder="1" applyAlignment="1">
      <alignment horizontal="center" vertical="center"/>
    </xf>
    <xf numFmtId="0" fontId="35" fillId="0" borderId="12" xfId="27" applyFont="1" applyBorder="1" applyAlignment="1">
      <alignment horizontal="center" vertical="center"/>
    </xf>
    <xf numFmtId="0" fontId="31" fillId="0" borderId="0" xfId="28" quotePrefix="1" applyFont="1" applyAlignment="1" applyProtection="1">
      <alignment horizontal="left"/>
    </xf>
    <xf numFmtId="0" fontId="32" fillId="0" borderId="2" xfId="28" applyFont="1" applyBorder="1" applyAlignment="1" applyProtection="1">
      <alignment horizontal="left"/>
    </xf>
    <xf numFmtId="0" fontId="35" fillId="0" borderId="3" xfId="27" applyFont="1" applyBorder="1" applyAlignment="1">
      <alignment horizontal="center" vertical="center"/>
    </xf>
    <xf numFmtId="0" fontId="35" fillId="0" borderId="8" xfId="28" applyFont="1" applyBorder="1" applyAlignment="1">
      <alignment vertical="center" wrapText="1"/>
    </xf>
    <xf numFmtId="0" fontId="35" fillId="0" borderId="0" xfId="27" applyFont="1" applyBorder="1" applyAlignment="1">
      <alignment vertical="center" wrapText="1"/>
    </xf>
    <xf numFmtId="0" fontId="35" fillId="0" borderId="9" xfId="27" applyFont="1" applyBorder="1" applyAlignment="1">
      <alignment vertical="center" wrapText="1"/>
    </xf>
    <xf numFmtId="0" fontId="33" fillId="0" borderId="0" xfId="27" quotePrefix="1" applyFont="1" applyBorder="1" applyAlignment="1" applyProtection="1">
      <alignment horizontal="left" vertical="center" wrapText="1"/>
    </xf>
    <xf numFmtId="0" fontId="33" fillId="0" borderId="9" xfId="27" applyFont="1" applyBorder="1" applyAlignment="1">
      <alignment horizontal="left" vertical="center" wrapText="1"/>
    </xf>
    <xf numFmtId="0" fontId="35" fillId="0" borderId="8" xfId="28" quotePrefix="1" applyFont="1" applyBorder="1" applyAlignment="1">
      <alignment horizontal="left" vertical="center" wrapText="1"/>
    </xf>
    <xf numFmtId="0" fontId="35" fillId="0" borderId="0" xfId="28" quotePrefix="1" applyFont="1" applyBorder="1" applyAlignment="1">
      <alignment horizontal="left" vertical="center" wrapText="1"/>
    </xf>
    <xf numFmtId="0" fontId="35" fillId="0" borderId="9" xfId="28" quotePrefix="1" applyFont="1" applyBorder="1" applyAlignment="1">
      <alignment horizontal="left" vertical="center" wrapText="1"/>
    </xf>
    <xf numFmtId="168" fontId="35" fillId="0" borderId="8" xfId="28" applyNumberFormat="1" applyFont="1" applyBorder="1" applyAlignment="1">
      <alignment horizontal="left" vertical="center"/>
    </xf>
    <xf numFmtId="168" fontId="35" fillId="0" borderId="0" xfId="28" applyNumberFormat="1" applyFont="1" applyBorder="1" applyAlignment="1">
      <alignment horizontal="left" vertical="center"/>
    </xf>
    <xf numFmtId="168" fontId="35" fillId="0" borderId="9" xfId="28" applyNumberFormat="1" applyFont="1" applyBorder="1" applyAlignment="1">
      <alignment horizontal="left" vertical="center"/>
    </xf>
    <xf numFmtId="43" fontId="86" fillId="0" borderId="0" xfId="1" quotePrefix="1" applyFont="1" applyAlignment="1">
      <alignment horizontal="left" vertical="center"/>
    </xf>
    <xf numFmtId="43" fontId="88" fillId="0" borderId="0" xfId="1" quotePrefix="1" applyFont="1" applyAlignment="1" applyProtection="1">
      <alignment horizontal="left" vertical="center"/>
    </xf>
    <xf numFmtId="43" fontId="28" fillId="0" borderId="0" xfId="1" applyFont="1" applyBorder="1" applyAlignment="1">
      <alignment horizontal="right" vertical="center"/>
    </xf>
    <xf numFmtId="43" fontId="29" fillId="0" borderId="1" xfId="1" quotePrefix="1" applyFont="1" applyBorder="1" applyAlignment="1" applyProtection="1">
      <alignment horizontal="center" vertical="center" wrapText="1"/>
    </xf>
    <xf numFmtId="43" fontId="29" fillId="0" borderId="1" xfId="1" applyFont="1" applyBorder="1" applyAlignment="1" applyProtection="1">
      <alignment horizontal="center" vertical="center" wrapText="1"/>
    </xf>
    <xf numFmtId="43" fontId="28" fillId="0" borderId="10" xfId="1" applyFont="1" applyBorder="1" applyAlignment="1">
      <alignment horizontal="center" vertical="center"/>
    </xf>
    <xf numFmtId="43" fontId="28" fillId="0" borderId="14" xfId="1" applyFont="1" applyBorder="1" applyAlignment="1">
      <alignment horizontal="center" vertical="center"/>
    </xf>
    <xf numFmtId="43" fontId="28" fillId="0" borderId="1" xfId="1" applyFont="1" applyBorder="1" applyAlignment="1">
      <alignment horizontal="center" vertical="center" wrapText="1"/>
    </xf>
    <xf numFmtId="43" fontId="29" fillId="0" borderId="1" xfId="1" applyFont="1" applyBorder="1" applyAlignment="1">
      <alignment horizontal="center" vertical="center"/>
    </xf>
    <xf numFmtId="43" fontId="29" fillId="0" borderId="5" xfId="1" applyFont="1" applyBorder="1" applyAlignment="1" applyProtection="1">
      <alignment horizontal="center" vertical="center" wrapText="1"/>
    </xf>
    <xf numFmtId="43" fontId="29" fillId="0" borderId="6" xfId="1" applyFont="1" applyBorder="1" applyAlignment="1" applyProtection="1">
      <alignment horizontal="center" vertical="center" wrapText="1"/>
    </xf>
    <xf numFmtId="43" fontId="29" fillId="0" borderId="7" xfId="1" quotePrefix="1" applyFont="1" applyBorder="1" applyAlignment="1" applyProtection="1">
      <alignment horizontal="center" vertical="center" wrapText="1"/>
    </xf>
    <xf numFmtId="43" fontId="29" fillId="0" borderId="6" xfId="1" quotePrefix="1" applyFont="1" applyBorder="1" applyAlignment="1" applyProtection="1">
      <alignment horizontal="center" vertical="center" wrapText="1"/>
    </xf>
    <xf numFmtId="43" fontId="28" fillId="0" borderId="5" xfId="1" quotePrefix="1" applyFont="1" applyBorder="1" applyAlignment="1">
      <alignment horizontal="center" vertical="center"/>
    </xf>
    <xf numFmtId="43" fontId="28" fillId="0" borderId="6" xfId="1" quotePrefix="1" applyFont="1" applyBorder="1" applyAlignment="1">
      <alignment horizontal="center" vertical="center"/>
    </xf>
    <xf numFmtId="43" fontId="28" fillId="0" borderId="7" xfId="1" quotePrefix="1" applyFont="1" applyBorder="1" applyAlignment="1">
      <alignment horizontal="center" vertical="center"/>
    </xf>
    <xf numFmtId="0" fontId="28" fillId="0" borderId="0" xfId="33" applyFont="1" applyBorder="1" applyAlignment="1">
      <alignment horizontal="right" vertical="center"/>
    </xf>
    <xf numFmtId="0" fontId="59" fillId="0" borderId="0" xfId="33" quotePrefix="1" applyFont="1" applyAlignment="1">
      <alignment horizontal="left" vertical="center"/>
    </xf>
    <xf numFmtId="43" fontId="59" fillId="0" borderId="0" xfId="1" quotePrefix="1" applyFont="1" applyAlignment="1">
      <alignment horizontal="left" vertical="center"/>
    </xf>
    <xf numFmtId="169" fontId="60" fillId="0" borderId="0" xfId="33" quotePrefix="1" applyNumberFormat="1" applyFont="1" applyAlignment="1" applyProtection="1">
      <alignment horizontal="left" vertical="center"/>
    </xf>
    <xf numFmtId="43" fontId="60" fillId="0" borderId="0" xfId="1" quotePrefix="1" applyFont="1" applyAlignment="1" applyProtection="1">
      <alignment horizontal="left" vertical="center"/>
    </xf>
    <xf numFmtId="169" fontId="29" fillId="0" borderId="1" xfId="33" quotePrefix="1" applyNumberFormat="1" applyFont="1" applyBorder="1" applyAlignment="1" applyProtection="1">
      <alignment horizontal="center" vertical="center" wrapText="1"/>
    </xf>
    <xf numFmtId="169" fontId="29" fillId="0" borderId="1" xfId="33" applyNumberFormat="1" applyFont="1" applyBorder="1" applyAlignment="1" applyProtection="1">
      <alignment horizontal="center" vertical="center" wrapText="1"/>
    </xf>
    <xf numFmtId="169" fontId="29" fillId="0" borderId="5" xfId="33" applyNumberFormat="1" applyFont="1" applyBorder="1" applyAlignment="1" applyProtection="1">
      <alignment horizontal="center" vertical="center" wrapText="1"/>
    </xf>
    <xf numFmtId="169" fontId="29" fillId="0" borderId="6" xfId="33" applyNumberFormat="1" applyFont="1" applyBorder="1" applyAlignment="1" applyProtection="1">
      <alignment horizontal="center" vertical="center" wrapText="1"/>
    </xf>
    <xf numFmtId="169" fontId="29" fillId="0" borderId="7" xfId="33" quotePrefix="1" applyNumberFormat="1" applyFont="1" applyBorder="1" applyAlignment="1" applyProtection="1">
      <alignment horizontal="center" vertical="center" wrapText="1"/>
    </xf>
    <xf numFmtId="169" fontId="29" fillId="0" borderId="6" xfId="33" quotePrefix="1" applyNumberFormat="1" applyFont="1" applyBorder="1" applyAlignment="1" applyProtection="1">
      <alignment horizontal="center" vertical="center" wrapText="1"/>
    </xf>
    <xf numFmtId="0" fontId="28" fillId="0" borderId="1" xfId="33" applyFont="1" applyBorder="1" applyAlignment="1">
      <alignment horizontal="center" vertical="center" wrapText="1"/>
    </xf>
    <xf numFmtId="0" fontId="29" fillId="0" borderId="1" xfId="33" applyFont="1" applyBorder="1" applyAlignment="1">
      <alignment horizontal="center"/>
    </xf>
    <xf numFmtId="0" fontId="28" fillId="0" borderId="5" xfId="33" quotePrefix="1" applyFont="1" applyBorder="1" applyAlignment="1">
      <alignment horizontal="center" vertical="center"/>
    </xf>
    <xf numFmtId="0" fontId="28" fillId="0" borderId="6" xfId="33" quotePrefix="1" applyFont="1" applyBorder="1" applyAlignment="1">
      <alignment horizontal="center" vertical="center"/>
    </xf>
    <xf numFmtId="0" fontId="28" fillId="0" borderId="7" xfId="33" quotePrefix="1" applyFont="1" applyBorder="1" applyAlignment="1">
      <alignment horizontal="center"/>
    </xf>
    <xf numFmtId="0" fontId="28" fillId="0" borderId="6" xfId="33" quotePrefix="1" applyFont="1" applyBorder="1" applyAlignment="1">
      <alignment horizontal="center"/>
    </xf>
    <xf numFmtId="0" fontId="28" fillId="0" borderId="10" xfId="33" applyFont="1" applyBorder="1" applyAlignment="1">
      <alignment horizontal="center" vertical="center"/>
    </xf>
    <xf numFmtId="0" fontId="28" fillId="0" borderId="14" xfId="33" applyFont="1" applyBorder="1" applyAlignment="1">
      <alignment horizontal="center" vertical="center"/>
    </xf>
    <xf numFmtId="0" fontId="28" fillId="0" borderId="5" xfId="33" quotePrefix="1" applyFont="1" applyBorder="1" applyAlignment="1">
      <alignment horizontal="center"/>
    </xf>
    <xf numFmtId="0" fontId="35" fillId="0" borderId="7" xfId="27" quotePrefix="1" applyFont="1" applyBorder="1" applyAlignment="1">
      <alignment horizontal="center" vertical="center" wrapText="1"/>
    </xf>
    <xf numFmtId="0" fontId="35" fillId="0" borderId="6" xfId="27" quotePrefix="1" applyFont="1" applyBorder="1" applyAlignment="1">
      <alignment horizontal="center" vertical="center" wrapText="1"/>
    </xf>
    <xf numFmtId="0" fontId="33" fillId="3" borderId="10" xfId="35" applyFont="1" applyFill="1" applyBorder="1" applyAlignment="1">
      <alignment horizontal="center" vertical="center" wrapText="1"/>
    </xf>
    <xf numFmtId="0" fontId="33" fillId="3" borderId="13" xfId="35" applyFont="1" applyFill="1" applyBorder="1" applyAlignment="1">
      <alignment horizontal="center" vertical="center" wrapText="1"/>
    </xf>
    <xf numFmtId="0" fontId="29" fillId="0" borderId="0" xfId="35" quotePrefix="1" applyFont="1" applyAlignment="1">
      <alignment horizontal="left"/>
    </xf>
    <xf numFmtId="0" fontId="28" fillId="0" borderId="2" xfId="35" quotePrefix="1" applyFont="1" applyBorder="1" applyAlignment="1">
      <alignment horizontal="left"/>
    </xf>
    <xf numFmtId="0" fontId="33" fillId="0" borderId="2" xfId="35" applyFont="1" applyBorder="1" applyAlignment="1">
      <alignment horizontal="right" vertical="center"/>
    </xf>
    <xf numFmtId="0" fontId="31" fillId="0" borderId="0" xfId="33" quotePrefix="1" applyFont="1" applyAlignment="1">
      <alignment horizontal="left" vertical="center"/>
    </xf>
    <xf numFmtId="169" fontId="31" fillId="0" borderId="0" xfId="33" quotePrefix="1" applyNumberFormat="1" applyFont="1" applyAlignment="1" applyProtection="1">
      <alignment horizontal="left" vertical="center"/>
    </xf>
    <xf numFmtId="169" fontId="29" fillId="0" borderId="3" xfId="33" quotePrefix="1" applyNumberFormat="1" applyFont="1" applyBorder="1" applyAlignment="1" applyProtection="1">
      <alignment horizontal="center" vertical="center" wrapText="1"/>
    </xf>
    <xf numFmtId="169" fontId="29" fillId="0" borderId="4" xfId="33" quotePrefix="1" applyNumberFormat="1" applyFont="1" applyBorder="1" applyAlignment="1" applyProtection="1">
      <alignment horizontal="center" vertical="center" wrapText="1"/>
    </xf>
    <xf numFmtId="169" fontId="29" fillId="0" borderId="11" xfId="33" quotePrefix="1" applyNumberFormat="1" applyFont="1" applyBorder="1" applyAlignment="1" applyProtection="1">
      <alignment horizontal="center" vertical="center" wrapText="1"/>
    </xf>
    <xf numFmtId="169" fontId="29" fillId="0" borderId="12" xfId="33" quotePrefix="1" applyNumberFormat="1" applyFont="1" applyBorder="1" applyAlignment="1" applyProtection="1">
      <alignment horizontal="center" vertical="center" wrapText="1"/>
    </xf>
    <xf numFmtId="169" fontId="29" fillId="0" borderId="3" xfId="33" applyNumberFormat="1" applyFont="1" applyBorder="1" applyAlignment="1" applyProtection="1">
      <alignment horizontal="center" vertical="center" wrapText="1"/>
    </xf>
    <xf numFmtId="169" fontId="29" fillId="0" borderId="16" xfId="33" applyNumberFormat="1" applyFont="1" applyBorder="1" applyAlignment="1" applyProtection="1">
      <alignment horizontal="center" vertical="center" wrapText="1"/>
    </xf>
    <xf numFmtId="169" fontId="29" fillId="0" borderId="4" xfId="33" applyNumberFormat="1" applyFont="1" applyBorder="1" applyAlignment="1" applyProtection="1">
      <alignment horizontal="center" vertical="center" wrapText="1"/>
    </xf>
    <xf numFmtId="169" fontId="29" fillId="0" borderId="11" xfId="33" applyNumberFormat="1" applyFont="1" applyBorder="1" applyAlignment="1" applyProtection="1">
      <alignment horizontal="center" vertical="center" wrapText="1"/>
    </xf>
    <xf numFmtId="169" fontId="29" fillId="0" borderId="2" xfId="33" applyNumberFormat="1" applyFont="1" applyBorder="1" applyAlignment="1" applyProtection="1">
      <alignment horizontal="center" vertical="center" wrapText="1"/>
    </xf>
    <xf numFmtId="169" fontId="29" fillId="0" borderId="12" xfId="33" applyNumberFormat="1" applyFont="1" applyBorder="1" applyAlignment="1" applyProtection="1">
      <alignment horizontal="center" vertical="center" wrapText="1"/>
    </xf>
    <xf numFmtId="0" fontId="28" fillId="0" borderId="10" xfId="33" applyFont="1" applyBorder="1" applyAlignment="1">
      <alignment horizontal="center" vertical="center" wrapText="1"/>
    </xf>
    <xf numFmtId="0" fontId="28" fillId="0" borderId="14" xfId="33" applyFont="1" applyBorder="1" applyAlignment="1">
      <alignment horizontal="center" vertical="center" wrapText="1"/>
    </xf>
    <xf numFmtId="0" fontId="28" fillId="0" borderId="13" xfId="33" applyFont="1" applyBorder="1" applyAlignment="1">
      <alignment horizontal="center" vertical="center" wrapText="1"/>
    </xf>
    <xf numFmtId="0" fontId="29" fillId="0" borderId="7" xfId="33" applyFont="1" applyBorder="1" applyAlignment="1">
      <alignment horizontal="center" vertical="center" wrapText="1"/>
    </xf>
    <xf numFmtId="0" fontId="29" fillId="0" borderId="5" xfId="33" applyFont="1" applyBorder="1" applyAlignment="1">
      <alignment horizontal="center" vertical="center"/>
    </xf>
    <xf numFmtId="0" fontId="29" fillId="0" borderId="6" xfId="33" applyFont="1" applyBorder="1" applyAlignment="1">
      <alignment horizontal="center" vertical="center"/>
    </xf>
    <xf numFmtId="169" fontId="29" fillId="0" borderId="7" xfId="33" applyNumberFormat="1" applyFont="1" applyBorder="1" applyAlignment="1" applyProtection="1">
      <alignment horizontal="center" vertical="center" wrapText="1"/>
    </xf>
    <xf numFmtId="0" fontId="28" fillId="0" borderId="7" xfId="33" quotePrefix="1" applyFont="1" applyBorder="1" applyAlignment="1">
      <alignment horizontal="center" vertical="center"/>
    </xf>
    <xf numFmtId="0" fontId="29" fillId="0" borderId="7" xfId="33" applyFont="1" applyBorder="1" applyAlignment="1">
      <alignment horizontal="center" vertical="center"/>
    </xf>
    <xf numFmtId="43" fontId="29" fillId="0" borderId="5" xfId="1" applyFont="1" applyBorder="1" applyAlignment="1">
      <alignment horizontal="center" vertical="center"/>
    </xf>
    <xf numFmtId="43" fontId="29" fillId="0" borderId="6" xfId="1" applyFont="1" applyBorder="1" applyAlignment="1">
      <alignment horizontal="center" vertical="center"/>
    </xf>
    <xf numFmtId="43" fontId="29" fillId="0" borderId="4" xfId="1" quotePrefix="1" applyFont="1" applyBorder="1" applyAlignment="1" applyProtection="1">
      <alignment horizontal="center" vertical="center" wrapText="1"/>
    </xf>
    <xf numFmtId="43" fontId="29" fillId="0" borderId="12" xfId="1" quotePrefix="1" applyFont="1" applyBorder="1" applyAlignment="1" applyProtection="1">
      <alignment horizontal="center" vertical="center" wrapText="1"/>
    </xf>
    <xf numFmtId="0" fontId="28" fillId="0" borderId="2" xfId="27" applyFont="1" applyBorder="1" applyAlignment="1">
      <alignment horizontal="right"/>
    </xf>
    <xf numFmtId="43" fontId="28" fillId="0" borderId="2" xfId="1" applyFont="1" applyBorder="1" applyAlignment="1">
      <alignment horizontal="right"/>
    </xf>
    <xf numFmtId="43" fontId="29" fillId="0" borderId="16" xfId="1" applyFont="1" applyBorder="1" applyAlignment="1" applyProtection="1">
      <alignment horizontal="center" vertical="center" wrapText="1"/>
    </xf>
    <xf numFmtId="43" fontId="29" fillId="0" borderId="2" xfId="1" applyFont="1" applyBorder="1" applyAlignment="1" applyProtection="1">
      <alignment horizontal="center" vertical="center" wrapText="1"/>
    </xf>
    <xf numFmtId="2" fontId="29" fillId="0" borderId="3" xfId="33" applyNumberFormat="1" applyFont="1" applyBorder="1" applyAlignment="1" applyProtection="1">
      <alignment horizontal="center" vertical="center" wrapText="1"/>
    </xf>
    <xf numFmtId="2" fontId="29" fillId="0" borderId="16" xfId="33" applyNumberFormat="1" applyFont="1" applyBorder="1" applyAlignment="1" applyProtection="1">
      <alignment horizontal="center" vertical="center" wrapText="1"/>
    </xf>
    <xf numFmtId="2" fontId="29" fillId="0" borderId="4" xfId="33" applyNumberFormat="1" applyFont="1" applyBorder="1" applyAlignment="1" applyProtection="1">
      <alignment horizontal="center" vertical="center" wrapText="1"/>
    </xf>
    <xf numFmtId="2" fontId="29" fillId="0" borderId="11" xfId="33" applyNumberFormat="1" applyFont="1" applyBorder="1" applyAlignment="1" applyProtection="1">
      <alignment horizontal="center" vertical="center" wrapText="1"/>
    </xf>
    <xf numFmtId="2" fontId="29" fillId="0" borderId="2" xfId="33" applyNumberFormat="1" applyFont="1" applyBorder="1" applyAlignment="1" applyProtection="1">
      <alignment horizontal="center" vertical="center" wrapText="1"/>
    </xf>
    <xf numFmtId="2" fontId="29" fillId="0" borderId="12" xfId="33" applyNumberFormat="1" applyFont="1" applyBorder="1" applyAlignment="1" applyProtection="1">
      <alignment horizontal="center" vertical="center" wrapText="1"/>
    </xf>
    <xf numFmtId="0" fontId="28" fillId="0" borderId="2" xfId="27" applyFont="1" applyBorder="1" applyAlignment="1">
      <alignment horizontal="right" vertical="center"/>
    </xf>
    <xf numFmtId="43" fontId="28" fillId="0" borderId="2" xfId="1" applyFont="1" applyBorder="1" applyAlignment="1">
      <alignment horizontal="right" vertical="center"/>
    </xf>
    <xf numFmtId="43" fontId="29" fillId="0" borderId="3" xfId="1" quotePrefix="1" applyFont="1" applyBorder="1" applyAlignment="1" applyProtection="1">
      <alignment horizontal="center" vertical="center" wrapText="1"/>
    </xf>
    <xf numFmtId="43" fontId="29" fillId="0" borderId="11" xfId="1" quotePrefix="1" applyFont="1" applyBorder="1" applyAlignment="1" applyProtection="1">
      <alignment horizontal="center" vertical="center" wrapText="1"/>
    </xf>
    <xf numFmtId="43" fontId="31" fillId="0" borderId="7" xfId="1" applyFont="1" applyBorder="1" applyAlignment="1" applyProtection="1">
      <alignment horizontal="center" vertical="center" wrapText="1"/>
    </xf>
    <xf numFmtId="43" fontId="31" fillId="0" borderId="5" xfId="1" applyFont="1" applyBorder="1" applyAlignment="1" applyProtection="1">
      <alignment horizontal="center" vertical="center" wrapText="1"/>
    </xf>
    <xf numFmtId="43" fontId="31" fillId="0" borderId="6" xfId="1" applyFont="1" applyBorder="1" applyAlignment="1" applyProtection="1">
      <alignment horizontal="center" vertical="center" wrapText="1"/>
    </xf>
    <xf numFmtId="43" fontId="29" fillId="0" borderId="3" xfId="1" applyFont="1" applyBorder="1" applyAlignment="1" applyProtection="1">
      <alignment horizontal="center" vertical="center" wrapText="1"/>
    </xf>
    <xf numFmtId="43" fontId="29" fillId="0" borderId="4" xfId="1" applyFont="1" applyBorder="1" applyAlignment="1" applyProtection="1">
      <alignment horizontal="center" vertical="center" wrapText="1"/>
    </xf>
    <xf numFmtId="43" fontId="29" fillId="0" borderId="11" xfId="1" applyFont="1" applyBorder="1" applyAlignment="1" applyProtection="1">
      <alignment horizontal="center" vertical="center" wrapText="1"/>
    </xf>
    <xf numFmtId="43" fontId="29" fillId="0" borderId="12" xfId="1" applyFont="1" applyBorder="1" applyAlignment="1" applyProtection="1">
      <alignment horizontal="center" vertical="center" wrapText="1"/>
    </xf>
    <xf numFmtId="43" fontId="32" fillId="0" borderId="7" xfId="1" quotePrefix="1" applyFont="1" applyBorder="1" applyAlignment="1">
      <alignment horizontal="center" vertical="center"/>
    </xf>
    <xf numFmtId="43" fontId="32" fillId="0" borderId="6" xfId="1" quotePrefix="1" applyFont="1" applyBorder="1" applyAlignment="1">
      <alignment horizontal="center" vertical="center"/>
    </xf>
    <xf numFmtId="43" fontId="74" fillId="0" borderId="0" xfId="1" quotePrefix="1" applyFont="1" applyAlignment="1">
      <alignment horizontal="left" vertical="center"/>
    </xf>
    <xf numFmtId="43" fontId="74" fillId="0" borderId="0" xfId="1" quotePrefix="1" applyFont="1" applyAlignment="1" applyProtection="1">
      <alignment horizontal="left" vertical="center"/>
    </xf>
    <xf numFmtId="43" fontId="28" fillId="0" borderId="10" xfId="1" applyFont="1" applyBorder="1" applyAlignment="1">
      <alignment horizontal="center" vertical="center" wrapText="1"/>
    </xf>
    <xf numFmtId="43" fontId="28" fillId="0" borderId="14" xfId="1" applyFont="1" applyBorder="1" applyAlignment="1">
      <alignment horizontal="center" vertical="center" wrapText="1"/>
    </xf>
    <xf numFmtId="43" fontId="28" fillId="0" borderId="13" xfId="1" applyFont="1" applyBorder="1" applyAlignment="1">
      <alignment horizontal="center" vertical="center" wrapText="1"/>
    </xf>
    <xf numFmtId="43" fontId="31" fillId="0" borderId="7" xfId="1" applyFont="1" applyBorder="1" applyAlignment="1">
      <alignment horizontal="center" vertical="center"/>
    </xf>
    <xf numFmtId="43" fontId="31" fillId="0" borderId="5" xfId="1" applyFont="1" applyBorder="1" applyAlignment="1">
      <alignment horizontal="center" vertical="center"/>
    </xf>
    <xf numFmtId="43" fontId="31" fillId="0" borderId="6" xfId="1" applyFont="1" applyBorder="1" applyAlignment="1">
      <alignment horizontal="center" vertical="center"/>
    </xf>
    <xf numFmtId="43" fontId="31" fillId="0" borderId="0" xfId="1" quotePrefix="1" applyFont="1" applyAlignment="1">
      <alignment horizontal="left" vertical="center"/>
    </xf>
    <xf numFmtId="167" fontId="31" fillId="0" borderId="0" xfId="1" quotePrefix="1" applyNumberFormat="1" applyFont="1" applyAlignment="1">
      <alignment horizontal="left" vertical="center"/>
    </xf>
    <xf numFmtId="43" fontId="33" fillId="0" borderId="0" xfId="1" applyFont="1" applyBorder="1" applyAlignment="1">
      <alignment horizontal="left" vertical="center"/>
    </xf>
    <xf numFmtId="167" fontId="33" fillId="0" borderId="0" xfId="1" applyNumberFormat="1" applyFont="1" applyBorder="1" applyAlignment="1">
      <alignment horizontal="left" vertical="center"/>
    </xf>
    <xf numFmtId="43" fontId="29" fillId="0" borderId="1" xfId="1" applyFont="1" applyBorder="1" applyAlignment="1">
      <alignment horizontal="center" vertical="center" wrapText="1"/>
    </xf>
    <xf numFmtId="167" fontId="37" fillId="0" borderId="1" xfId="1" applyNumberFormat="1" applyFont="1" applyBorder="1" applyAlignment="1">
      <alignment horizontal="center" vertical="center" wrapText="1"/>
    </xf>
    <xf numFmtId="43" fontId="37" fillId="0" borderId="1" xfId="1" applyFont="1" applyBorder="1" applyAlignment="1">
      <alignment horizontal="center" vertical="center" wrapText="1"/>
    </xf>
    <xf numFmtId="167" fontId="33" fillId="0" borderId="2" xfId="1" applyNumberFormat="1" applyFont="1" applyBorder="1" applyAlignment="1">
      <alignment horizontal="right" vertical="center"/>
    </xf>
    <xf numFmtId="43" fontId="33" fillId="0" borderId="2" xfId="1" applyFont="1" applyBorder="1" applyAlignment="1">
      <alignment horizontal="right" vertical="center"/>
    </xf>
    <xf numFmtId="167" fontId="37" fillId="0" borderId="7" xfId="1" applyNumberFormat="1" applyFont="1" applyBorder="1" applyAlignment="1">
      <alignment horizontal="center" vertical="center" wrapText="1"/>
    </xf>
    <xf numFmtId="43" fontId="37" fillId="0" borderId="6" xfId="1" applyFont="1" applyBorder="1" applyAlignment="1">
      <alignment horizontal="center" vertical="center" wrapText="1"/>
    </xf>
    <xf numFmtId="43" fontId="37" fillId="0" borderId="5" xfId="1" applyFont="1" applyBorder="1" applyAlignment="1">
      <alignment horizontal="center" vertical="center" wrapText="1"/>
    </xf>
    <xf numFmtId="167" fontId="37" fillId="0" borderId="5" xfId="1" applyNumberFormat="1" applyFont="1" applyBorder="1" applyAlignment="1">
      <alignment horizontal="center" vertical="center" wrapText="1"/>
    </xf>
    <xf numFmtId="0" fontId="35" fillId="0" borderId="14" xfId="5" applyFont="1" applyFill="1" applyBorder="1" applyAlignment="1">
      <alignment horizontal="center" vertical="center" wrapText="1"/>
    </xf>
    <xf numFmtId="0" fontId="35" fillId="0" borderId="10" xfId="5" applyFont="1" applyFill="1" applyBorder="1" applyAlignment="1">
      <alignment horizontal="center" vertical="center" wrapText="1"/>
    </xf>
    <xf numFmtId="0" fontId="35" fillId="3" borderId="10" xfId="5" applyFont="1" applyFill="1" applyBorder="1" applyAlignment="1">
      <alignment horizontal="center" vertical="center" wrapText="1"/>
    </xf>
    <xf numFmtId="0" fontId="35" fillId="3" borderId="14" xfId="5" applyFont="1" applyFill="1" applyBorder="1" applyAlignment="1">
      <alignment horizontal="center" vertical="center" wrapText="1"/>
    </xf>
    <xf numFmtId="0" fontId="31" fillId="0" borderId="0" xfId="0" quotePrefix="1" applyFont="1" applyAlignment="1" applyProtection="1">
      <alignment horizontal="left" vertical="center"/>
    </xf>
    <xf numFmtId="0" fontId="32" fillId="0" borderId="0" xfId="0" quotePrefix="1" applyFont="1" applyAlignment="1" applyProtection="1">
      <alignment horizontal="left"/>
    </xf>
    <xf numFmtId="0" fontId="35" fillId="0" borderId="14" xfId="5" applyFont="1" applyFill="1" applyBorder="1" applyAlignment="1">
      <alignment horizontal="center" vertical="center"/>
    </xf>
    <xf numFmtId="0" fontId="35" fillId="0" borderId="7" xfId="5" applyFont="1" applyFill="1" applyBorder="1" applyAlignment="1">
      <alignment horizontal="center" vertical="top"/>
    </xf>
    <xf numFmtId="0" fontId="35" fillId="0" borderId="5" xfId="5" applyFont="1" applyFill="1" applyBorder="1" applyAlignment="1">
      <alignment horizontal="center" vertical="top"/>
    </xf>
    <xf numFmtId="0" fontId="35" fillId="0" borderId="6" xfId="5" applyFont="1" applyFill="1" applyBorder="1" applyAlignment="1">
      <alignment horizontal="center" vertical="top"/>
    </xf>
    <xf numFmtId="0" fontId="35" fillId="0" borderId="7" xfId="5" applyFont="1" applyFill="1" applyBorder="1" applyAlignment="1">
      <alignment horizontal="center" vertical="center" wrapText="1"/>
    </xf>
    <xf numFmtId="0" fontId="35" fillId="0" borderId="5" xfId="5" applyFont="1" applyFill="1" applyBorder="1" applyAlignment="1">
      <alignment horizontal="center" vertical="center" wrapText="1"/>
    </xf>
    <xf numFmtId="0" fontId="35" fillId="0" borderId="6" xfId="5" applyFont="1" applyFill="1" applyBorder="1" applyAlignment="1">
      <alignment horizontal="center" vertical="center" wrapText="1"/>
    </xf>
    <xf numFmtId="0" fontId="33" fillId="0" borderId="2" xfId="27" applyFont="1" applyBorder="1" applyAlignment="1">
      <alignment horizontal="right"/>
    </xf>
    <xf numFmtId="0" fontId="35" fillId="0" borderId="11" xfId="5" applyFont="1" applyFill="1" applyBorder="1" applyAlignment="1">
      <alignment horizontal="center" vertical="center"/>
    </xf>
    <xf numFmtId="0" fontId="35" fillId="0" borderId="2" xfId="5" applyFont="1" applyFill="1" applyBorder="1" applyAlignment="1">
      <alignment horizontal="center" vertical="center"/>
    </xf>
    <xf numFmtId="0" fontId="35" fillId="0" borderId="12" xfId="5" applyFont="1" applyFill="1" applyBorder="1" applyAlignment="1">
      <alignment horizontal="center" vertical="center"/>
    </xf>
    <xf numFmtId="43" fontId="31" fillId="0" borderId="0" xfId="1" quotePrefix="1" applyFont="1" applyAlignment="1" applyProtection="1">
      <alignment horizontal="left" vertical="center"/>
    </xf>
    <xf numFmtId="43" fontId="33" fillId="0" borderId="2" xfId="1" applyFont="1" applyBorder="1" applyAlignment="1">
      <alignment horizontal="right"/>
    </xf>
    <xf numFmtId="43" fontId="56" fillId="0" borderId="1" xfId="1" applyFont="1" applyBorder="1" applyAlignment="1">
      <alignment horizontal="center" vertical="center"/>
    </xf>
    <xf numFmtId="43" fontId="56" fillId="3" borderId="10" xfId="1" applyFont="1" applyFill="1" applyBorder="1" applyAlignment="1">
      <alignment horizontal="center" vertical="center" wrapText="1"/>
    </xf>
    <xf numFmtId="43" fontId="56" fillId="3" borderId="13" xfId="1" applyFont="1" applyFill="1" applyBorder="1" applyAlignment="1">
      <alignment horizontal="center" vertical="center"/>
    </xf>
    <xf numFmtId="43" fontId="56" fillId="0" borderId="10" xfId="1" applyFont="1" applyBorder="1" applyAlignment="1">
      <alignment horizontal="center" vertical="center"/>
    </xf>
    <xf numFmtId="43" fontId="62" fillId="0" borderId="13" xfId="1" applyFont="1" applyBorder="1" applyAlignment="1">
      <alignment vertical="center"/>
    </xf>
    <xf numFmtId="43" fontId="56" fillId="3" borderId="13" xfId="1" applyFont="1" applyFill="1" applyBorder="1" applyAlignment="1">
      <alignment horizontal="center" vertical="center" wrapText="1"/>
    </xf>
    <xf numFmtId="43" fontId="29" fillId="0" borderId="3" xfId="1" applyFont="1" applyBorder="1" applyAlignment="1">
      <alignment horizontal="center" vertical="center" wrapText="1"/>
    </xf>
    <xf numFmtId="43" fontId="29" fillId="0" borderId="11" xfId="1" applyFont="1" applyBorder="1" applyAlignment="1">
      <alignment horizontal="center" vertical="center" wrapText="1"/>
    </xf>
    <xf numFmtId="43" fontId="33" fillId="0" borderId="11" xfId="1" applyFont="1" applyBorder="1" applyAlignment="1">
      <alignment horizontal="center"/>
    </xf>
    <xf numFmtId="43" fontId="33" fillId="0" borderId="12" xfId="1" applyFont="1" applyBorder="1" applyAlignment="1">
      <alignment horizontal="center"/>
    </xf>
    <xf numFmtId="43" fontId="35" fillId="0" borderId="1" xfId="1" applyFont="1" applyBorder="1" applyAlignment="1">
      <alignment horizontal="center"/>
    </xf>
    <xf numFmtId="43" fontId="35" fillId="3" borderId="10" xfId="1" applyFont="1" applyFill="1" applyBorder="1" applyAlignment="1">
      <alignment horizontal="center" vertical="center" wrapText="1"/>
    </xf>
    <xf numFmtId="43" fontId="35" fillId="3" borderId="13" xfId="1" applyFont="1" applyFill="1" applyBorder="1" applyAlignment="1">
      <alignment horizontal="center" vertical="center"/>
    </xf>
    <xf numFmtId="43" fontId="35" fillId="0" borderId="10" xfId="1" applyFont="1" applyBorder="1" applyAlignment="1">
      <alignment horizontal="center" vertical="center"/>
    </xf>
    <xf numFmtId="43" fontId="33" fillId="0" borderId="13" xfId="1" applyFont="1" applyBorder="1" applyAlignment="1">
      <alignment vertical="center"/>
    </xf>
    <xf numFmtId="43" fontId="35" fillId="3" borderId="13" xfId="1" applyFont="1" applyFill="1" applyBorder="1" applyAlignment="1">
      <alignment horizontal="center" vertical="center" wrapText="1"/>
    </xf>
    <xf numFmtId="43" fontId="111" fillId="0" borderId="0" xfId="1" quotePrefix="1" applyFont="1" applyAlignment="1" applyProtection="1">
      <alignment horizontal="left" vertical="center"/>
    </xf>
    <xf numFmtId="43" fontId="112" fillId="0" borderId="2" xfId="1" applyFont="1" applyBorder="1" applyAlignment="1">
      <alignment horizontal="right"/>
    </xf>
    <xf numFmtId="43" fontId="113" fillId="3" borderId="10" xfId="1" applyFont="1" applyFill="1" applyBorder="1" applyAlignment="1">
      <alignment horizontal="center" vertical="center" wrapText="1"/>
    </xf>
    <xf numFmtId="43" fontId="113" fillId="3" borderId="13" xfId="1" applyFont="1" applyFill="1" applyBorder="1" applyAlignment="1">
      <alignment horizontal="center" vertical="center" wrapText="1"/>
    </xf>
    <xf numFmtId="43" fontId="113" fillId="0" borderId="1" xfId="1" applyFont="1" applyBorder="1" applyAlignment="1">
      <alignment horizontal="center"/>
    </xf>
    <xf numFmtId="43" fontId="113" fillId="0" borderId="10" xfId="1" applyFont="1" applyBorder="1" applyAlignment="1">
      <alignment horizontal="center" vertical="center"/>
    </xf>
    <xf numFmtId="43" fontId="112" fillId="0" borderId="13" xfId="1" applyFont="1" applyBorder="1" applyAlignment="1">
      <alignment vertical="center"/>
    </xf>
    <xf numFmtId="43" fontId="112" fillId="0" borderId="11" xfId="1" applyFont="1" applyBorder="1" applyAlignment="1">
      <alignment horizontal="center"/>
    </xf>
    <xf numFmtId="43" fontId="112" fillId="0" borderId="12" xfId="1" applyFont="1" applyBorder="1" applyAlignment="1">
      <alignment horizontal="center"/>
    </xf>
    <xf numFmtId="43" fontId="113" fillId="3" borderId="13" xfId="1" applyFont="1" applyFill="1" applyBorder="1" applyAlignment="1">
      <alignment horizontal="center" vertical="center"/>
    </xf>
    <xf numFmtId="0" fontId="31" fillId="0" borderId="0" xfId="27" quotePrefix="1" applyFont="1" applyAlignment="1" applyProtection="1">
      <alignment horizontal="left" vertical="center"/>
    </xf>
    <xf numFmtId="0" fontId="33" fillId="0" borderId="11" xfId="27" applyFont="1" applyBorder="1" applyAlignment="1">
      <alignment horizontal="center"/>
    </xf>
    <xf numFmtId="0" fontId="33" fillId="0" borderId="12" xfId="27" applyFont="1" applyBorder="1" applyAlignment="1">
      <alignment horizontal="center"/>
    </xf>
    <xf numFmtId="43" fontId="35" fillId="0" borderId="3" xfId="1" applyFont="1" applyBorder="1" applyAlignment="1">
      <alignment horizontal="center" vertical="center" wrapText="1"/>
    </xf>
    <xf numFmtId="43" fontId="35" fillId="0" borderId="4" xfId="1" applyFont="1" applyBorder="1" applyAlignment="1">
      <alignment horizontal="center" vertical="center" wrapText="1"/>
    </xf>
    <xf numFmtId="43" fontId="35" fillId="0" borderId="11" xfId="1" applyFont="1" applyBorder="1" applyAlignment="1">
      <alignment horizontal="center" vertical="center" wrapText="1"/>
    </xf>
    <xf numFmtId="43" fontId="35" fillId="0" borderId="12" xfId="1" applyFont="1" applyBorder="1" applyAlignment="1">
      <alignment horizontal="center" vertical="center" wrapText="1"/>
    </xf>
    <xf numFmtId="0" fontId="35" fillId="0" borderId="3" xfId="27" applyFont="1" applyBorder="1" applyAlignment="1">
      <alignment horizontal="center" vertical="center" wrapText="1"/>
    </xf>
    <xf numFmtId="0" fontId="35" fillId="0" borderId="4" xfId="27" applyFont="1" applyBorder="1" applyAlignment="1">
      <alignment horizontal="center" vertical="center" wrapText="1"/>
    </xf>
    <xf numFmtId="0" fontId="35" fillId="0" borderId="11" xfId="27" applyFont="1" applyBorder="1" applyAlignment="1">
      <alignment horizontal="center" vertical="center" wrapText="1"/>
    </xf>
    <xf numFmtId="0" fontId="35" fillId="0" borderId="12" xfId="27" applyFont="1" applyBorder="1" applyAlignment="1">
      <alignment horizontal="center" vertical="center" wrapText="1"/>
    </xf>
    <xf numFmtId="0" fontId="31" fillId="0" borderId="0" xfId="0" quotePrefix="1" applyFont="1" applyAlignment="1">
      <alignment horizontal="left"/>
    </xf>
    <xf numFmtId="0" fontId="34" fillId="0" borderId="2" xfId="0" applyFont="1" applyBorder="1" applyAlignment="1">
      <alignment horizontal="right"/>
    </xf>
    <xf numFmtId="0" fontId="35" fillId="0" borderId="7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3" borderId="4" xfId="0" quotePrefix="1" applyFont="1" applyFill="1" applyBorder="1" applyAlignment="1">
      <alignment horizontal="center" vertical="center" wrapText="1"/>
    </xf>
    <xf numFmtId="0" fontId="35" fillId="3" borderId="9" xfId="0" quotePrefix="1" applyFont="1" applyFill="1" applyBorder="1" applyAlignment="1">
      <alignment horizontal="center" vertical="center" wrapText="1"/>
    </xf>
    <xf numFmtId="0" fontId="35" fillId="3" borderId="12" xfId="0" quotePrefix="1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7" xfId="0" quotePrefix="1" applyFont="1" applyBorder="1" applyAlignment="1">
      <alignment horizontal="center" vertical="center" wrapText="1"/>
    </xf>
    <xf numFmtId="0" fontId="35" fillId="0" borderId="5" xfId="0" quotePrefix="1" applyFont="1" applyBorder="1" applyAlignment="1">
      <alignment horizontal="center" vertical="center" wrapText="1"/>
    </xf>
    <xf numFmtId="0" fontId="35" fillId="0" borderId="6" xfId="0" quotePrefix="1" applyFont="1" applyBorder="1" applyAlignment="1">
      <alignment horizontal="center" vertical="center" wrapText="1"/>
    </xf>
    <xf numFmtId="0" fontId="33" fillId="0" borderId="10" xfId="0" quotePrefix="1" applyFont="1" applyBorder="1" applyAlignment="1">
      <alignment horizontal="center" vertical="center" wrapText="1"/>
    </xf>
    <xf numFmtId="0" fontId="33" fillId="0" borderId="14" xfId="0" quotePrefix="1" applyFont="1" applyBorder="1" applyAlignment="1">
      <alignment horizontal="center" vertical="center" wrapText="1"/>
    </xf>
    <xf numFmtId="0" fontId="33" fillId="0" borderId="13" xfId="0" quotePrefix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3" borderId="1" xfId="0" quotePrefix="1" applyFont="1" applyFill="1" applyBorder="1" applyAlignment="1">
      <alignment horizontal="center" vertical="center" wrapText="1"/>
    </xf>
    <xf numFmtId="0" fontId="31" fillId="0" borderId="0" xfId="0" quotePrefix="1" applyFont="1" applyAlignment="1">
      <alignment horizontal="left" vertical="center"/>
    </xf>
    <xf numFmtId="0" fontId="34" fillId="0" borderId="2" xfId="0" applyFont="1" applyBorder="1" applyAlignment="1">
      <alignment horizontal="right" vertical="center"/>
    </xf>
    <xf numFmtId="43" fontId="33" fillId="0" borderId="1" xfId="1" applyFont="1" applyBorder="1" applyAlignment="1" applyProtection="1">
      <alignment horizontal="center"/>
    </xf>
    <xf numFmtId="0" fontId="33" fillId="0" borderId="2" xfId="27" applyFont="1" applyBorder="1" applyAlignment="1">
      <alignment horizontal="right" vertical="center"/>
    </xf>
    <xf numFmtId="43" fontId="35" fillId="0" borderId="10" xfId="1" applyFont="1" applyBorder="1" applyAlignment="1" applyProtection="1">
      <alignment horizontal="center" vertical="center" wrapText="1"/>
    </xf>
    <xf numFmtId="43" fontId="35" fillId="0" borderId="14" xfId="1" applyFont="1" applyBorder="1" applyAlignment="1" applyProtection="1">
      <alignment horizontal="center" vertical="center"/>
    </xf>
    <xf numFmtId="43" fontId="35" fillId="0" borderId="13" xfId="1" applyFont="1" applyBorder="1" applyAlignment="1" applyProtection="1">
      <alignment horizontal="center" vertical="center"/>
    </xf>
    <xf numFmtId="43" fontId="35" fillId="0" borderId="7" xfId="1" applyFont="1" applyBorder="1" applyAlignment="1" applyProtection="1">
      <alignment horizontal="center" vertical="center"/>
    </xf>
    <xf numFmtId="43" fontId="35" fillId="0" borderId="5" xfId="1" applyFont="1" applyBorder="1" applyAlignment="1" applyProtection="1">
      <alignment horizontal="center" vertical="center"/>
    </xf>
    <xf numFmtId="43" fontId="35" fillId="0" borderId="14" xfId="1" applyFont="1" applyBorder="1" applyAlignment="1" applyProtection="1">
      <alignment horizontal="center" vertical="center" wrapText="1"/>
    </xf>
    <xf numFmtId="43" fontId="35" fillId="0" borderId="13" xfId="1" applyFont="1" applyBorder="1" applyAlignment="1" applyProtection="1">
      <alignment horizontal="center" vertical="center" wrapText="1"/>
    </xf>
    <xf numFmtId="43" fontId="35" fillId="0" borderId="6" xfId="1" applyFont="1" applyBorder="1" applyAlignment="1" applyProtection="1">
      <alignment horizontal="center" vertical="center"/>
    </xf>
    <xf numFmtId="0" fontId="35" fillId="0" borderId="8" xfId="27" applyFont="1" applyBorder="1" applyAlignment="1">
      <alignment horizontal="center" vertical="center" wrapText="1"/>
    </xf>
    <xf numFmtId="0" fontId="35" fillId="0" borderId="9" xfId="27" applyFont="1" applyBorder="1" applyAlignment="1">
      <alignment horizontal="center" vertical="center" wrapText="1"/>
    </xf>
    <xf numFmtId="0" fontId="35" fillId="0" borderId="5" xfId="27" applyFont="1" applyBorder="1" applyAlignment="1">
      <alignment horizontal="center" vertical="center" wrapText="1"/>
    </xf>
    <xf numFmtId="0" fontId="35" fillId="3" borderId="10" xfId="27" applyFont="1" applyFill="1" applyBorder="1" applyAlignment="1">
      <alignment horizontal="center" vertical="center" wrapText="1"/>
    </xf>
    <xf numFmtId="0" fontId="35" fillId="3" borderId="9" xfId="27" applyFont="1" applyFill="1" applyBorder="1" applyAlignment="1">
      <alignment horizontal="center" vertical="center" wrapText="1"/>
    </xf>
    <xf numFmtId="0" fontId="35" fillId="3" borderId="12" xfId="27" applyFont="1" applyFill="1" applyBorder="1" applyAlignment="1">
      <alignment horizontal="center" vertical="center" wrapText="1"/>
    </xf>
    <xf numFmtId="0" fontId="33" fillId="0" borderId="10" xfId="27" quotePrefix="1" applyFont="1" applyBorder="1" applyAlignment="1">
      <alignment horizontal="center" vertical="center" wrapText="1"/>
    </xf>
    <xf numFmtId="0" fontId="33" fillId="0" borderId="13" xfId="27" quotePrefix="1" applyFont="1" applyBorder="1" applyAlignment="1">
      <alignment horizontal="center" vertical="center" wrapText="1"/>
    </xf>
    <xf numFmtId="43" fontId="31" fillId="0" borderId="0" xfId="1" quotePrefix="1" applyFont="1" applyAlignment="1" applyProtection="1">
      <alignment horizontal="left"/>
    </xf>
    <xf numFmtId="43" fontId="39" fillId="0" borderId="0" xfId="1" applyFont="1" applyFill="1" applyBorder="1" applyAlignment="1">
      <alignment horizontal="center" vertical="top"/>
    </xf>
    <xf numFmtId="43" fontId="47" fillId="0" borderId="2" xfId="1" applyFont="1" applyBorder="1" applyAlignment="1">
      <alignment horizontal="right"/>
    </xf>
    <xf numFmtId="43" fontId="39" fillId="0" borderId="1" xfId="1" applyFont="1" applyFill="1" applyBorder="1" applyAlignment="1">
      <alignment horizontal="center" vertical="center"/>
    </xf>
    <xf numFmtId="43" fontId="39" fillId="0" borderId="10" xfId="1" applyFont="1" applyFill="1" applyBorder="1" applyAlignment="1">
      <alignment horizontal="center" vertical="center"/>
    </xf>
    <xf numFmtId="43" fontId="39" fillId="0" borderId="1" xfId="1" applyFont="1" applyBorder="1" applyAlignment="1">
      <alignment horizontal="center"/>
    </xf>
    <xf numFmtId="43" fontId="39" fillId="0" borderId="10" xfId="1" applyFont="1" applyBorder="1" applyAlignment="1">
      <alignment horizontal="center" vertical="center" wrapText="1"/>
    </xf>
    <xf numFmtId="43" fontId="39" fillId="0" borderId="14" xfId="1" applyFont="1" applyBorder="1" applyAlignment="1">
      <alignment horizontal="center" vertical="center"/>
    </xf>
    <xf numFmtId="43" fontId="39" fillId="0" borderId="10" xfId="1" applyFont="1" applyBorder="1" applyAlignment="1">
      <alignment horizontal="center" vertical="center"/>
    </xf>
    <xf numFmtId="43" fontId="40" fillId="0" borderId="14" xfId="1" applyFont="1" applyBorder="1" applyAlignment="1">
      <alignment vertical="center"/>
    </xf>
    <xf numFmtId="43" fontId="39" fillId="0" borderId="14" xfId="1" applyFont="1" applyBorder="1" applyAlignment="1">
      <alignment horizontal="center" vertical="center" wrapText="1"/>
    </xf>
    <xf numFmtId="43" fontId="39" fillId="0" borderId="13" xfId="1" applyFont="1" applyBorder="1" applyAlignment="1">
      <alignment horizontal="center" vertical="center"/>
    </xf>
    <xf numFmtId="43" fontId="40" fillId="0" borderId="13" xfId="1" applyFont="1" applyBorder="1" applyAlignment="1">
      <alignment vertical="center"/>
    </xf>
    <xf numFmtId="43" fontId="39" fillId="0" borderId="13" xfId="1" applyFont="1" applyBorder="1" applyAlignment="1">
      <alignment horizontal="center" vertical="center" wrapText="1"/>
    </xf>
    <xf numFmtId="43" fontId="35" fillId="0" borderId="13" xfId="1" applyFont="1" applyBorder="1" applyAlignment="1">
      <alignment vertical="center"/>
    </xf>
    <xf numFmtId="43" fontId="35" fillId="0" borderId="10" xfId="1" applyFont="1" applyBorder="1" applyAlignment="1">
      <alignment horizontal="center" vertical="center" wrapText="1"/>
    </xf>
    <xf numFmtId="43" fontId="35" fillId="0" borderId="13" xfId="1" applyFont="1" applyBorder="1" applyAlignment="1">
      <alignment horizontal="center" vertical="center" wrapText="1"/>
    </xf>
    <xf numFmtId="43" fontId="35" fillId="0" borderId="1" xfId="1" applyFont="1" applyFill="1" applyBorder="1" applyAlignment="1">
      <alignment horizontal="center" vertical="center"/>
    </xf>
    <xf numFmtId="43" fontId="35" fillId="0" borderId="13" xfId="1" applyFont="1" applyBorder="1" applyAlignment="1">
      <alignment horizontal="center" vertical="center"/>
    </xf>
    <xf numFmtId="43" fontId="52" fillId="3" borderId="1" xfId="1" applyFont="1" applyFill="1" applyBorder="1" applyAlignment="1" applyProtection="1">
      <alignment horizontal="center" vertical="center"/>
    </xf>
    <xf numFmtId="43" fontId="52" fillId="3" borderId="7" xfId="1" applyFont="1" applyFill="1" applyBorder="1" applyAlignment="1" applyProtection="1">
      <alignment horizontal="center" vertical="center"/>
    </xf>
    <xf numFmtId="43" fontId="52" fillId="0" borderId="2" xfId="1" applyFont="1" applyFill="1" applyBorder="1" applyAlignment="1">
      <alignment horizontal="center" vertical="center" wrapText="1"/>
    </xf>
    <xf numFmtId="43" fontId="43" fillId="0" borderId="0" xfId="1" applyFont="1" applyAlignment="1" applyProtection="1">
      <alignment horizontal="left" vertical="center"/>
    </xf>
    <xf numFmtId="49" fontId="35" fillId="3" borderId="1" xfId="2" applyNumberFormat="1" applyFont="1" applyFill="1" applyBorder="1" applyAlignment="1" applyProtection="1">
      <alignment horizontal="center" vertical="center" wrapText="1"/>
    </xf>
    <xf numFmtId="49" fontId="35" fillId="3" borderId="7" xfId="2" applyNumberFormat="1" applyFont="1" applyFill="1" applyBorder="1" applyAlignment="1" applyProtection="1">
      <alignment horizontal="center" vertical="center" wrapText="1"/>
    </xf>
    <xf numFmtId="0" fontId="37" fillId="0" borderId="0" xfId="2" applyFont="1" applyFill="1" applyBorder="1" applyAlignment="1">
      <alignment horizontal="left" vertical="center"/>
    </xf>
    <xf numFmtId="0" fontId="37" fillId="0" borderId="0" xfId="2" applyFont="1" applyFill="1" applyAlignment="1">
      <alignment horizontal="left" vertical="center"/>
    </xf>
    <xf numFmtId="0" fontId="35" fillId="0" borderId="2" xfId="2" applyFont="1" applyFill="1" applyBorder="1" applyAlignment="1">
      <alignment horizontal="center" vertical="center" wrapText="1"/>
    </xf>
    <xf numFmtId="43" fontId="63" fillId="3" borderId="1" xfId="1" applyFont="1" applyFill="1" applyBorder="1" applyAlignment="1" applyProtection="1">
      <alignment horizontal="center" vertical="center" wrapText="1"/>
    </xf>
    <xf numFmtId="43" fontId="63" fillId="3" borderId="7" xfId="1" applyFont="1" applyFill="1" applyBorder="1" applyAlignment="1" applyProtection="1">
      <alignment horizontal="center" vertical="center" wrapText="1"/>
    </xf>
    <xf numFmtId="43" fontId="52" fillId="0" borderId="2" xfId="1" applyFont="1" applyFill="1" applyBorder="1" applyAlignment="1">
      <alignment horizontal="right" vertical="center" wrapText="1"/>
    </xf>
    <xf numFmtId="0" fontId="62" fillId="0" borderId="3" xfId="27" applyFont="1" applyBorder="1" applyAlignment="1">
      <alignment horizontal="center" vertical="center" wrapText="1"/>
    </xf>
    <xf numFmtId="0" fontId="62" fillId="0" borderId="4" xfId="27" applyFont="1" applyBorder="1" applyAlignment="1">
      <alignment horizontal="center" vertical="center" wrapText="1"/>
    </xf>
    <xf numFmtId="0" fontId="62" fillId="0" borderId="11" xfId="27" applyFont="1" applyBorder="1" applyAlignment="1">
      <alignment horizontal="center" vertical="center" wrapText="1"/>
    </xf>
    <xf numFmtId="0" fontId="62" fillId="0" borderId="12" xfId="27" applyFont="1" applyBorder="1" applyAlignment="1">
      <alignment horizontal="center" vertical="center" wrapText="1"/>
    </xf>
    <xf numFmtId="0" fontId="62" fillId="0" borderId="10" xfId="27" applyFont="1" applyBorder="1" applyAlignment="1">
      <alignment horizontal="center" vertical="center" wrapText="1"/>
    </xf>
    <xf numFmtId="0" fontId="62" fillId="0" borderId="13" xfId="27" applyFont="1" applyBorder="1" applyAlignment="1">
      <alignment horizontal="center" vertical="center" wrapText="1"/>
    </xf>
    <xf numFmtId="0" fontId="56" fillId="0" borderId="10" xfId="27" applyFont="1" applyBorder="1" applyAlignment="1">
      <alignment horizontal="center" vertical="center" wrapText="1"/>
    </xf>
    <xf numFmtId="0" fontId="56" fillId="0" borderId="13" xfId="27" applyFont="1" applyBorder="1" applyAlignment="1">
      <alignment horizontal="center" vertical="center" wrapText="1"/>
    </xf>
    <xf numFmtId="0" fontId="33" fillId="0" borderId="10" xfId="27" applyFont="1" applyBorder="1" applyAlignment="1">
      <alignment horizontal="center" vertical="center" wrapText="1"/>
    </xf>
    <xf numFmtId="0" fontId="33" fillId="0" borderId="13" xfId="27" applyFont="1" applyBorder="1" applyAlignment="1">
      <alignment horizontal="center" vertical="center" wrapText="1"/>
    </xf>
    <xf numFmtId="43" fontId="37" fillId="3" borderId="3" xfId="1" applyFont="1" applyFill="1" applyBorder="1" applyAlignment="1">
      <alignment horizontal="center" vertical="center" wrapText="1"/>
    </xf>
    <xf numFmtId="43" fontId="37" fillId="3" borderId="4" xfId="1" applyFont="1" applyFill="1" applyBorder="1" applyAlignment="1">
      <alignment horizontal="center" vertical="center" wrapText="1"/>
    </xf>
    <xf numFmtId="43" fontId="37" fillId="3" borderId="8" xfId="1" applyFont="1" applyFill="1" applyBorder="1" applyAlignment="1">
      <alignment horizontal="center" vertical="center" wrapText="1"/>
    </xf>
    <xf numFmtId="43" fontId="37" fillId="3" borderId="9" xfId="1" applyFont="1" applyFill="1" applyBorder="1" applyAlignment="1">
      <alignment horizontal="center" vertical="center" wrapText="1"/>
    </xf>
    <xf numFmtId="43" fontId="37" fillId="3" borderId="10" xfId="1" applyFont="1" applyFill="1" applyBorder="1" applyAlignment="1">
      <alignment horizontal="center" vertical="center" wrapText="1"/>
    </xf>
    <xf numFmtId="43" fontId="37" fillId="3" borderId="14" xfId="1" applyFont="1" applyFill="1" applyBorder="1" applyAlignment="1">
      <alignment horizontal="center" vertical="center" wrapText="1"/>
    </xf>
    <xf numFmtId="43" fontId="37" fillId="3" borderId="13" xfId="1" applyFont="1" applyFill="1" applyBorder="1" applyAlignment="1">
      <alignment horizontal="center" vertical="center" wrapText="1"/>
    </xf>
    <xf numFmtId="0" fontId="35" fillId="0" borderId="2" xfId="3" applyFont="1" applyFill="1" applyBorder="1" applyAlignment="1">
      <alignment horizontal="center" vertical="center" wrapText="1"/>
    </xf>
    <xf numFmtId="0" fontId="29" fillId="0" borderId="0" xfId="27" quotePrefix="1" applyFont="1" applyAlignment="1">
      <alignment horizontal="left" vertical="center"/>
    </xf>
    <xf numFmtId="0" fontId="56" fillId="0" borderId="3" xfId="27" applyFont="1" applyBorder="1" applyAlignment="1">
      <alignment horizontal="center" vertical="center" wrapText="1"/>
    </xf>
    <xf numFmtId="0" fontId="56" fillId="0" borderId="4" xfId="27" applyFont="1" applyBorder="1" applyAlignment="1">
      <alignment horizontal="center" vertical="center" wrapText="1"/>
    </xf>
    <xf numFmtId="0" fontId="56" fillId="0" borderId="11" xfId="27" applyFont="1" applyBorder="1" applyAlignment="1">
      <alignment horizontal="center" vertical="center" wrapText="1"/>
    </xf>
    <xf numFmtId="0" fontId="56" fillId="0" borderId="12" xfId="27" applyFont="1" applyBorder="1" applyAlignment="1">
      <alignment horizontal="center" vertical="center" wrapText="1"/>
    </xf>
    <xf numFmtId="0" fontId="37" fillId="0" borderId="3" xfId="27" applyFont="1" applyBorder="1" applyAlignment="1">
      <alignment horizontal="center" vertical="center" wrapText="1"/>
    </xf>
    <xf numFmtId="0" fontId="37" fillId="0" borderId="4" xfId="27" applyFont="1" applyBorder="1" applyAlignment="1">
      <alignment horizontal="center" vertical="center" wrapText="1"/>
    </xf>
    <xf numFmtId="0" fontId="37" fillId="0" borderId="11" xfId="27" applyFont="1" applyBorder="1" applyAlignment="1">
      <alignment horizontal="center" vertical="center" wrapText="1"/>
    </xf>
    <xf numFmtId="0" fontId="37" fillId="0" borderId="12" xfId="27" applyFont="1" applyBorder="1" applyAlignment="1">
      <alignment horizontal="center" vertical="center" wrapText="1"/>
    </xf>
    <xf numFmtId="0" fontId="35" fillId="0" borderId="10" xfId="27" applyFont="1" applyBorder="1" applyAlignment="1">
      <alignment horizontal="center" vertical="center" wrapText="1"/>
    </xf>
    <xf numFmtId="0" fontId="35" fillId="0" borderId="13" xfId="27" applyFont="1" applyBorder="1" applyAlignment="1">
      <alignment horizontal="center" vertical="center" wrapText="1"/>
    </xf>
    <xf numFmtId="0" fontId="37" fillId="0" borderId="10" xfId="27" applyFont="1" applyBorder="1" applyAlignment="1">
      <alignment horizontal="center" vertical="center" wrapText="1"/>
    </xf>
    <xf numFmtId="0" fontId="37" fillId="0" borderId="13" xfId="27" applyFont="1" applyBorder="1" applyAlignment="1">
      <alignment horizontal="center" vertical="center" wrapText="1"/>
    </xf>
    <xf numFmtId="0" fontId="37" fillId="0" borderId="0" xfId="27" quotePrefix="1" applyFont="1" applyAlignment="1">
      <alignment horizontal="left" vertical="center"/>
    </xf>
    <xf numFmtId="0" fontId="37" fillId="0" borderId="0" xfId="37" applyNumberFormat="1" applyFont="1" applyFill="1" applyBorder="1" applyAlignment="1" applyProtection="1">
      <alignment horizontal="center" vertical="center"/>
    </xf>
    <xf numFmtId="0" fontId="29" fillId="0" borderId="0" xfId="37" applyNumberFormat="1" applyFont="1" applyFill="1" applyBorder="1" applyAlignment="1" applyProtection="1">
      <alignment horizontal="left" vertical="center"/>
    </xf>
    <xf numFmtId="0" fontId="29" fillId="0" borderId="2" xfId="37" applyNumberFormat="1" applyFont="1" applyFill="1" applyBorder="1" applyAlignment="1" applyProtection="1">
      <alignment horizontal="left" vertical="center"/>
    </xf>
  </cellXfs>
  <cellStyles count="54">
    <cellStyle name="Change A&amp;ll" xfId="31" xr:uid="{00000000-0005-0000-0000-000000000000}"/>
    <cellStyle name="Comma" xfId="1" builtinId="3"/>
    <cellStyle name="Comma 2" xfId="29" xr:uid="{00000000-0005-0000-0000-000002000000}"/>
    <cellStyle name="Comma 2 2" xfId="43" xr:uid="{4C48E771-8E43-44F8-BB0F-02F2435836FE}"/>
    <cellStyle name="Comma 3" xfId="30" xr:uid="{00000000-0005-0000-0000-000003000000}"/>
    <cellStyle name="Comma 3 2" xfId="51" xr:uid="{5A727A13-AC6C-4105-A1F5-B474A674E925}"/>
    <cellStyle name="Comma 4" xfId="34" xr:uid="{00000000-0005-0000-0000-000004000000}"/>
    <cellStyle name="Comma 4 2" xfId="47" xr:uid="{F64D7EA4-1433-4444-A3CD-423AADF325F7}"/>
    <cellStyle name="Comma 5" xfId="32" xr:uid="{00000000-0005-0000-0000-000005000000}"/>
    <cellStyle name="Comma 5 2" xfId="42" xr:uid="{22A2A683-0C59-4244-BC01-175DEED14D7D}"/>
    <cellStyle name="Comma_Annual1999" xfId="36" xr:uid="{00000000-0005-0000-0000-000006000000}"/>
    <cellStyle name="Index Number" xfId="4" xr:uid="{00000000-0005-0000-0000-000007000000}"/>
    <cellStyle name="Integer" xfId="9" xr:uid="{00000000-0005-0000-0000-000008000000}"/>
    <cellStyle name="Normal" xfId="0" builtinId="0"/>
    <cellStyle name="Normal 10" xfId="24" xr:uid="{00000000-0005-0000-0000-00000A000000}"/>
    <cellStyle name="Normal 10 2" xfId="48" xr:uid="{787318D6-6EDD-4587-B4BD-4F6DDA7763AC}"/>
    <cellStyle name="Normal 11" xfId="27" xr:uid="{00000000-0005-0000-0000-00000B000000}"/>
    <cellStyle name="Normal 11 2" xfId="46" xr:uid="{8E734E52-B54B-4CDA-A1FC-2BD4453A3C1F}"/>
    <cellStyle name="Normal 12" xfId="33" xr:uid="{00000000-0005-0000-0000-00000C000000}"/>
    <cellStyle name="Normal 12 2" xfId="38" xr:uid="{711626A1-D3BC-4108-BE1D-BCF3C5803774}"/>
    <cellStyle name="Normal 13" xfId="37" xr:uid="{00000000-0005-0000-0000-00000D000000}"/>
    <cellStyle name="Normal 17" xfId="53" xr:uid="{916F3492-A897-42DD-84B7-BB37952EE485}"/>
    <cellStyle name="Normal 2" xfId="10" xr:uid="{00000000-0005-0000-0000-00000E000000}"/>
    <cellStyle name="Normal 2 2" xfId="11" xr:uid="{00000000-0005-0000-0000-00000F000000}"/>
    <cellStyle name="Normal 3" xfId="12" xr:uid="{00000000-0005-0000-0000-000010000000}"/>
    <cellStyle name="Normal 3 2" xfId="13" xr:uid="{00000000-0005-0000-0000-000011000000}"/>
    <cellStyle name="Normal 3 2 2" xfId="14" xr:uid="{00000000-0005-0000-0000-000012000000}"/>
    <cellStyle name="Normal 3 3" xfId="15" xr:uid="{00000000-0005-0000-0000-000013000000}"/>
    <cellStyle name="Normal 4" xfId="5" xr:uid="{00000000-0005-0000-0000-000014000000}"/>
    <cellStyle name="Normal 5" xfId="16" xr:uid="{00000000-0005-0000-0000-000015000000}"/>
    <cellStyle name="Normal 5 2" xfId="17" xr:uid="{00000000-0005-0000-0000-000016000000}"/>
    <cellStyle name="Normal 5 2 2" xfId="41" xr:uid="{69ABB34A-D4C4-4401-BDAF-F4D87557ABFE}"/>
    <cellStyle name="Normal 5 3" xfId="40" xr:uid="{B97512A8-81BA-409A-A3A5-3AE83ADE7876}"/>
    <cellStyle name="Normal 6" xfId="18" xr:uid="{00000000-0005-0000-0000-000017000000}"/>
    <cellStyle name="Normal 7" xfId="19" xr:uid="{00000000-0005-0000-0000-000018000000}"/>
    <cellStyle name="Normal 7 2" xfId="50" xr:uid="{8DFFA3FF-B9EA-4D84-B600-A2262CE6267D}"/>
    <cellStyle name="Normal 8" xfId="20" xr:uid="{00000000-0005-0000-0000-000019000000}"/>
    <cellStyle name="Normal 9" xfId="21" xr:uid="{00000000-0005-0000-0000-00001A000000}"/>
    <cellStyle name="Normal 9 2" xfId="52" xr:uid="{CD68B115-E6DB-4ABD-BBBA-C2E90068A067}"/>
    <cellStyle name="Normal_Annual1999" xfId="35" xr:uid="{00000000-0005-0000-0000-00001B000000}"/>
    <cellStyle name="Normal_cover-new" xfId="26" xr:uid="{00000000-0005-0000-0000-00001C000000}"/>
    <cellStyle name="Normal_Information-new" xfId="28" xr:uid="{00000000-0005-0000-0000-00001D000000}"/>
    <cellStyle name="Normal_Sheet1" xfId="22" xr:uid="{00000000-0005-0000-0000-00001E000000}"/>
    <cellStyle name="Normal_T16-22ch4-new" xfId="25" xr:uid="{00000000-0005-0000-0000-00001F000000}"/>
    <cellStyle name="Normal_แบบรายงานประจำเดือน-ชีวิต" xfId="3" xr:uid="{00000000-0005-0000-0000-000020000000}"/>
    <cellStyle name="Normal_แบบรายงานประจำปี-ชีวิต" xfId="8" xr:uid="{00000000-0005-0000-0000-000021000000}"/>
    <cellStyle name="Normal_แบบรายงานประจำปี-ชีวิต-N" xfId="6" xr:uid="{00000000-0005-0000-0000-000022000000}"/>
    <cellStyle name="Normal_แบบรายงานประจำปี-วินาศภัย" xfId="7" xr:uid="{00000000-0005-0000-0000-000023000000}"/>
    <cellStyle name="Number 1" xfId="23" xr:uid="{00000000-0005-0000-0000-000024000000}"/>
    <cellStyle name="Percent 2" xfId="49" xr:uid="{71B002BE-73E4-42DB-BE47-2F5D8521F0D5}"/>
    <cellStyle name="Percent 3" xfId="39" xr:uid="{03EF37E6-7771-4F5F-BA8F-2C27651F38DE}"/>
    <cellStyle name="เครื่องหมายจุลภาค_Anaual Report" xfId="45" xr:uid="{412B6FD9-D367-44B0-BDD1-BADB40E5871C}"/>
    <cellStyle name="ปกติ_Anaual Report" xfId="44" xr:uid="{A215DEF2-1248-4B09-88DE-6099130598C5}"/>
    <cellStyle name="ปกติ_PCAadjust" xfId="2" xr:uid="{00000000-0005-0000-0000-00002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99-4B33-942B-6BD21199C455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99-4B33-942B-6BD21199C455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99-4B33-942B-6BD21199C455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99-4B33-942B-6BD21199C455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99-4B33-942B-6BD21199C455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99-4B33-942B-6BD21199C455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99-4B33-942B-6BD21199C455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99-4B33-942B-6BD21199C455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99-4B33-942B-6BD21199C455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99-4B33-942B-6BD21199C45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400" b="0" i="0" u="none" strike="noStrike" baseline="0">
                    <a:solidFill>
                      <a:srgbClr val="000000"/>
                    </a:solidFill>
                    <a:latin typeface="AngsanaUPC"/>
                    <a:ea typeface="AngsanaUPC"/>
                    <a:cs typeface="AngsanaUPC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smooth val="0"/>
          <c:extLst>
            <c:ext xmlns:c16="http://schemas.microsoft.com/office/drawing/2014/chart" uri="{C3380CC4-5D6E-409C-BE32-E72D297353CC}">
              <c16:uniqueId val="{0000000A-3299-4B33-942B-6BD21199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98048"/>
        <c:axId val="118499584"/>
      </c:lineChart>
      <c:catAx>
        <c:axId val="118498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ngsanaUPC"/>
                <a:ea typeface="AngsanaUPC"/>
                <a:cs typeface="AngsanaUPC"/>
              </a:defRPr>
            </a:pPr>
            <a:endParaRPr lang="en-US"/>
          </a:p>
        </c:txPr>
        <c:crossAx val="118499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499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ngsanaUPC"/>
                <a:ea typeface="AngsanaUPC"/>
                <a:cs typeface="AngsanaUPC"/>
              </a:defRPr>
            </a:pPr>
            <a:endParaRPr lang="en-US"/>
          </a:p>
        </c:txPr>
        <c:crossAx val="118498048"/>
        <c:crosses val="autoZero"/>
        <c:crossBetween val="midCat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ngsanaUPC"/>
          <a:ea typeface="AngsanaUPC"/>
          <a:cs typeface="AngsanaUPC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Ordinary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0EA9-4032-AECB-3242740C343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0EA9-4032-AECB-3242740C3439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0EA9-4032-AECB-3242740C3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83136"/>
        <c:axId val="118546816"/>
      </c:lineChart>
      <c:catAx>
        <c:axId val="98683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18546816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118546816"/>
        <c:scaling>
          <c:orientation val="minMax"/>
          <c:max val="96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98683136"/>
        <c:crosses val="autoZero"/>
        <c:crossBetween val="midCat"/>
        <c:majorUnit val="4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 paperSize="9" orientation="landscape" horizontalDpi="180" verticalDpi="18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Industrial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CAC4-414A-85AA-EDA9AEFBAAB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CAC4-414A-85AA-EDA9AEFBAAB1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CAC4-414A-85AA-EDA9AEFBA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60416"/>
        <c:axId val="120462336"/>
      </c:lineChart>
      <c:catAx>
        <c:axId val="120460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20462336"/>
        <c:crossesAt val="82"/>
        <c:auto val="0"/>
        <c:lblAlgn val="ctr"/>
        <c:lblOffset val="100"/>
        <c:tickLblSkip val="1"/>
        <c:tickMarkSkip val="1"/>
        <c:noMultiLvlLbl val="0"/>
      </c:catAx>
      <c:valAx>
        <c:axId val="120462336"/>
        <c:scaling>
          <c:orientation val="minMax"/>
          <c:max val="91"/>
          <c:min val="8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20460416"/>
        <c:crosses val="autoZero"/>
        <c:crossBetween val="midCat"/>
        <c:majorUnit val="2"/>
        <c:minorUnit val="1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Group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47FD-4DCF-91C9-5F9180F013C0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47FD-4DCF-91C9-5F9180F013C0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47FD-4DCF-91C9-5F9180F01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96128"/>
        <c:axId val="120498048"/>
      </c:lineChart>
      <c:catAx>
        <c:axId val="120496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20498048"/>
        <c:crossesAt val="65"/>
        <c:auto val="0"/>
        <c:lblAlgn val="ctr"/>
        <c:lblOffset val="100"/>
        <c:tickLblSkip val="1"/>
        <c:tickMarkSkip val="1"/>
        <c:noMultiLvlLbl val="0"/>
      </c:catAx>
      <c:valAx>
        <c:axId val="120498048"/>
        <c:scaling>
          <c:orientation val="minMax"/>
          <c:max val="100"/>
          <c:min val="6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20496128"/>
        <c:crosses val="autoZero"/>
        <c:crossBetween val="midCat"/>
        <c:majorUnit val="5"/>
        <c:minorUnit val="1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 paperSize="9" orientation="landscape" horizontalDpi="180" verticalDpi="18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451907</xdr:colOff>
      <xdr:row>11</xdr:row>
      <xdr:rowOff>9525</xdr:rowOff>
    </xdr:from>
    <xdr:to>
      <xdr:col>8</xdr:col>
      <xdr:colOff>383116</xdr:colOff>
      <xdr:row>20</xdr:row>
      <xdr:rowOff>66675</xdr:rowOff>
    </xdr:to>
    <xdr:pic>
      <xdr:nvPicPr>
        <xdr:cNvPr id="2" name="Picture 104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9324" y="4962525"/>
          <a:ext cx="3413125" cy="310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142875</xdr:colOff>
      <xdr:row>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441324</xdr:colOff>
      <xdr:row>3</xdr:row>
      <xdr:rowOff>334442</xdr:rowOff>
    </xdr:from>
    <xdr:to>
      <xdr:col>10</xdr:col>
      <xdr:colOff>203199</xdr:colOff>
      <xdr:row>4</xdr:row>
      <xdr:rowOff>162992</xdr:rowOff>
    </xdr:to>
    <xdr:sp macro="" textlink="">
      <xdr:nvSpPr>
        <xdr:cNvPr id="7" name="WordArt 8" descr="Paper ba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3299" y="1439342"/>
          <a:ext cx="4819650" cy="914400"/>
        </a:xfrm>
        <a:prstGeom prst="rect">
          <a:avLst/>
        </a:prstGeom>
      </xdr:spPr>
      <xdr:txBody>
        <a:bodyPr wrap="none" fromWordArt="1">
          <a:prstTxWarp prst="textTriangleInverted">
            <a:avLst>
              <a:gd name="adj" fmla="val 50000"/>
            </a:avLst>
          </a:prstTxWarp>
        </a:bodyPr>
        <a:lstStyle/>
        <a:p>
          <a:pPr algn="ctr" rtl="0"/>
          <a:r>
            <a:rPr lang="th-TH" sz="5400" b="1" kern="10" spc="0">
              <a:ln w="9525">
                <a:solidFill>
                  <a:srgbClr val="008000"/>
                </a:solidFill>
                <a:round/>
                <a:headEnd/>
                <a:tailEnd/>
              </a:ln>
              <a:solidFill>
                <a:schemeClr val="accent2">
                  <a:lumMod val="50000"/>
                </a:schemeClr>
              </a:solidFill>
              <a:effectLst>
                <a:outerShdw dist="563972" dir="14049741" sx="125000" sy="125000" algn="tl" rotWithShape="0">
                  <a:srgbClr val="C7DFD3">
                    <a:alpha val="80000"/>
                  </a:srgbClr>
                </a:outerShdw>
              </a:effectLst>
              <a:latin typeface="Times New Roman"/>
            </a:rPr>
            <a:t>รายงานสถิติธุรกิจประกันชีวิต</a:t>
          </a:r>
          <a:endParaRPr lang="en-US" sz="5400" b="1" kern="10" spc="0">
            <a:ln w="9525">
              <a:solidFill>
                <a:srgbClr val="008000"/>
              </a:solidFill>
              <a:round/>
              <a:headEnd/>
              <a:tailEnd/>
            </a:ln>
            <a:solidFill>
              <a:schemeClr val="accent2">
                <a:lumMod val="50000"/>
              </a:schemeClr>
            </a:solidFill>
            <a:effectLst>
              <a:outerShdw dist="563972" dir="14049741" sx="125000" sy="125000" algn="tl" rotWithShape="0">
                <a:srgbClr val="C7DFD3">
                  <a:alpha val="80000"/>
                </a:srgbClr>
              </a:outerShdw>
            </a:effectLst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133350</xdr:colOff>
      <xdr:row>0</xdr:row>
      <xdr:rowOff>304800</xdr:rowOff>
    </xdr:from>
    <xdr:to>
      <xdr:col>1</xdr:col>
      <xdr:colOff>219075</xdr:colOff>
      <xdr:row>23</xdr:row>
      <xdr:rowOff>200025</xdr:rowOff>
    </xdr:to>
    <xdr:sp macro="" textlink="">
      <xdr:nvSpPr>
        <xdr:cNvPr id="8" name="WordArt 9" descr="San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4090988" y="4529138"/>
          <a:ext cx="9096375" cy="647700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/>
          <a:r>
            <a:rPr lang="en-US" sz="3600" kern="10" spc="0">
              <a:ln w="12700">
                <a:solidFill>
                  <a:srgbClr val="C4B596"/>
                </a:solidFill>
                <a:round/>
                <a:headEnd/>
                <a:tailEnd/>
              </a:ln>
              <a:solidFill>
                <a:schemeClr val="tx2">
                  <a:lumMod val="60000"/>
                  <a:lumOff val="40000"/>
                </a:schemeClr>
              </a:solidFill>
              <a:effectLst>
                <a:outerShdw dist="53882" dir="2700000" algn="ctr" rotWithShape="0">
                  <a:srgbClr val="CBCBCB">
                    <a:alpha val="80000"/>
                  </a:srgbClr>
                </a:outerShdw>
              </a:effectLst>
              <a:latin typeface="Times New Roman"/>
              <a:cs typeface="Times New Roman"/>
            </a:rPr>
            <a:t>Life Insurance Annual Statistic Report</a:t>
          </a:r>
        </a:p>
      </xdr:txBody>
    </xdr:sp>
    <xdr:clientData/>
  </xdr:twoCellAnchor>
  <xdr:twoCellAnchor>
    <xdr:from>
      <xdr:col>2</xdr:col>
      <xdr:colOff>119591</xdr:colOff>
      <xdr:row>5</xdr:row>
      <xdr:rowOff>59262</xdr:rowOff>
    </xdr:from>
    <xdr:to>
      <xdr:col>10</xdr:col>
      <xdr:colOff>74083</xdr:colOff>
      <xdr:row>8</xdr:row>
      <xdr:rowOff>127000</xdr:rowOff>
    </xdr:to>
    <xdr:sp macro="" textlink="">
      <xdr:nvSpPr>
        <xdr:cNvPr id="9" name="WordAr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/>
        </xdr:cNvSpPr>
      </xdr:nvSpPr>
      <xdr:spPr bwMode="auto">
        <a:xfrm>
          <a:off x="1114424" y="2895595"/>
          <a:ext cx="3933826" cy="1168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cs typeface="+mn-cs"/>
            </a:rPr>
            <a:t>ประจำปี</a:t>
          </a:r>
          <a:r>
            <a:rPr lang="en-US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cs typeface="+mn-cs"/>
            </a:rPr>
            <a:t> </a:t>
          </a:r>
          <a:r>
            <a:rPr lang="en-US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ea typeface="+mn-ea"/>
              <a:cs typeface="+mn-cs"/>
            </a:rPr>
            <a:t>25</a:t>
          </a:r>
          <a:r>
            <a:rPr lang="th-TH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ea typeface="+mn-ea"/>
              <a:cs typeface="+mn-cs"/>
            </a:rPr>
            <a:t>62</a:t>
          </a:r>
          <a:endParaRPr lang="en-US" sz="4500" b="1" i="0" strike="noStrike">
            <a:solidFill>
              <a:schemeClr val="tx1">
                <a:lumMod val="75000"/>
                <a:lumOff val="25000"/>
              </a:schemeClr>
            </a:solidFill>
            <a:latin typeface="Arabic Transparen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21167</xdr:colOff>
      <xdr:row>8</xdr:row>
      <xdr:rowOff>158753</xdr:rowOff>
    </xdr:from>
    <xdr:to>
      <xdr:col>11</xdr:col>
      <xdr:colOff>285751</xdr:colOff>
      <xdr:row>11</xdr:row>
      <xdr:rowOff>311157</xdr:rowOff>
    </xdr:to>
    <xdr:sp macro="" textlink="">
      <xdr:nvSpPr>
        <xdr:cNvPr id="10" name="WordAr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/>
        </xdr:cNvSpPr>
      </xdr:nvSpPr>
      <xdr:spPr bwMode="auto">
        <a:xfrm>
          <a:off x="583142" y="4102103"/>
          <a:ext cx="5884334" cy="11811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40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ndalus" pitchFamily="18" charset="-78"/>
              <a:cs typeface="Andalus" pitchFamily="18" charset="-78"/>
            </a:rPr>
            <a:t>Annual Report 20</a:t>
          </a:r>
          <a:r>
            <a:rPr lang="th-TH" sz="40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ndalus" pitchFamily="18" charset="-78"/>
              <a:cs typeface="Andalus" pitchFamily="18" charset="-78"/>
            </a:rPr>
            <a:t>19</a:t>
          </a:r>
          <a:endParaRPr lang="en-US" sz="4000" b="1" i="0" strike="noStrike">
            <a:solidFill>
              <a:schemeClr val="tx1">
                <a:lumMod val="75000"/>
                <a:lumOff val="25000"/>
              </a:schemeClr>
            </a:solidFill>
            <a:latin typeface="Andalus" pitchFamily="18" charset="-78"/>
            <a:cs typeface="Andalus" pitchFamily="18" charset="-7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0.02589</cdr:x>
      <cdr:y>0.28562</cdr:y>
    </cdr:from>
    <cdr:to>
      <cdr:x>1</cdr:x>
      <cdr:y>1</cdr:y>
    </cdr:to>
    <cdr:sp macro="" textlink="">
      <cdr:nvSpPr>
        <cdr:cNvPr id="2049" name="Text 1">
          <a:extLst xmlns:a="http://schemas.openxmlformats.org/drawingml/2006/main">
            <a:ext uri="{FF2B5EF4-FFF2-40B4-BE49-F238E27FC236}">
              <a16:creationId xmlns:a16="http://schemas.microsoft.com/office/drawing/2014/main" id="{D6E043A5-6772-4A0B-BD74-5A93F0A5497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543" y="477580"/>
          <a:ext cx="714436" cy="523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4572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CordiaUPC"/>
              <a:cs typeface="CordiaUPC"/>
            </a:rPr>
            <a:t>Month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10</xdr:row>
      <xdr:rowOff>119062</xdr:rowOff>
    </xdr:from>
    <xdr:ext cx="3665042" cy="97110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ED86B99-ADD7-4B95-ACFE-7C634DB7ACAC}"/>
            </a:ext>
          </a:extLst>
        </xdr:cNvPr>
        <xdr:cNvSpPr/>
      </xdr:nvSpPr>
      <xdr:spPr>
        <a:xfrm rot="19149361">
          <a:off x="15859125" y="3667125"/>
          <a:ext cx="3665042" cy="97110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5400" b="0" cap="none" spc="0">
              <a:ln w="0"/>
              <a:solidFill>
                <a:schemeClr val="bg1">
                  <a:lumMod val="65000"/>
                </a:schemeClr>
              </a:solidFill>
              <a:effectLst>
                <a:reflection blurRad="6350" stA="53000" endA="300" endPos="35500" dir="5400000" sy="-90000" algn="bl" rotWithShape="0"/>
              </a:effectLst>
            </a:rPr>
            <a:t>ห้ามเผยแพร่</a:t>
          </a:r>
          <a:endParaRPr lang="en-US" sz="5400" b="0" cap="none" spc="0">
            <a:ln w="0"/>
            <a:solidFill>
              <a:schemeClr val="bg1">
                <a:lumMod val="65000"/>
              </a:schemeClr>
            </a:soli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rapuk\Desktop\ANNUAL%20REPORT%20TEMPLATE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mkwan\OIC%20Returns\&#3619;&#3634;&#3618;&#3591;&#3634;&#3609;&#3611;&#3619;&#3632;&#3592;&#3635;&#3611;&#3637;\&#3619;&#3634;&#3618;&#3591;&#3634;&#3609;&#3611;&#3619;&#3632;&#3592;&#3635;&#3611;&#3637;%202558\Template_New\Template_New\excel%20template%20-%20&#3623;&#3636;&#3609;&#3634;&#3624;&#3616;&#3633;&#3618;\annual_return_nonlife_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ช1210"/>
      <sheetName val="ช1220"/>
      <sheetName val="ช1300"/>
      <sheetName val="ช1400"/>
      <sheetName val="ช1500"/>
      <sheetName val="ช1700"/>
      <sheetName val="ช1800"/>
      <sheetName val="ช2100"/>
      <sheetName val="ช2101"/>
      <sheetName val="ช2300"/>
      <sheetName val="ช2310"/>
      <sheetName val="ช2320"/>
      <sheetName val="ช2330"/>
      <sheetName val="ช2340"/>
      <sheetName val="ช2350"/>
      <sheetName val="ช2360"/>
      <sheetName val="ช2370"/>
      <sheetName val="ช2400"/>
      <sheetName val="ช2510"/>
      <sheetName val="ช2520"/>
      <sheetName val="ช2600"/>
      <sheetName val="ช3100"/>
      <sheetName val="ช3200"/>
      <sheetName val="ช3300"/>
      <sheetName val="ช3302"/>
      <sheetName val="ช3303"/>
      <sheetName val="ช3305"/>
      <sheetName val="ช3306"/>
      <sheetName val="ช3307"/>
      <sheetName val="ช3308"/>
      <sheetName val="ช3309"/>
      <sheetName val="ช3310"/>
      <sheetName val="ช3520"/>
      <sheetName val="ช3521"/>
      <sheetName val="ช3522"/>
      <sheetName val="ช3530"/>
      <sheetName val="ช3540"/>
      <sheetName val="ช3570"/>
      <sheetName val="ช3580"/>
      <sheetName val="ช3610"/>
      <sheetName val="ช3620"/>
      <sheetName val="ช3630"/>
      <sheetName val="ช3690"/>
      <sheetName val="ช3710"/>
      <sheetName val="ช4100"/>
      <sheetName val="ช4210"/>
      <sheetName val="ช5100"/>
      <sheetName val="ช5200"/>
      <sheetName val="ช5300"/>
      <sheetName val="ช5900"/>
      <sheetName val="ช6200"/>
      <sheetName val="ช6300"/>
      <sheetName val="ช6301"/>
      <sheetName val="ช6302"/>
      <sheetName val="ช6900"/>
      <sheetName val="DropDown"/>
      <sheetName val="Sheet2"/>
    </sheetNames>
    <sheetDataSet>
      <sheetData sheetId="0"/>
      <sheetData sheetId="1"/>
      <sheetData sheetId="2"/>
      <sheetData sheetId="3"/>
      <sheetData sheetId="4"/>
      <sheetData sheetId="5">
        <row r="10">
          <cell r="A10" t="str">
            <v>1.N.0.0.0</v>
          </cell>
        </row>
      </sheetData>
      <sheetData sheetId="6"/>
      <sheetData sheetId="7"/>
      <sheetData sheetId="8"/>
      <sheetData sheetId="9">
        <row r="14">
          <cell r="P14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K18">
            <v>0</v>
          </cell>
        </row>
      </sheetData>
      <sheetData sheetId="21">
        <row r="45">
          <cell r="J45">
            <v>0</v>
          </cell>
        </row>
      </sheetData>
      <sheetData sheetId="22">
        <row r="19">
          <cell r="E19">
            <v>0</v>
          </cell>
        </row>
      </sheetData>
      <sheetData sheetId="23"/>
      <sheetData sheetId="24">
        <row r="10">
          <cell r="A10" t="str">
            <v>1.1.N.0.0</v>
          </cell>
        </row>
      </sheetData>
      <sheetData sheetId="25">
        <row r="10">
          <cell r="A10" t="str">
            <v>1.1.N.0.0</v>
          </cell>
        </row>
      </sheetData>
      <sheetData sheetId="26">
        <row r="10">
          <cell r="A10" t="str">
            <v>1.1.N.0.0</v>
          </cell>
        </row>
      </sheetData>
      <sheetData sheetId="27">
        <row r="10">
          <cell r="A10" t="str">
            <v>1.N.0.0.0</v>
          </cell>
        </row>
      </sheetData>
      <sheetData sheetId="28">
        <row r="10">
          <cell r="A10" t="str">
            <v>1.N.0.0.0</v>
          </cell>
        </row>
      </sheetData>
      <sheetData sheetId="29">
        <row r="10">
          <cell r="A10" t="str">
            <v>1.N.0.0.0</v>
          </cell>
        </row>
      </sheetData>
      <sheetData sheetId="30">
        <row r="10">
          <cell r="A10" t="str">
            <v>1.N.0.0.0</v>
          </cell>
        </row>
      </sheetData>
      <sheetData sheetId="31">
        <row r="10">
          <cell r="A10"/>
        </row>
      </sheetData>
      <sheetData sheetId="32">
        <row r="14">
          <cell r="F14">
            <v>0</v>
          </cell>
        </row>
      </sheetData>
      <sheetData sheetId="33"/>
      <sheetData sheetId="34"/>
      <sheetData sheetId="35">
        <row r="10">
          <cell r="A10" t="str">
            <v>1.N.0.0.0</v>
          </cell>
        </row>
      </sheetData>
      <sheetData sheetId="36">
        <row r="10">
          <cell r="A10" t="str">
            <v>1.N.0.0.0</v>
          </cell>
        </row>
      </sheetData>
      <sheetData sheetId="37">
        <row r="10">
          <cell r="A10" t="str">
            <v>1.1.N.0.0</v>
          </cell>
        </row>
      </sheetData>
      <sheetData sheetId="38">
        <row r="10">
          <cell r="A10" t="str">
            <v>5.0.0.0.0</v>
          </cell>
        </row>
      </sheetData>
      <sheetData sheetId="39">
        <row r="10">
          <cell r="A10" t="str">
            <v>1.N.0.0.0</v>
          </cell>
        </row>
      </sheetData>
      <sheetData sheetId="40">
        <row r="10">
          <cell r="A10" t="str">
            <v>1.N.0.0.0</v>
          </cell>
        </row>
      </sheetData>
      <sheetData sheetId="41">
        <row r="10">
          <cell r="A10"/>
        </row>
      </sheetData>
      <sheetData sheetId="42">
        <row r="10">
          <cell r="A10"/>
        </row>
      </sheetData>
      <sheetData sheetId="43">
        <row r="10">
          <cell r="A10" t="str">
            <v>1.0.0.0.0</v>
          </cell>
        </row>
      </sheetData>
      <sheetData sheetId="44">
        <row r="10">
          <cell r="A10" t="str">
            <v>1.N.0.0.0</v>
          </cell>
        </row>
      </sheetData>
      <sheetData sheetId="45"/>
      <sheetData sheetId="46">
        <row r="10">
          <cell r="A10" t="str">
            <v>1.N.0.0.0</v>
          </cell>
        </row>
      </sheetData>
      <sheetData sheetId="47">
        <row r="10">
          <cell r="A10" t="str">
            <v>1.1.N.0.0</v>
          </cell>
        </row>
      </sheetData>
      <sheetData sheetId="48">
        <row r="10">
          <cell r="A10" t="str">
            <v>1.N.0.0.0</v>
          </cell>
        </row>
      </sheetData>
      <sheetData sheetId="49">
        <row r="27">
          <cell r="H27">
            <v>0</v>
          </cell>
        </row>
      </sheetData>
      <sheetData sheetId="50"/>
      <sheetData sheetId="51"/>
      <sheetData sheetId="52"/>
      <sheetData sheetId="53"/>
      <sheetData sheetId="54"/>
      <sheetData sheetId="55">
        <row r="2">
          <cell r="A2" t="str">
            <v>[1.N.0.0.0] Fixed Income Fund</v>
          </cell>
          <cell r="B2" t="str">
            <v>[1.1.N.0.0] รัฐบาล, ธปท. รัฐวิสาหกิจไทย องค์กรที่จัดตั้งโดยกฎหมายพิเศษ โดยมีกระทรวงการคลังค้ำประกัน ในสกุลเงินบาท</v>
          </cell>
          <cell r="C2" t="str">
            <v>[1.1.N.0.0]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ในสกุลเงินบาท</v>
          </cell>
          <cell r="D2" t="str">
            <v>[1.N.0.0.0] รัฐวิสาหกิจไทย รวมถึงองค์กรที่จัดตั้งโดยกฎหมายพิเศษ โดยมีกระทรวงการคลังค้ำประกัน ในสกุลเงินบาท</v>
          </cell>
          <cell r="E2" t="str">
            <v>[1.1.N.0.0] หลักทรัพย์ในประเทศ - ตราสารทุนที่จดทะเบียนในตลาดหลักทรัพย์แห่งประเทศไทย ตลาดหลักทรัพย์ เอ็ม เอ ไอ</v>
          </cell>
          <cell r="F2" t="str">
            <v>[1.N.0.0.0] หลักทรัพย์ในประเทศ</v>
          </cell>
          <cell r="G2" t="str">
            <v>[1.N.0.0.0] หุ้นสามัญ</v>
          </cell>
          <cell r="H2" t="str">
            <v>[1.N.0.0.0] ระยะยาว (ระยะเวลาตามสัญญา &gt; 1 ปี)</v>
          </cell>
          <cell r="I2" t="str">
            <v>[1.N.0.0.0] ปัจจุบันและเกินกำหนดชำระไม่เกิน 3 เดือน</v>
          </cell>
          <cell r="J2" t="str">
            <v>[1.1.N.0.0] เงินให้กู้ยืมแก่พนักงานและตัวแทน ปัจจุบันและเกินกำหนดชำระไม่เกิน 3 เดือน</v>
          </cell>
          <cell r="K2" t="str">
            <v>[1.N.0.0.0] ปัจจุบันและเกินกำหนดชำระไม่เกิน 3 เดือน</v>
          </cell>
          <cell r="L2" t="str">
            <v>[2.1.1.N.0] ในประเทศ - ออมทรัพย์ - เงินฝากสถาบันการเงินประเภทไม่กำหนดระยะเวลาการจ่ายคืน</v>
          </cell>
          <cell r="N2" t="str">
            <v>[1.N.0.0.0] ในประเทศ</v>
          </cell>
          <cell r="O2" t="str">
            <v>[1.1.N.0.0] ในประเทศ - เงินค้างรับจากบริษัทประกันภัยต่อ</v>
          </cell>
          <cell r="P2" t="str">
            <v>[1.N.0.0.0] อสังหาริมทรัพย์ดำเนินงาน</v>
          </cell>
          <cell r="Q2" t="str">
            <v>[1.1.N.0.0] ได้มาจากการชำระหนี้-หลุดจำนอง - อสังหาริมทรัพย์รอการขาย</v>
          </cell>
          <cell r="R2" t="str">
            <v>[1.N.0.0.0] ยานพาหนะ (แยกเป็นรายคัน)</v>
          </cell>
          <cell r="T2" t="str">
            <v>[1.N.0.0.0] เงินเบิกเกินบัญชี</v>
          </cell>
          <cell r="U2" t="str">
            <v>[1.N.0.0.0] ธุรกรรมยืมหลักทรัพย์</v>
          </cell>
          <cell r="V2" t="str">
            <v>[1.N.0.0.0] ธุรกรรมซื้อหลักทรัพย์</v>
          </cell>
        </row>
        <row r="3">
          <cell r="A3" t="str">
            <v>[2.N.0.0.0] Equity Fund</v>
          </cell>
          <cell r="B3" t="str">
            <v>[1.2.N.0.0] รัฐบาล ธนาคารกลางต่างประเทศ โดยมีกระทรวงการคลังค้ำประกัน ในสกุลเงินบาท</v>
          </cell>
          <cell r="C3" t="str">
            <v>[1.2.N.0.0] รัฐบาล, ธนาคารกลางต่างประเทศ โดยมีกระทรวงการคลังค้ำประกัน ในสกุลเงินบาทหรือสกุลเงินของประเทศที่ออก</v>
          </cell>
          <cell r="D3" t="str">
            <v>[2.1.N.0.0] ระยะยาว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  <cell r="E3" t="str">
            <v>[1.2.N.0.0] หลักทรัพย์ต่างประเทศ - ตราสารทุนที่จดทะเบียนในตลาดหลักทรัพย์แห่งประเทศไทย ตลาดหลักทรัพย์ เอ็ม เอ ไอ</v>
          </cell>
          <cell r="F3" t="str">
            <v>[2.N.0.0.0] หลักทรัพย์ต่างประเทศ</v>
          </cell>
          <cell r="G3" t="str">
            <v>[2.N.0.0.0] หุ้นกู้</v>
          </cell>
          <cell r="H3" t="str">
            <v>[2.N.0.0.0] ระยะสั้น (ระยะเวลาตามสัญญา &lt;= 1 ปี)</v>
          </cell>
          <cell r="I3" t="str">
            <v>[2.N.0.0.0] เกินกำหนดชำระมากกว่า 3 เดือน แต่ไม่เกิน 6 เดือน</v>
          </cell>
          <cell r="J3" t="str">
            <v>[1.2.N.0.0] เงินให้กู้ยืมแก่พนักงานและตัวแทน เกินกำหนดชำระมากกว่า 3 เดือน แต่ไม่เกิน 6 เดือน</v>
          </cell>
          <cell r="K3" t="str">
            <v>[2.N.0.0.0] เกินกำหนดชำระมากกว่า 3 เดือน แต่ไม่เกิน 6 เดือน</v>
          </cell>
          <cell r="L3" t="str">
            <v>[2.1.2.N.0] ต่างประเทศ - ออมทรัพย์ - เงินฝากสถาบันการเงินประเภทไม่กำหนดระยะเวลาการจ่ายคืน</v>
          </cell>
          <cell r="N3" t="str">
            <v>[2.N.0.0.0] ต่างประเทศ</v>
          </cell>
          <cell r="O3" t="str">
            <v>[1.2.N.0.0] ต่างประเทศ - เงินค้างรับจากบริษัทประกันภัยต่อ</v>
          </cell>
          <cell r="P3" t="str">
            <v>[2.N.0.0.0] อสังหาริมทรัพย์เพื่อการลงทุน</v>
          </cell>
          <cell r="Q3" t="str">
            <v>[1.2.N.0.0]  อสังหาริมทรัพย์อื่นๆ - อสังหาริมทรัพย์รอการขาย</v>
          </cell>
          <cell r="R3" t="str">
            <v>[2.N.0.0.0] เครื่องใช้สำนักงาน (แยกเป็นแต่ละประเภท)</v>
          </cell>
          <cell r="T3" t="str">
            <v>[2.N.0.0.0] เงินกู้ยืมอื่นๆ</v>
          </cell>
          <cell r="U3" t="str">
            <v>[2.N.0.0.0] ธุรกรรมให้ยืมหลักทรัพย์</v>
          </cell>
          <cell r="V3" t="str">
            <v>[2.N.0.0.0] ธุรกรรมขายหลักทรัพย์</v>
          </cell>
        </row>
        <row r="4">
          <cell r="A4" t="str">
            <v>[3.N.0.0.0] Mixed Fund</v>
          </cell>
          <cell r="B4" t="str">
            <v xml:space="preserve">[2.1.1.N.0] ระยะยาว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 </v>
          </cell>
          <cell r="C4" t="str">
            <v>[2.1.1.N.0] ระยะยาว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</v>
          </cell>
          <cell r="D4" t="str">
            <v>[2.2.N.0.0] ระยะสั้น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  <cell r="E4" t="str">
            <v>[2.1.N.0.0] หลักทรัพย์ในประเทศ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  <cell r="G4" t="str">
            <v>[3.N.0.0.0] หน่วยลงทุน</v>
          </cell>
          <cell r="I4" t="str">
            <v>[3.N.0.0.0] เกินกำหนดชำระมากกว่า 6 เดือน แต่ไม่เกิน 12 เดือน</v>
          </cell>
          <cell r="J4" t="str">
            <v>[1.3.N.0.0] เงินให้กู้ยืมแก่พนักงานและตัวแทน เกินกำหนดชำระมากกว่า 6 เดือน แต่ไม่เกิน 12 เดือน</v>
          </cell>
          <cell r="K4" t="str">
            <v>[3.N.0.0.0] เกินกำหนดชำระมากกว่า 6 เดือน แต่ไม่เกิน 12 เดือน</v>
          </cell>
          <cell r="L4" t="str">
            <v>[2.2.1.N.0] ในประเทศ - กระแสรายวัน - เงินฝากสถาบันการเงินประเภทไม่กำหนดระยะเวลาการจ่ายคืน</v>
          </cell>
          <cell r="O4" t="str">
            <v>[2.1.N.0.0] ในประเทศ - เงินค้างจ่ายแก่บริษัทประกันภัยต่อ</v>
          </cell>
          <cell r="Q4" t="str">
            <v>[2.N.0.0.0] อสังหาริมทรัพย์เพื่อการลงทุน</v>
          </cell>
          <cell r="R4" t="str">
            <v>[3.N.0.0.0] เครื่องสมองกล (แยกเป็นแต่ละประเภท)</v>
          </cell>
        </row>
        <row r="5">
          <cell r="A5" t="str">
            <v>[4.N.0.0.0] Commodity Fund</v>
          </cell>
          <cell r="B5" t="str">
            <v>[2.1.2.N.0] ระยะสั้น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</v>
          </cell>
          <cell r="C5" t="str">
            <v>[2.1.2.N.0] ระยะสั้น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</v>
          </cell>
          <cell r="D5" t="str">
            <v>[3.N.0.0.0] สกุลเงินบาท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</v>
          </cell>
          <cell r="E5" t="str">
            <v>[2.2.N.0.0] หลักทรัพย์ต่างประเทศ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  <cell r="G5" t="str">
            <v>[4.N.0.0.0] อื่นๆ</v>
          </cell>
          <cell r="I5" t="str">
            <v>[4.N.0.0.0] เกินกำหนดชำระ 12 เดือนขึ้นไป</v>
          </cell>
          <cell r="J5" t="str">
            <v>[1.4.N.0.0] เงินให้กู้ยืมแก่พนักงานและตัวแทน เกินกำหนดชำระ 12 เดือนขึ้นไป</v>
          </cell>
          <cell r="K5" t="str">
            <v>[4.N.0.0.0] เกินกำหนดชำระ 12 เดือนขึ้นไป</v>
          </cell>
          <cell r="L5" t="str">
            <v>[2.2.2.N.0] ต่างประเทศ - กระแสรายวัน - เงินฝากสถาบันการเงินประเภทไม่กำหนดระยะเวลาการจ่ายคืน</v>
          </cell>
          <cell r="O5" t="str">
            <v>[2.2.N.0.0] ต่างประเทศ - เงินค้างจ่ายแก่บริษัทประกันภัยต่อ</v>
          </cell>
        </row>
        <row r="6">
          <cell r="A6" t="str">
            <v>[5.N.0.0.0] Property Fund</v>
          </cell>
          <cell r="B6" t="str">
            <v xml:space="preserve">[2.2.1.N.0] ระยะยาว - สกุลเงินต่างประเทศ - รัฐบาล, ธนาคารกลางต่างประเทศ โดยมีกระทรวงการคลังค้ำประกัน </v>
          </cell>
          <cell r="C6" t="str">
            <v>[2.2.1.N.0] ระยะยาว - รัฐบาล, ธนาคารกลางต่างประเทศ โดยมีกระทรวงการคลังค้ำประกัน ในสกุลเงินต่างประเทศ</v>
          </cell>
          <cell r="D6" t="str">
            <v>[4.1.N.0.0] ระยะยาว - สกุลเงินต่างประเทศ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</v>
          </cell>
          <cell r="E6" t="str">
            <v>[3.1.N.0.0] เงินลงทุนในบริษัทในประเทศ - เงินลงทุนในบริษัทย่อยและบริษัทร่วม (ยกเว้นเงินลงทุนตาม 4)</v>
          </cell>
          <cell r="J6" t="str">
            <v>[2.1.N.0.0] เงินให้กู้ยืมแก่บุคคลอื่น ปัจจุบันและเกินกำหนดชำระไม่เกิน 3 เดือน</v>
          </cell>
          <cell r="L6" t="str">
            <v>[3.1.N.0.0] ในประเทศ - เงินฝากสถาบันการเงินประเภทจ่ายคืนเมื่อสิ้นกำหนดระยะเวลา</v>
          </cell>
        </row>
        <row r="7">
          <cell r="A7" t="str">
            <v>[6.N.0.0.0] Other Fund</v>
          </cell>
          <cell r="B7" t="str">
            <v>[2.2.2.N.0] ระยะสั้น - สกุลเงินต่างประเทศ - รัฐบาล, ธนาคารกลางต่างประเทศ โดยมีกระทรวงการคลังค้ำประกัน</v>
          </cell>
          <cell r="C7" t="str">
            <v xml:space="preserve">[2.2.2.N.0] ระยะสั้น - รัฐบาล, ธนาคารกลางต่างประเทศ โดยมีกระทรวงการคลังค้ำประกัน ในสกุลเงินต่างประเทศ </v>
          </cell>
          <cell r="D7" t="str">
            <v>[4.2.N.0.0] ระยะสั้น - สกุลเงินต่างประเทศ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</v>
          </cell>
          <cell r="E7" t="str">
            <v>[3.2.N.0.0] เงินลงทุนในบริษัทต่างประเทศ - เงินลงทุนในบริษัทย่อยและบริษัทร่วม (ยกเว้นเงินลงทุนตาม 4)</v>
          </cell>
          <cell r="J7" t="str">
            <v>[2.2.N.0.0] เงินให้กู้ยืมแก่บุคคลอื่น เกินกำหนดชำระมากกว่า 3 เดือน แต่ไม่เกิน 6 เดือน</v>
          </cell>
          <cell r="L7" t="str">
            <v>[3.2.N.0.0] ต่างประเทศ - เงินฝากสถาบันการเงินประเภทจ่ายคืนเมื่อสิ้นกำหนดระยะเวลา</v>
          </cell>
        </row>
        <row r="8">
          <cell r="B8" t="str">
            <v>[3.N.0.0.0]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  <cell r="C8" t="str">
            <v>[3.N.0.0.0]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  <cell r="D8" t="str">
            <v>[5.1.N.0.0] ระยะยาว - รัฐวิสาหกิจต่างประเทศ (ในสกุลเงินตราใด ๆ)</v>
          </cell>
          <cell r="E8" t="str">
            <v>[4.N.0.0.0] เงินลงทุนในบริษัทย่อยและบริษัทร่วมที่ได้รับอนุญาตให้ประกอบธุรกิจประกันชีวิตตามกฏหมายว่าด้วยการประกันชีวิต และเงินลงทุนในบริษัทย่อยและบริษัทร่วมที่ได้รับอนุญาตให้ประกอบธุรกิจประกันวินาศภัยตามกฏหมายว่าด้วยการประกันวินาศภัย</v>
          </cell>
          <cell r="J8" t="str">
            <v>[2.3.N.0.0] เงินให้กู้ยืมแก่บุคคลอื่น เกินกำหนดชำระมากกว่า 6 เดือน แต่ไม่เกิน 12 เดือน</v>
          </cell>
          <cell r="L8" t="str">
            <v>[4.1.N.0.0] ในประเทศ - บัตรเงินฝากสถาบันการเงิน</v>
          </cell>
        </row>
        <row r="9">
          <cell r="B9" t="str">
            <v>[4.1.N.0.0] ระยะยาว -รัฐวิสาหกิจ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C9" t="str">
            <v>[4.1.N.0.0] ระยะยาว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D9" t="str">
            <v>[5.2.N.0.0] ระยะสั้น - รัฐวิสาหกิจต่างประเทศ (ในสกุลเงินตราใด ๆ)</v>
          </cell>
          <cell r="E9" t="str">
            <v>[5.1.N.0.0] หุ้นทุนในประเทศ - หุ้นอื่น ๆ</v>
          </cell>
          <cell r="J9" t="str">
            <v>[2.4.N.0.0] เงินให้กู้ยืมแก่บุคคลอื่น เกินกำหนดชำระ 12 เดือนขึ้นไป</v>
          </cell>
          <cell r="L9" t="str">
            <v>[4.2.N.0.0] ต่างประเทศ - บัตรเงินฝากสถาบันการเงิน</v>
          </cell>
        </row>
        <row r="10">
          <cell r="B10" t="str">
            <v>[4.2.N.0.0] ระยะสั้น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C10" t="str">
            <v>[4.2.N.0.0] ระยะสั้น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D10" t="str">
            <v>[6.1.N.0.0] ระยะยาว - ธนาคารเพื่อการพัฒนาซึ่งร่วมก่อตั้งโดยหลายประเทศ</v>
          </cell>
          <cell r="E10" t="str">
            <v>[5.2.N.0.0] หุ้นทุนต่างประเทศ - หุ้นอื่น ๆ</v>
          </cell>
        </row>
        <row r="11">
          <cell r="B11" t="str">
            <v>[5.1.N.0.0] ระยะยาว - รัฐวิสาหกิจต่างประเทศ (ในสกุลเงินตราใดๆ)</v>
          </cell>
          <cell r="C11" t="str">
            <v>[5.1.N.0.0] ระยะยาว - รัฐวิสาหกิจต่างประเทศ (ในสกุลเงินตราใดๆ)</v>
          </cell>
          <cell r="D11" t="str">
            <v>[6.2.N.0.0] ระยะสั้น - ธนาคารเพื่อการพัฒนาซึ่งร่วมก่อตั้งโดยหลายประเทศ</v>
          </cell>
        </row>
        <row r="12">
          <cell r="B12" t="str">
            <v>[5.2.N.0.0] ระยะสั้น - รัฐวิสาหกิจต่างประเทศ (ในสกุลเงินตราใดๆ)</v>
          </cell>
          <cell r="C12" t="str">
            <v>[5.2.N.0.0] ระยะสั้น - รัฐวิสาหกิจต่างประเทศ (ในสกุลเงินตราใดๆ)</v>
          </cell>
          <cell r="D12" t="str">
            <v>[7.1.N.0.0] ระยะยาว - สถาบันการเงิน / บริษัทหลักทรัพย์ / บริษัทประกันภัย</v>
          </cell>
        </row>
        <row r="13">
          <cell r="B13" t="str">
            <v>[6.1.N.0.0] ระยะยาว - อื่น ๆ</v>
          </cell>
          <cell r="C13" t="str">
            <v>[6.1.N.0.0] ระยะยาว - ธนาคารเพื่อการพัฒนาซึ่งร่วมก่อตั้งโดยหลายประเทศ</v>
          </cell>
          <cell r="D13" t="str">
            <v>[7.2.N.0.0] ระยะสั้น - สถาบันการเงิน / บริษัทหลักทรัพย์ / บริษัทประกันภัย</v>
          </cell>
        </row>
        <row r="14">
          <cell r="B14" t="str">
            <v>[6.2.N.0.0] ระยะสั้น - อื่น ๆ</v>
          </cell>
          <cell r="C14" t="str">
            <v>[6.2.N.0.0] ระยะสั้น - ธนาคารเพื่อการพัฒนาซึ่งร่วมก่อตั้งโดยหลายประเทศ</v>
          </cell>
          <cell r="D14" t="str">
            <v>[8.1.N.0.0] ระยะยาว - บริษัท</v>
          </cell>
        </row>
        <row r="15">
          <cell r="C15" t="str">
            <v>[7.1.N.0.0] ระยะยาว - สถาบันการเงิน / บริษัทหลักทรัพย์ / บริษัทประกันภัย</v>
          </cell>
          <cell r="D15" t="str">
            <v>[8.2.N.0.0] ระยะสั้น - บริษัท</v>
          </cell>
        </row>
        <row r="16">
          <cell r="C16" t="str">
            <v>[7.2.N.0.0] ระยะสั้น - สถาบันการเงิน / บริษัทหลักทรัพย์ / บริษัทประกันภัย</v>
          </cell>
          <cell r="D16" t="str">
            <v>[9.1.N.0.0] ระยะยาว - อื่น ๆ</v>
          </cell>
        </row>
        <row r="17">
          <cell r="C17" t="str">
            <v>[8.1.N.0.0] บริษัท - ระยะยาว</v>
          </cell>
          <cell r="D17" t="str">
            <v>[9.2.N.0.0] ระยะสั้น - อื่น ๆ</v>
          </cell>
        </row>
        <row r="18">
          <cell r="C18" t="str">
            <v>[8.2.N.0.0] บริษัท - ระยะสั้น</v>
          </cell>
        </row>
        <row r="19">
          <cell r="C19" t="str">
            <v>[9.1.N.0.0] อื่น ๆ - ระยะยาว</v>
          </cell>
        </row>
        <row r="20">
          <cell r="C20" t="str">
            <v>[9.2.N.0.0] อื่น ๆ - ระยะสั้น</v>
          </cell>
        </row>
      </sheetData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ว0100"/>
      <sheetName val="ว0101"/>
      <sheetName val="ว0200"/>
      <sheetName val="ว0210"/>
      <sheetName val="ว1210"/>
      <sheetName val="ว1220"/>
      <sheetName val="ว1300"/>
      <sheetName val="ว1400"/>
      <sheetName val="ว1500"/>
      <sheetName val="ว2100"/>
      <sheetName val="ว2300"/>
      <sheetName val="ว2310"/>
      <sheetName val="ว2320"/>
      <sheetName val="ว2321"/>
      <sheetName val="ว2322"/>
      <sheetName val="ว2330"/>
      <sheetName val="ว2331"/>
      <sheetName val="ว2332"/>
      <sheetName val="ว2340"/>
      <sheetName val="ว2341"/>
      <sheetName val="ว2342"/>
      <sheetName val="ว2343"/>
      <sheetName val="ว2344"/>
      <sheetName val="ว2345"/>
      <sheetName val="ว2346"/>
      <sheetName val="ว2347"/>
      <sheetName val="ว2400"/>
      <sheetName val="ว2520"/>
      <sheetName val="ว2600"/>
      <sheetName val="ว2610"/>
      <sheetName val="ว3100"/>
      <sheetName val="ว3200"/>
      <sheetName val="ว3300"/>
      <sheetName val="ว3302"/>
      <sheetName val="ว3302_1"/>
      <sheetName val="ว3303"/>
      <sheetName val="ว3303_1"/>
      <sheetName val="ว3305"/>
      <sheetName val="ว3305_1"/>
      <sheetName val="ว3306"/>
      <sheetName val="ว3306_1"/>
      <sheetName val="ว3307"/>
      <sheetName val="ว3307_1"/>
      <sheetName val="ว3308"/>
      <sheetName val="ว3308_1"/>
      <sheetName val="ว3309"/>
      <sheetName val="ว3309_1"/>
      <sheetName val="ว3310"/>
      <sheetName val="ว3310_1"/>
      <sheetName val="ว3520"/>
      <sheetName val="ว3521"/>
      <sheetName val="ว3521_1"/>
      <sheetName val="ว3522"/>
      <sheetName val="ว3522_1"/>
      <sheetName val="ว3530"/>
      <sheetName val="ว3530_1"/>
      <sheetName val="ว3540"/>
      <sheetName val="ว3540_1"/>
      <sheetName val="ว3570"/>
      <sheetName val="ว3570_1"/>
      <sheetName val="ว3580"/>
      <sheetName val="ว3580_1"/>
      <sheetName val="ว3610"/>
      <sheetName val="ว3610_1"/>
      <sheetName val="ว3620"/>
      <sheetName val="ว3620_1"/>
      <sheetName val="ว3690"/>
      <sheetName val="ว3690_1"/>
      <sheetName val="ว3710"/>
      <sheetName val="ว3710_1"/>
      <sheetName val="ว4100"/>
      <sheetName val="ว4100_1_o"/>
      <sheetName val="ว4200"/>
      <sheetName val="ว4200_1_o"/>
      <sheetName val="ว4100_1"/>
      <sheetName val="ว4210"/>
      <sheetName val="ว4210_1"/>
      <sheetName val="ว5100"/>
      <sheetName val="ว5100_1"/>
      <sheetName val="ว5200"/>
      <sheetName val="ว5200_1"/>
      <sheetName val="ว5300"/>
      <sheetName val="ว5300_1"/>
      <sheetName val="ว5900"/>
      <sheetName val="ว6300"/>
      <sheetName val="ว6300_1"/>
      <sheetName val="ว6301"/>
      <sheetName val="ว6301_1"/>
      <sheetName val="ว6302"/>
      <sheetName val="ว6302_1"/>
      <sheetName val="ว6900"/>
      <sheetName val="ว7002"/>
      <sheetName val="ว7002_1"/>
    </sheetNames>
    <sheetDataSet>
      <sheetData sheetId="0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  <row r="27">
          <cell r="D27" t="str">
            <v>[1.2.N.0] รัฐบาล,ธนาคารกลางต่างประเทศ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  <row r="28">
          <cell r="D28" t="str">
            <v>[2.1.1.N] ระยะยาว (ระยะเวลาตามสัญญา &gt; 1 ปี) -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29">
          <cell r="D29" t="str">
            <v>[2.1.2.N] ระยะสั้น (ระยะเวลาตามสัญญา &lt;= 1 ปี) -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30">
          <cell r="D30" t="str">
            <v>[2.2.1.N] ระยะยาว (ระยะเวลาตามสัญญา &gt; 1 ปี) - รัฐบาล,ธนาคารกลางต่างประเทศ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31">
          <cell r="D31" t="str">
            <v>[2.2.2.N] ระยะสั้น (ระยะเวลาตามสัญญา &lt;= 1 ปี) -รัฐบาล,ธนาคารกลางต่างประเทศ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32">
          <cell r="D32" t="str">
            <v>[3.N.0.0]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</row>
        <row r="33">
          <cell r="D33" t="str">
            <v>[4.1.N.0] ระยะยาว (ระยะเวลาตามสัญญา &gt;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34">
          <cell r="D34" t="str">
            <v>[4.2.N.0] ระยะสั้น (ระยะเวลาตามสัญญา &lt;=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35">
          <cell r="D35" t="str">
            <v>[5.1.N.0] ระยะยาว (ระยะเวลาตามสัญญา &gt; 1 ปี) - รัฐวิสาหกิจต่างประเทศ (ในสกุลเงินตราใดๆ)</v>
          </cell>
        </row>
        <row r="36">
          <cell r="D36" t="str">
            <v>[5.2.N.0] ระยะสั้น (ระยะเวลาตามสัญญา &lt;= 1 ปี) - รัฐวิสาหกิจต่างประเทศ (ในสกุลเงินตราใดๆ)</v>
          </cell>
        </row>
        <row r="37">
          <cell r="D37" t="str">
            <v>[6.1.N.0] ระยะยาว (ระยะเวลาตามสัญญา &gt; 1 ปี) - ธนาคารเพื่อการพัฒนาซึ่งร่วมก่อตั้งโดยหลายประเทศ</v>
          </cell>
        </row>
        <row r="38">
          <cell r="D38" t="str">
            <v>[6.2.N.0] ระยะสั้น (ระยะเวลาตามสัญญา &lt;= 1 ปี) - ธนาคารเพื่อการพัฒนาซึ่งร่วมก่อตั้งโดยหลายประเทศ</v>
          </cell>
        </row>
        <row r="39">
          <cell r="D39" t="str">
            <v>[7.1.N.0] ระยะยาว (ระยะเวลาตามสัญญา &gt; 1 ปี) - สถาบันการเงิน / บริษัทหลักทรัพย์ / บริษัทประกันภัย</v>
          </cell>
        </row>
        <row r="40">
          <cell r="D40" t="str">
            <v>[7.2.N.0] ระยะสั้น (ระยะเวลาตามสัญญา &lt;= 1 ปี) - สถาบันการเงิน / บริษัทหลักทรัพย์ / บริษัทประกันภัย</v>
          </cell>
        </row>
        <row r="41">
          <cell r="D41" t="str">
            <v>[8.1.N.0] ระยะยาว (ระยะเวลาตามสัญญา &gt; 1 ปี) - บริษัท</v>
          </cell>
        </row>
        <row r="42">
          <cell r="D42" t="str">
            <v>[8.2.N.0] ระยะสั้น (ระยะเวลาตามสัญญา &lt;= 1 ปี) - บริษัท</v>
          </cell>
        </row>
        <row r="43">
          <cell r="D43" t="str">
            <v>[9.1.N.0] ระยะยาว (ระยะเวลาตามสัญญา &gt; 1 ปี) - อื่นๆ</v>
          </cell>
        </row>
        <row r="44">
          <cell r="D44" t="str">
            <v>[9.2.N.0] ระยะสั้น (ระยะเวลาตามสัญญา &lt;= 1 ปี) - อื่นๆ</v>
          </cell>
        </row>
        <row r="47">
          <cell r="D47" t="str">
            <v>[1.1.N.0] หลักทรัพย์ในประเทศ - ตราสารทุนที่จดทะเบียนในตลาดหลักทรัพย์แห่งประเทศไทย ตลาดหลักทรัพย์ เอ็ม เอ ไอ</v>
          </cell>
        </row>
        <row r="48">
          <cell r="D48" t="str">
            <v>[1.2.N.0] หลักทรัพย์ต่างประเทศ - ตราสารทุนที่จดทะเบียนในตลาดหลักทรัพย์แห่งประเทศไทย ตลาดหลักทรัพย์ เอ็ม เอ ไอ</v>
          </cell>
        </row>
        <row r="49">
          <cell r="D49" t="str">
            <v>[2.1.N.0] หลักทรัพย์ในประเทศ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</row>
        <row r="50">
          <cell r="D50" t="str">
            <v>[2.2.N.0] หลักทรัพย์ต่างประเทศ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</row>
        <row r="51">
          <cell r="D51" t="str">
            <v>[3.1.N.0] เงินลงทุนในบริษัทในประเทศ - เงินลงทุนในบริษัทย่อยและบริษัทร่วม (ยกเว้นเงินลงทุนตาม 4)</v>
          </cell>
        </row>
        <row r="52">
          <cell r="D52" t="str">
            <v>[3.2.N.0] เงินลงทุนในบริษัทต่างประเทศ - เงินลงทุนในบริษัทย่อยและบริษัทร่วม (ยกเว้นเงินลงทุนตาม 4)</v>
          </cell>
        </row>
        <row r="53">
          <cell r="D53" t="str">
            <v>[4.N.0.0] เงินลงทุนในบริษัทย่อยและบริษัทร่วมที่ได้รับอนุญาตให้ประกอบธุรกิจประกันชีวิตตามกฏหมายว่าด้วยการประกันชีวิต และเงินลงทุนในบริษัทย่อยและบริษัทร่วมที่ได้รับอนุญาตให้ประกอบธุรกิจประกันวินาศภัยตามกฏหมายว่าด้วยการประกันวินาศภัย</v>
          </cell>
        </row>
        <row r="54">
          <cell r="D54" t="str">
            <v>[5.1.N.0] หุ้นทุนในประเทศ - หุ้นอื่นๆ</v>
          </cell>
        </row>
        <row r="55">
          <cell r="D55" t="str">
            <v>[5.2.N.0] หุ้นทุนต่างประเทศ - หุ้นอื่นๆ</v>
          </cell>
        </row>
        <row r="58">
          <cell r="D58" t="str">
            <v xml:space="preserve">[1.N.0.0] 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 </v>
          </cell>
        </row>
        <row r="59">
          <cell r="D59" t="str">
            <v xml:space="preserve">[2.1.N.0] ระยะยาว (ระยะเวลาตามสัญญา &gt; 1 ปี)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 </v>
          </cell>
        </row>
        <row r="60">
          <cell r="D60" t="str">
            <v xml:space="preserve">[2.2.N.0] ระยะสั้น (ระยะเวลาตามสัญญา &lt;= 1 ปี)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 </v>
          </cell>
        </row>
        <row r="61">
          <cell r="D61" t="str">
            <v>[3.N.0.0]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</row>
        <row r="62">
          <cell r="D62" t="str">
            <v>[4.1.N.0] ระยะยาว (ระยะเวลาตามสัญญา &gt;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63">
          <cell r="D63" t="str">
            <v>[4.2.N.0] ระยะสั้น (ระยะเวลาตามสัญญา &lt;=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64">
          <cell r="D64" t="str">
            <v>[5.1.N.0] ระยะยาว (ระยะเวลาตามสัญญา &gt; 1 ปี) - รัฐวิสาหกิจต่างประเทศ (ในสกุลเงินตราใดๆ)</v>
          </cell>
        </row>
        <row r="65">
          <cell r="D65" t="str">
            <v>[5.2.N.0] ระยะสั้น (ระยะเวลาตามสัญญา &lt;= 1 ปี) - รัฐวิสาหกิจต่างประเทศ (ในสกุลเงินตราใดๆ)</v>
          </cell>
        </row>
        <row r="66">
          <cell r="D66" t="str">
            <v>[6.1.N.0] ระยะยาว (ระยะเวลาตามสัญญา &gt; 1 ปี) - ธนาคารเพื่อการพัฒนาซึ่งร่วมก่อตั้งโดยหลายประเทศ</v>
          </cell>
        </row>
        <row r="67">
          <cell r="D67" t="str">
            <v>[6.2.N.0] ระยะสั้น (ระยะเวลาตามสัญญา &lt;= 1 ปี) - ธนาคารเพื่อการพัฒนาซึ่งร่วมก่อตั้งโดยหลายประเทศ</v>
          </cell>
        </row>
        <row r="68">
          <cell r="D68" t="str">
            <v>[7.1.N.0] ระยะยาว (ระยะเวลาตามสัญญา &gt; 1 ปี) - สถาบันการเงิน / บริษัทหลักทรัพย์ / บริษัทประกันภัย</v>
          </cell>
        </row>
        <row r="69">
          <cell r="D69" t="str">
            <v>[7.2.N.0] ระยะสั้น (ระยะเวลาตามสัญญา &lt;= 1 ปี) - สถาบันการเงิน / บริษัทหลักทรัพย์ / บริษัทประกันภัย</v>
          </cell>
        </row>
        <row r="70">
          <cell r="D70" t="str">
            <v>[8.1.N.0] ระยะยาว (ระยะเวลาตามสัญญา &gt; 1 ปี) - บริษัท</v>
          </cell>
        </row>
        <row r="71">
          <cell r="D71" t="str">
            <v>[8.2.N.0] ระยะสั้น (ระยะเวลาตามสัญญา &lt;= 1 ปี) - บริษัท</v>
          </cell>
        </row>
        <row r="72">
          <cell r="D72" t="str">
            <v>[9.1.N.0] ระยะยาว (ระยะเวลาตามสัญญา &gt; 1 ปี) - อื่นๆ</v>
          </cell>
        </row>
        <row r="73">
          <cell r="D73" t="str">
            <v>[9.2.N.0] ระยะสั้น (ระยะเวลาตามสัญญา &lt;= 1 ปี) - อื่นๆ</v>
          </cell>
        </row>
        <row r="76">
          <cell r="D76" t="str">
            <v>[1.N.0.0] หลักทรัพย์ในประเทศ</v>
          </cell>
        </row>
        <row r="77">
          <cell r="D77" t="str">
            <v>[2.N.0.0] หลักทรัพย์ต่างประเทศ</v>
          </cell>
        </row>
        <row r="80">
          <cell r="D80" t="str">
            <v>[1.N.0.0] หุ้นสามัญ</v>
          </cell>
        </row>
        <row r="81">
          <cell r="D81" t="str">
            <v>[2.N.0.0] หุ้นกู้</v>
          </cell>
        </row>
        <row r="82">
          <cell r="D82" t="str">
            <v>[3.N.0.0] หน่วยลงทุน</v>
          </cell>
        </row>
        <row r="83">
          <cell r="D83" t="str">
            <v>[4.N.0.0] อื่นๆ</v>
          </cell>
        </row>
        <row r="86">
          <cell r="D86" t="str">
            <v>[1.N.0.0] ระยะยาว (ระยะเวลาตามสัญญา &gt; 1 ปี)</v>
          </cell>
        </row>
        <row r="87">
          <cell r="D87" t="str">
            <v>[2.N.0.0] ระยะสั้น (ระยะเวลาตามสัญญา &lt;= 1 ปี)</v>
          </cell>
        </row>
        <row r="89">
          <cell r="D89" t="str">
            <v>[1.N.0.0] ปัจจุบันและเกินกำหนดชำระไม่เกิน 3 เดือน</v>
          </cell>
        </row>
        <row r="90">
          <cell r="D90" t="str">
            <v>[2.N.0.0] เกินกำหนดชำระมากกว่า 3 เดือน แต่ไม่เกิน 6 เดือน</v>
          </cell>
        </row>
        <row r="91">
          <cell r="D91" t="str">
            <v>[3.N.0.0] เกินกำหนดชำระมากกว่า 6 เดือน แต่ไม่เกิน 12 เดือน</v>
          </cell>
        </row>
        <row r="92">
          <cell r="D92" t="str">
            <v>[4.N.0.0] เกินกำหนดชำระ 12 เดือนขึ้นไป</v>
          </cell>
        </row>
        <row r="94">
          <cell r="D94" t="str">
            <v>[1.N.0.0] ปัจจุบันและเกินกำหนดชำระไม่เกิน 3 เดือน</v>
          </cell>
        </row>
        <row r="95">
          <cell r="D95" t="str">
            <v>[2.N.0.0] เกินกำหนดชำระมากกว่า 3 เดือน แต่ไม่เกิน 6 เดือน</v>
          </cell>
        </row>
        <row r="96">
          <cell r="D96" t="str">
            <v>[3.N.0.0] เกินกำหนดชำระมากกว่า 6 เดือน แต่ไม่เกิน 12 เดือน</v>
          </cell>
        </row>
        <row r="97">
          <cell r="D97" t="str">
            <v>[4.N.0.0] เกินกำหนดชำระ 12 เดือนขึ้นไป</v>
          </cell>
        </row>
        <row r="99">
          <cell r="D99" t="str">
            <v>[1.N.0.0] ปัจจุบันและเกินกำหนดชำระไม่เกิน 3 เดือน</v>
          </cell>
        </row>
        <row r="100">
          <cell r="D100" t="str">
            <v>[2.N.0.0] เกินกำหนดชำระมากกว่า 3 เดือน แต่ไม่เกิน 6 เดือน</v>
          </cell>
        </row>
        <row r="101">
          <cell r="D101" t="str">
            <v>[3.N.0.0] เกินกำหนดชำระมากกว่า 6 เดือน แต่ไม่เกิน 12 เดือน</v>
          </cell>
        </row>
        <row r="102">
          <cell r="D102" t="str">
            <v>[4.N.0.0] เกินกำหนดชำระ 12 เดือนขึ้นไป</v>
          </cell>
        </row>
        <row r="105">
          <cell r="D105" t="str">
            <v>[1.N.0.0] ปัจจุบันและเกินกำหนดชำระไม่เกิน 3 เดือน</v>
          </cell>
        </row>
        <row r="106">
          <cell r="D106" t="str">
            <v>[2.N.0.0] เกินกำหนดชำระมากกว่า 3 เดือน แต่ไม่เกิน 6 เดือน</v>
          </cell>
        </row>
        <row r="107">
          <cell r="D107" t="str">
            <v>[3.N.0.0] เกินกำหนดชำระมากกว่า 6 เดือน แต่ไม่เกิน 12 เดือน</v>
          </cell>
        </row>
        <row r="108">
          <cell r="D108" t="str">
            <v>[4.N.0.0] เกินกำหนดชำระ 12 เดือนขึ้นไป</v>
          </cell>
        </row>
        <row r="111">
          <cell r="D111" t="str">
            <v>[1.1.N.0] ปัจจุบันและเกินกำหนดชำระไม่เกิน 3 เดือน - เงินให้กู้ยืมแก่พนักงานและตัวแทนของบริษัท</v>
          </cell>
        </row>
        <row r="112">
          <cell r="D112" t="str">
            <v>[1.2.N.0] เกินกำหนดชำระมากกว่า 3 เดือน แต่ไม่เกิน 6 เดือน - เงินให้กู้ยืมแก่พนักงานและตัวแทนของบริษัท</v>
          </cell>
        </row>
        <row r="113">
          <cell r="D113" t="str">
            <v>[1.3.N.0] เกินกำหนดชำระมากกว่า 6 เดือน แต่ไม่เกิน 12 เดือน - เงินให้กู้ยืมแก่พนักงานและตัวแทนของบริษัท</v>
          </cell>
        </row>
        <row r="114">
          <cell r="D114" t="str">
            <v>[1.4.N.0] เกินกำหนดชำระ 12 เดือนขึ้นไป - เงินให้กู้ยืมแก่พนักงานและตัวแทนของบริษัท</v>
          </cell>
        </row>
        <row r="115">
          <cell r="D115" t="str">
            <v>[2.1.N.0] ปัจจุบันและเกินกำหนดชำระไม่เกิน 3 เดือน - เงินให้กู้ยืมแก่บุคคลอื่น</v>
          </cell>
        </row>
        <row r="116">
          <cell r="D116" t="str">
            <v>[2.2.N.0] เกินกำหนดชำระมากกว่า 3 เดือน แต่ไม่เกิน 6 เดือน -เงินให้กู้ยืมแก่บุคคลอื่น</v>
          </cell>
        </row>
        <row r="117">
          <cell r="D117" t="str">
            <v>[2.3.N.0] เกินกำหนดชำระมากกว่า 6 เดือน แต่ไม่เกิน 12 เดือน - เงินให้กู้ยืมแก่บุคคลอื่น</v>
          </cell>
        </row>
        <row r="118">
          <cell r="D118" t="str">
            <v>[2.4.N.0] เกินกำหนดชำระ 12 เดือนขึ้นไป - เงินให้กู้ยืมแก่บุคคลอื่น</v>
          </cell>
        </row>
        <row r="121">
          <cell r="D121" t="str">
            <v>[1.N.0.0] ปัจจุบันและเกินกำหนดชำระไม่เกิน 3 เดือน</v>
          </cell>
        </row>
        <row r="122">
          <cell r="D122" t="str">
            <v>[2.N.0.0] เกินกำหนดชำระมากกว่า 3 เดือน แต่ไม่เกิน 6 เดือน</v>
          </cell>
        </row>
        <row r="123">
          <cell r="D123" t="str">
            <v>[3.N.0.0] เกินกำหนดชำระมากกว่า 6 เดือน แต่ไม่เกิน 12 เดือน</v>
          </cell>
        </row>
        <row r="124">
          <cell r="D124" t="str">
            <v>[4.N.0.0] เกินกำหนดชำระ 12 เดือนขึ้นไป</v>
          </cell>
        </row>
        <row r="125">
          <cell r="D125" t="str">
            <v>[5.0.0.0] ลูกหนี้จากธุรกรรมยืมหลักทรัพย์ (SBL)                     (ว6301)</v>
          </cell>
        </row>
        <row r="126">
          <cell r="D126" t="str">
            <v>[6.0.0.0] ลูกหนี้จากธุรกรรมซื้อโดยมีสัญญาขายคืน (Repo)**     (ว6302)</v>
          </cell>
        </row>
        <row r="129">
          <cell r="D129" t="str">
            <v>[1.N.0.0] ปัจจุบันและเกินกำหนดชำระไม่เกิน 3 เดือน</v>
          </cell>
        </row>
        <row r="130">
          <cell r="D130" t="str">
            <v>[2.N.0.0] เกินกำหนดชำระมากกว่า 3 เดือน แต่ไม่เกิน 6 เดือน</v>
          </cell>
        </row>
        <row r="131">
          <cell r="D131" t="str">
            <v>[3.N.0.0] เกินกำหนดชำระมากกว่า 6 เดือน แต่ไม่เกิน 12 เดือน</v>
          </cell>
        </row>
        <row r="132">
          <cell r="D132" t="str">
            <v>[4.N.0.0] เกินกำหนดชำระ 12 เดือนขึ้นไป</v>
          </cell>
        </row>
        <row r="135">
          <cell r="D135" t="str">
            <v>[1.N.0.0] ปัจจุบันและเกินกำหนดชำระไม่เกิน 3 เดือน</v>
          </cell>
        </row>
        <row r="136">
          <cell r="D136" t="str">
            <v>[2.N.0.0] เกินกำหนดชำระมากกว่า 3 เดือน แต่ไม่เกิน 6 เดือน</v>
          </cell>
        </row>
        <row r="137">
          <cell r="D137" t="str">
            <v>[3.N.0.0] เกินกำหนดชำระมากกว่า 6 เดือน แต่ไม่เกิน 12 เดือน</v>
          </cell>
        </row>
        <row r="138">
          <cell r="D138" t="str">
            <v>[4.N.0.0] เกินกำหนดชำระ 12 เดือนขึ้นไป</v>
          </cell>
        </row>
        <row r="141">
          <cell r="D141" t="str">
            <v>[1.2.1.0] เช็ค - เอกสารที่บันทึกรวมอยู่ในรายการเงินสด - เงินสด</v>
          </cell>
        </row>
        <row r="142">
          <cell r="D142" t="str">
            <v>[1.2.2.0] ธนาณัติ - เอกสารที่บันทึกรวมอยู่ในรายการเงินสด - เงินสด</v>
          </cell>
        </row>
        <row r="143">
          <cell r="D143" t="str">
            <v>[1.2.3.0] ดราฟท์และตั๋วเงิน - เอกสารที่บันทึกรวมอยู่ในรายการเงินสด - เงินสด</v>
          </cell>
        </row>
        <row r="144">
          <cell r="D144" t="str">
            <v>[1.2.4.0] อื่นๆ - เอกสารที่บันทึกรวมอยู่ในรายการเงินสด - เงินสด</v>
          </cell>
        </row>
        <row r="145">
          <cell r="D145" t="str">
            <v>[2.1.1.N] ในประเทศ - เงินฝากสถาบันการเงินประเภทออมทรัพย์ - เงินฝากสถาบันการเงินประเภทไม่กำหนดระยะเวลาการจ่ายคืน</v>
          </cell>
        </row>
        <row r="146">
          <cell r="D146" t="str">
            <v>[2.1.2.N] ต่างประเทศ - เงินฝากสถาบันการเงินประเภทออมทรัพย์ - เงินฝากสถาบันการเงินประเภทไม่กำหนดระยะเวลาการจ่ายคืน</v>
          </cell>
        </row>
        <row r="147">
          <cell r="D147" t="str">
            <v>[2.2.1.N] ในประเทศ - เงินฝากสถาบันการเงินประเภทกระแสรายวัน - เงินฝากสถาบันการเงินประเภทไม่กำหนดระยะเวลาการจ่ายคืน</v>
          </cell>
        </row>
        <row r="148">
          <cell r="D148" t="str">
            <v>[2.2.2.N] ต่างประเทศ - เงินฝากสถาบันการเงินประเภทกระแสรายวัน - เงินฝากสถาบันการเงินประเภทไม่กำหนดระยะเวลาการจ่ายคืน</v>
          </cell>
        </row>
        <row r="149">
          <cell r="D149" t="str">
            <v>[3.1.N.0] ในประเทศ - เงินฝากสถาบันการเงินประเภทจ่ายคืนเมื่อสิ้นกำหนดระยะเวลา</v>
          </cell>
        </row>
        <row r="150">
          <cell r="D150" t="str">
            <v>[3.2.N.0] ต่างประเทศ - เงินฝากสถาบันการเงินประเภทจ่ายคืนเมื่อสิ้นกำหนดระยะเวลา</v>
          </cell>
        </row>
        <row r="151">
          <cell r="D151" t="str">
            <v>[4.1.N.0] บัตรเงินฝากสถาบันการเงิน-ในประเทศ - บัตรเงินฝากสถาบันการเงิน</v>
          </cell>
        </row>
        <row r="152">
          <cell r="D152" t="str">
            <v>[4.2.N.0] บัตรเงินฝากสถาบันการเงิน-ต่างประเทศ - บัตรเงินฝากสถาบันการเงิน</v>
          </cell>
        </row>
        <row r="155">
          <cell r="D155" t="str">
            <v>[1.1.N.0] เงินวางไว้บริษัทประกันภัยต่อ-ในประเทศ - เงินวางไว้จากการประกันภัยต่อ</v>
          </cell>
        </row>
        <row r="156">
          <cell r="D156" t="str">
            <v>[1.2.N.1] เงินวางไว้บริษัทประกันภัยต่อ-ต่างประเทศ - เงินวางไว้จากการประกันภัยต่อ</v>
          </cell>
        </row>
        <row r="157">
          <cell r="D157" t="str">
            <v>[2.1.1.N] ในประเทศ - การรับประกันอัคคีภัย - เงินถือไว้จากการประกันภัยต่อ</v>
          </cell>
        </row>
        <row r="158">
          <cell r="D158" t="str">
            <v>[2.1.2.N] ต่างประเทศ - การรับประกันอัคคีภัย - เงินถือไว้จากการประกันภัยต่อ</v>
          </cell>
        </row>
        <row r="159">
          <cell r="D159" t="str">
            <v>[2.2.1.1.N] ในประเทศ - การรับประกันภัยตัวเรือ - การรับประกันภัยทางทะเลและขนส่ง - เงินถือไว้จากการประกันภัยต่อ</v>
          </cell>
        </row>
        <row r="160">
          <cell r="D160" t="str">
            <v>[2.2.1.2.N] ต่างประเทศ - การรับประกันภัยตัวเรือ - การรับประกันภัยทางทะเลและขนส่ง - เงินถือไว้จากการประกันภัยต่อ</v>
          </cell>
        </row>
        <row r="161">
          <cell r="D161" t="str">
            <v>[2.2.2.1.N] ในประเทศ - การรับประกันภัยสินค้า - การรับประกันภัยทางทะเลและขนส่ง - เงินถือไว้จากการประกันภัยต่อ</v>
          </cell>
        </row>
        <row r="162">
          <cell r="D162" t="str">
            <v>[2.2.2.2.N] ต่างประเทศ - การรับประกันภัยสินค้า - การรับประกันภัยทางทะเลและขนส่ง - เงินถือไว้จากการประกันภัยต่อ</v>
          </cell>
        </row>
        <row r="163">
          <cell r="D163" t="str">
            <v>[2.3.1.1.N] ในประเทศ - การรับประกันภัยรถ-โดยข้อบังคับแห่งกฎหมาย - การรับประกันภัยรถ - เงินถือไว้จากการประกันภัยต่อ</v>
          </cell>
        </row>
        <row r="164">
          <cell r="D164" t="str">
            <v>[2.3.1.2.N] ต่างประเทศ - การรับประกันภัยรถ-โดยข้อบังคับแห่งกฎหมาย - การรับประกันภัยรถ - เงินถือไว้จากการประกันภัยต่อ</v>
          </cell>
        </row>
        <row r="165">
          <cell r="D165" t="str">
            <v>[2.3.2.1.N] ในประเทศ - การรับประกันภัยรถ-โดยความสมัครใจ - การรับประกันภัยรถ - เงินถือไว้จากการประกันภัยต่อ</v>
          </cell>
        </row>
        <row r="166">
          <cell r="D166" t="str">
            <v>[2.3.2.2.N] ต่างประเทศ - การรับประกันภัยรถ-โดยความสมัครใจ - การรับประกันภัยรถ - เงินถือไว้จากการประกันภัยต่อ</v>
          </cell>
        </row>
        <row r="167">
          <cell r="D167" t="str">
            <v>[2.4.1.N] ในประเทศ - การรับประกันภัยเบ็ดเตล็ด - เงินถือไว้จากการประกันภัยต่อ</v>
          </cell>
        </row>
        <row r="168">
          <cell r="D168" t="str">
            <v>[2.4.2.N] ต่างประเทศ - การรับประกันภัยเบ็ดเตล็ด - เงินถือไว้จากการประกันภัยต่อ</v>
          </cell>
        </row>
        <row r="171">
          <cell r="D171" t="str">
            <v>[1.N.0.0] เงินค้างกับบริษัทประกันภัยต่อ-ในประเทศ</v>
          </cell>
        </row>
        <row r="172">
          <cell r="D172" t="str">
            <v>[2.N.0.0] เงินค้างกับบริษัทประกันภัยต่อ-ต่างประเทศ</v>
          </cell>
        </row>
        <row r="175">
          <cell r="D175" t="str">
            <v>[1.1.N.0] เงินค้างรับจากบริษัทประกันภัยต่อ-ในประเทศ - เงินค้างรับเกี่ยวกับการประกันภัยต่อแยกตามระยะเวลาการค้างรับ</v>
          </cell>
        </row>
        <row r="176">
          <cell r="D176" t="str">
            <v>[1.2.N.0] เงินค้างรับจากบริษัทประกันภัยต่อ-ต่างประเทศ - เงินค้างรับเกี่ยวกับการประกันภัยต่อแยกตามระยะเวลาการค้างรับ</v>
          </cell>
        </row>
        <row r="177">
          <cell r="D177" t="str">
            <v>[2.1.N.0] เงินค้างจ่ายแก่บริษัทประกันภัยต่อ-ในประเทศ - เงินค้างจ่ายเกี่ยวกับการประกันภัยต่อแยกตามระยะเวลาการค้างจ่าย</v>
          </cell>
        </row>
        <row r="178">
          <cell r="D178" t="str">
            <v>[2.2.N.0] เงินค้างจ่ายแก่บริษัทประกันภัยต่อ-ต่างประเทศ - เงินค้างจ่ายเกี่ยวกับการประกันภัยต่อแยกตามระยะเวลาการค้างจ่าย</v>
          </cell>
        </row>
        <row r="181">
          <cell r="D181" t="str">
            <v>[1.N.0.0] อสังหาริมทรัพย์ดำเนินงาน</v>
          </cell>
        </row>
        <row r="182">
          <cell r="D182" t="str">
            <v>[2.N.0.0] อสังหาริมทรัพย์เพื่อการลงทุน</v>
          </cell>
        </row>
        <row r="185">
          <cell r="D185" t="str">
            <v>[1.1.N.0 ] ได้มาจากการชำระหนี้-หลุดจำนอง - อสังหาริมทรัพย์รอการขาย</v>
          </cell>
        </row>
        <row r="186">
          <cell r="D186" t="str">
            <v>[1.2.N.0 ] อสังหาริมทรัพย์อื่นๆ - อสังหาริมทรัพย์รอการขาย</v>
          </cell>
        </row>
        <row r="187">
          <cell r="D187" t="str">
            <v>[2.N.0.0] อสังหาริมทรัพย์เพื่อการลงทุน</v>
          </cell>
        </row>
        <row r="190">
          <cell r="D190" t="str">
            <v>[1.N.0.0] ยานพาหนะ (แยกเป็นแต่ละประเภท)</v>
          </cell>
        </row>
        <row r="191">
          <cell r="D191" t="str">
            <v>[2.N.0.0] เครื่องใช้สำนักงาน (แยกเป็นแต่ละประเภท)</v>
          </cell>
        </row>
        <row r="192">
          <cell r="D192" t="str">
            <v>[3.N.0.0] เครื่องสมองกล (แยกเป็นแต่ละประเภท)</v>
          </cell>
        </row>
        <row r="195">
          <cell r="D195" t="str">
            <v>[1.N.0.0] เงินเบิกเกินบัญชี</v>
          </cell>
        </row>
        <row r="196">
          <cell r="D196" t="str">
            <v>[2.N.0.0] เงินกู้ยืมอื่นๆ</v>
          </cell>
        </row>
        <row r="197">
          <cell r="D197" t="str">
            <v xml:space="preserve">[3.0.0.0] หนี้สินจากการให้ยืมหลักทรัพย์(SBL)  (ว6301)  </v>
          </cell>
        </row>
        <row r="198">
          <cell r="D198" t="str">
            <v>[4.0.0.0] หนี้สินจากธุรกรรมขายโดยมีสัญญาซื้อคืน (Repo) **             (ว6302)</v>
          </cell>
        </row>
        <row r="201">
          <cell r="D201" t="str">
            <v>[1.N.0.0] ธุรกรรมยืมหลักทรัพย์</v>
          </cell>
        </row>
        <row r="202">
          <cell r="D202" t="str">
            <v>[2.N.0.0] ธุรกรรมให้ยืมหลักทรัพย์</v>
          </cell>
        </row>
        <row r="205">
          <cell r="D205" t="str">
            <v>[1.N.0.0] ธุรกรรมซื้อหลักทรัพย์</v>
          </cell>
        </row>
        <row r="206">
          <cell r="D206" t="str">
            <v>[2.N.0.0] ธุรกรรมขายหลักทรัพย์</v>
          </cell>
        </row>
        <row r="209">
          <cell r="D209" t="str">
            <v>[1.N.0.0] ในประเทศ</v>
          </cell>
        </row>
        <row r="210">
          <cell r="D210" t="str">
            <v>[2.N.0.0] ต่างประเทศ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</sheetData>
      <sheetData sheetId="93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workbookViewId="0">
      <selection activeCell="B12" sqref="B12"/>
    </sheetView>
  </sheetViews>
  <sheetFormatPr defaultRowHeight="21"/>
  <cols>
    <col min="1" max="1" width="6" style="178" customWidth="1"/>
    <col min="2" max="2" width="50.28515625" style="397" customWidth="1"/>
    <col min="3" max="3" width="23.5703125" style="178" customWidth="1"/>
    <col min="4" max="4" width="10.7109375" style="178" customWidth="1"/>
    <col min="5" max="5" width="9.7109375" style="178" bestFit="1" customWidth="1"/>
    <col min="6" max="6" width="9" style="178"/>
    <col min="7" max="7" width="9.7109375" style="178" bestFit="1" customWidth="1"/>
    <col min="8" max="253" width="9" style="178"/>
    <col min="254" max="254" width="9.140625" style="178" customWidth="1"/>
    <col min="255" max="255" width="4.28515625" style="178" customWidth="1"/>
    <col min="256" max="256" width="3.28515625" style="178" customWidth="1"/>
    <col min="257" max="257" width="53.85546875" style="178" customWidth="1"/>
    <col min="258" max="258" width="12.42578125" style="178" customWidth="1"/>
    <col min="259" max="260" width="11.7109375" style="178" customWidth="1"/>
    <col min="261" max="509" width="9" style="178"/>
    <col min="510" max="510" width="9.140625" style="178" customWidth="1"/>
    <col min="511" max="511" width="4.28515625" style="178" customWidth="1"/>
    <col min="512" max="512" width="3.28515625" style="178" customWidth="1"/>
    <col min="513" max="513" width="53.85546875" style="178" customWidth="1"/>
    <col min="514" max="514" width="12.42578125" style="178" customWidth="1"/>
    <col min="515" max="516" width="11.7109375" style="178" customWidth="1"/>
    <col min="517" max="765" width="9" style="178"/>
    <col min="766" max="766" width="9.140625" style="178" customWidth="1"/>
    <col min="767" max="767" width="4.28515625" style="178" customWidth="1"/>
    <col min="768" max="768" width="3.28515625" style="178" customWidth="1"/>
    <col min="769" max="769" width="53.85546875" style="178" customWidth="1"/>
    <col min="770" max="770" width="12.42578125" style="178" customWidth="1"/>
    <col min="771" max="772" width="11.7109375" style="178" customWidth="1"/>
    <col min="773" max="1021" width="9" style="178"/>
    <col min="1022" max="1022" width="9.140625" style="178" customWidth="1"/>
    <col min="1023" max="1023" width="4.28515625" style="178" customWidth="1"/>
    <col min="1024" max="1024" width="3.28515625" style="178" customWidth="1"/>
    <col min="1025" max="1025" width="53.85546875" style="178" customWidth="1"/>
    <col min="1026" max="1026" width="12.42578125" style="178" customWidth="1"/>
    <col min="1027" max="1028" width="11.7109375" style="178" customWidth="1"/>
    <col min="1029" max="1277" width="9" style="178"/>
    <col min="1278" max="1278" width="9.140625" style="178" customWidth="1"/>
    <col min="1279" max="1279" width="4.28515625" style="178" customWidth="1"/>
    <col min="1280" max="1280" width="3.28515625" style="178" customWidth="1"/>
    <col min="1281" max="1281" width="53.85546875" style="178" customWidth="1"/>
    <col min="1282" max="1282" width="12.42578125" style="178" customWidth="1"/>
    <col min="1283" max="1284" width="11.7109375" style="178" customWidth="1"/>
    <col min="1285" max="1533" width="9" style="178"/>
    <col min="1534" max="1534" width="9.140625" style="178" customWidth="1"/>
    <col min="1535" max="1535" width="4.28515625" style="178" customWidth="1"/>
    <col min="1536" max="1536" width="3.28515625" style="178" customWidth="1"/>
    <col min="1537" max="1537" width="53.85546875" style="178" customWidth="1"/>
    <col min="1538" max="1538" width="12.42578125" style="178" customWidth="1"/>
    <col min="1539" max="1540" width="11.7109375" style="178" customWidth="1"/>
    <col min="1541" max="1789" width="9" style="178"/>
    <col min="1790" max="1790" width="9.140625" style="178" customWidth="1"/>
    <col min="1791" max="1791" width="4.28515625" style="178" customWidth="1"/>
    <col min="1792" max="1792" width="3.28515625" style="178" customWidth="1"/>
    <col min="1793" max="1793" width="53.85546875" style="178" customWidth="1"/>
    <col min="1794" max="1794" width="12.42578125" style="178" customWidth="1"/>
    <col min="1795" max="1796" width="11.7109375" style="178" customWidth="1"/>
    <col min="1797" max="2045" width="9" style="178"/>
    <col min="2046" max="2046" width="9.140625" style="178" customWidth="1"/>
    <col min="2047" max="2047" width="4.28515625" style="178" customWidth="1"/>
    <col min="2048" max="2048" width="3.28515625" style="178" customWidth="1"/>
    <col min="2049" max="2049" width="53.85546875" style="178" customWidth="1"/>
    <col min="2050" max="2050" width="12.42578125" style="178" customWidth="1"/>
    <col min="2051" max="2052" width="11.7109375" style="178" customWidth="1"/>
    <col min="2053" max="2301" width="9" style="178"/>
    <col min="2302" max="2302" width="9.140625" style="178" customWidth="1"/>
    <col min="2303" max="2303" width="4.28515625" style="178" customWidth="1"/>
    <col min="2304" max="2304" width="3.28515625" style="178" customWidth="1"/>
    <col min="2305" max="2305" width="53.85546875" style="178" customWidth="1"/>
    <col min="2306" max="2306" width="12.42578125" style="178" customWidth="1"/>
    <col min="2307" max="2308" width="11.7109375" style="178" customWidth="1"/>
    <col min="2309" max="2557" width="9" style="178"/>
    <col min="2558" max="2558" width="9.140625" style="178" customWidth="1"/>
    <col min="2559" max="2559" width="4.28515625" style="178" customWidth="1"/>
    <col min="2560" max="2560" width="3.28515625" style="178" customWidth="1"/>
    <col min="2561" max="2561" width="53.85546875" style="178" customWidth="1"/>
    <col min="2562" max="2562" width="12.42578125" style="178" customWidth="1"/>
    <col min="2563" max="2564" width="11.7109375" style="178" customWidth="1"/>
    <col min="2565" max="2813" width="9" style="178"/>
    <col min="2814" max="2814" width="9.140625" style="178" customWidth="1"/>
    <col min="2815" max="2815" width="4.28515625" style="178" customWidth="1"/>
    <col min="2816" max="2816" width="3.28515625" style="178" customWidth="1"/>
    <col min="2817" max="2817" width="53.85546875" style="178" customWidth="1"/>
    <col min="2818" max="2818" width="12.42578125" style="178" customWidth="1"/>
    <col min="2819" max="2820" width="11.7109375" style="178" customWidth="1"/>
    <col min="2821" max="3069" width="9" style="178"/>
    <col min="3070" max="3070" width="9.140625" style="178" customWidth="1"/>
    <col min="3071" max="3071" width="4.28515625" style="178" customWidth="1"/>
    <col min="3072" max="3072" width="3.28515625" style="178" customWidth="1"/>
    <col min="3073" max="3073" width="53.85546875" style="178" customWidth="1"/>
    <col min="3074" max="3074" width="12.42578125" style="178" customWidth="1"/>
    <col min="3075" max="3076" width="11.7109375" style="178" customWidth="1"/>
    <col min="3077" max="3325" width="9" style="178"/>
    <col min="3326" max="3326" width="9.140625" style="178" customWidth="1"/>
    <col min="3327" max="3327" width="4.28515625" style="178" customWidth="1"/>
    <col min="3328" max="3328" width="3.28515625" style="178" customWidth="1"/>
    <col min="3329" max="3329" width="53.85546875" style="178" customWidth="1"/>
    <col min="3330" max="3330" width="12.42578125" style="178" customWidth="1"/>
    <col min="3331" max="3332" width="11.7109375" style="178" customWidth="1"/>
    <col min="3333" max="3581" width="9" style="178"/>
    <col min="3582" max="3582" width="9.140625" style="178" customWidth="1"/>
    <col min="3583" max="3583" width="4.28515625" style="178" customWidth="1"/>
    <col min="3584" max="3584" width="3.28515625" style="178" customWidth="1"/>
    <col min="3585" max="3585" width="53.85546875" style="178" customWidth="1"/>
    <col min="3586" max="3586" width="12.42578125" style="178" customWidth="1"/>
    <col min="3587" max="3588" width="11.7109375" style="178" customWidth="1"/>
    <col min="3589" max="3837" width="9" style="178"/>
    <col min="3838" max="3838" width="9.140625" style="178" customWidth="1"/>
    <col min="3839" max="3839" width="4.28515625" style="178" customWidth="1"/>
    <col min="3840" max="3840" width="3.28515625" style="178" customWidth="1"/>
    <col min="3841" max="3841" width="53.85546875" style="178" customWidth="1"/>
    <col min="3842" max="3842" width="12.42578125" style="178" customWidth="1"/>
    <col min="3843" max="3844" width="11.7109375" style="178" customWidth="1"/>
    <col min="3845" max="4093" width="9" style="178"/>
    <col min="4094" max="4094" width="9.140625" style="178" customWidth="1"/>
    <col min="4095" max="4095" width="4.28515625" style="178" customWidth="1"/>
    <col min="4096" max="4096" width="3.28515625" style="178" customWidth="1"/>
    <col min="4097" max="4097" width="53.85546875" style="178" customWidth="1"/>
    <col min="4098" max="4098" width="12.42578125" style="178" customWidth="1"/>
    <col min="4099" max="4100" width="11.7109375" style="178" customWidth="1"/>
    <col min="4101" max="4349" width="9" style="178"/>
    <col min="4350" max="4350" width="9.140625" style="178" customWidth="1"/>
    <col min="4351" max="4351" width="4.28515625" style="178" customWidth="1"/>
    <col min="4352" max="4352" width="3.28515625" style="178" customWidth="1"/>
    <col min="4353" max="4353" width="53.85546875" style="178" customWidth="1"/>
    <col min="4354" max="4354" width="12.42578125" style="178" customWidth="1"/>
    <col min="4355" max="4356" width="11.7109375" style="178" customWidth="1"/>
    <col min="4357" max="4605" width="9" style="178"/>
    <col min="4606" max="4606" width="9.140625" style="178" customWidth="1"/>
    <col min="4607" max="4607" width="4.28515625" style="178" customWidth="1"/>
    <col min="4608" max="4608" width="3.28515625" style="178" customWidth="1"/>
    <col min="4609" max="4609" width="53.85546875" style="178" customWidth="1"/>
    <col min="4610" max="4610" width="12.42578125" style="178" customWidth="1"/>
    <col min="4611" max="4612" width="11.7109375" style="178" customWidth="1"/>
    <col min="4613" max="4861" width="9" style="178"/>
    <col min="4862" max="4862" width="9.140625" style="178" customWidth="1"/>
    <col min="4863" max="4863" width="4.28515625" style="178" customWidth="1"/>
    <col min="4864" max="4864" width="3.28515625" style="178" customWidth="1"/>
    <col min="4865" max="4865" width="53.85546875" style="178" customWidth="1"/>
    <col min="4866" max="4866" width="12.42578125" style="178" customWidth="1"/>
    <col min="4867" max="4868" width="11.7109375" style="178" customWidth="1"/>
    <col min="4869" max="5117" width="9" style="178"/>
    <col min="5118" max="5118" width="9.140625" style="178" customWidth="1"/>
    <col min="5119" max="5119" width="4.28515625" style="178" customWidth="1"/>
    <col min="5120" max="5120" width="3.28515625" style="178" customWidth="1"/>
    <col min="5121" max="5121" width="53.85546875" style="178" customWidth="1"/>
    <col min="5122" max="5122" width="12.42578125" style="178" customWidth="1"/>
    <col min="5123" max="5124" width="11.7109375" style="178" customWidth="1"/>
    <col min="5125" max="5373" width="9" style="178"/>
    <col min="5374" max="5374" width="9.140625" style="178" customWidth="1"/>
    <col min="5375" max="5375" width="4.28515625" style="178" customWidth="1"/>
    <col min="5376" max="5376" width="3.28515625" style="178" customWidth="1"/>
    <col min="5377" max="5377" width="53.85546875" style="178" customWidth="1"/>
    <col min="5378" max="5378" width="12.42578125" style="178" customWidth="1"/>
    <col min="5379" max="5380" width="11.7109375" style="178" customWidth="1"/>
    <col min="5381" max="5629" width="9" style="178"/>
    <col min="5630" max="5630" width="9.140625" style="178" customWidth="1"/>
    <col min="5631" max="5631" width="4.28515625" style="178" customWidth="1"/>
    <col min="5632" max="5632" width="3.28515625" style="178" customWidth="1"/>
    <col min="5633" max="5633" width="53.85546875" style="178" customWidth="1"/>
    <col min="5634" max="5634" width="12.42578125" style="178" customWidth="1"/>
    <col min="5635" max="5636" width="11.7109375" style="178" customWidth="1"/>
    <col min="5637" max="5885" width="9" style="178"/>
    <col min="5886" max="5886" width="9.140625" style="178" customWidth="1"/>
    <col min="5887" max="5887" width="4.28515625" style="178" customWidth="1"/>
    <col min="5888" max="5888" width="3.28515625" style="178" customWidth="1"/>
    <col min="5889" max="5889" width="53.85546875" style="178" customWidth="1"/>
    <col min="5890" max="5890" width="12.42578125" style="178" customWidth="1"/>
    <col min="5891" max="5892" width="11.7109375" style="178" customWidth="1"/>
    <col min="5893" max="6141" width="9" style="178"/>
    <col min="6142" max="6142" width="9.140625" style="178" customWidth="1"/>
    <col min="6143" max="6143" width="4.28515625" style="178" customWidth="1"/>
    <col min="6144" max="6144" width="3.28515625" style="178" customWidth="1"/>
    <col min="6145" max="6145" width="53.85546875" style="178" customWidth="1"/>
    <col min="6146" max="6146" width="12.42578125" style="178" customWidth="1"/>
    <col min="6147" max="6148" width="11.7109375" style="178" customWidth="1"/>
    <col min="6149" max="6397" width="9" style="178"/>
    <col min="6398" max="6398" width="9.140625" style="178" customWidth="1"/>
    <col min="6399" max="6399" width="4.28515625" style="178" customWidth="1"/>
    <col min="6400" max="6400" width="3.28515625" style="178" customWidth="1"/>
    <col min="6401" max="6401" width="53.85546875" style="178" customWidth="1"/>
    <col min="6402" max="6402" width="12.42578125" style="178" customWidth="1"/>
    <col min="6403" max="6404" width="11.7109375" style="178" customWidth="1"/>
    <col min="6405" max="6653" width="9" style="178"/>
    <col min="6654" max="6654" width="9.140625" style="178" customWidth="1"/>
    <col min="6655" max="6655" width="4.28515625" style="178" customWidth="1"/>
    <col min="6656" max="6656" width="3.28515625" style="178" customWidth="1"/>
    <col min="6657" max="6657" width="53.85546875" style="178" customWidth="1"/>
    <col min="6658" max="6658" width="12.42578125" style="178" customWidth="1"/>
    <col min="6659" max="6660" width="11.7109375" style="178" customWidth="1"/>
    <col min="6661" max="6909" width="9" style="178"/>
    <col min="6910" max="6910" width="9.140625" style="178" customWidth="1"/>
    <col min="6911" max="6911" width="4.28515625" style="178" customWidth="1"/>
    <col min="6912" max="6912" width="3.28515625" style="178" customWidth="1"/>
    <col min="6913" max="6913" width="53.85546875" style="178" customWidth="1"/>
    <col min="6914" max="6914" width="12.42578125" style="178" customWidth="1"/>
    <col min="6915" max="6916" width="11.7109375" style="178" customWidth="1"/>
    <col min="6917" max="7165" width="9" style="178"/>
    <col min="7166" max="7166" width="9.140625" style="178" customWidth="1"/>
    <col min="7167" max="7167" width="4.28515625" style="178" customWidth="1"/>
    <col min="7168" max="7168" width="3.28515625" style="178" customWidth="1"/>
    <col min="7169" max="7169" width="53.85546875" style="178" customWidth="1"/>
    <col min="7170" max="7170" width="12.42578125" style="178" customWidth="1"/>
    <col min="7171" max="7172" width="11.7109375" style="178" customWidth="1"/>
    <col min="7173" max="7421" width="9" style="178"/>
    <col min="7422" max="7422" width="9.140625" style="178" customWidth="1"/>
    <col min="7423" max="7423" width="4.28515625" style="178" customWidth="1"/>
    <col min="7424" max="7424" width="3.28515625" style="178" customWidth="1"/>
    <col min="7425" max="7425" width="53.85546875" style="178" customWidth="1"/>
    <col min="7426" max="7426" width="12.42578125" style="178" customWidth="1"/>
    <col min="7427" max="7428" width="11.7109375" style="178" customWidth="1"/>
    <col min="7429" max="7677" width="9" style="178"/>
    <col min="7678" max="7678" width="9.140625" style="178" customWidth="1"/>
    <col min="7679" max="7679" width="4.28515625" style="178" customWidth="1"/>
    <col min="7680" max="7680" width="3.28515625" style="178" customWidth="1"/>
    <col min="7681" max="7681" width="53.85546875" style="178" customWidth="1"/>
    <col min="7682" max="7682" width="12.42578125" style="178" customWidth="1"/>
    <col min="7683" max="7684" width="11.7109375" style="178" customWidth="1"/>
    <col min="7685" max="7933" width="9" style="178"/>
    <col min="7934" max="7934" width="9.140625" style="178" customWidth="1"/>
    <col min="7935" max="7935" width="4.28515625" style="178" customWidth="1"/>
    <col min="7936" max="7936" width="3.28515625" style="178" customWidth="1"/>
    <col min="7937" max="7937" width="53.85546875" style="178" customWidth="1"/>
    <col min="7938" max="7938" width="12.42578125" style="178" customWidth="1"/>
    <col min="7939" max="7940" width="11.7109375" style="178" customWidth="1"/>
    <col min="7941" max="8189" width="9" style="178"/>
    <col min="8190" max="8190" width="9.140625" style="178" customWidth="1"/>
    <col min="8191" max="8191" width="4.28515625" style="178" customWidth="1"/>
    <col min="8192" max="8192" width="3.28515625" style="178" customWidth="1"/>
    <col min="8193" max="8193" width="53.85546875" style="178" customWidth="1"/>
    <col min="8194" max="8194" width="12.42578125" style="178" customWidth="1"/>
    <col min="8195" max="8196" width="11.7109375" style="178" customWidth="1"/>
    <col min="8197" max="8445" width="9" style="178"/>
    <col min="8446" max="8446" width="9.140625" style="178" customWidth="1"/>
    <col min="8447" max="8447" width="4.28515625" style="178" customWidth="1"/>
    <col min="8448" max="8448" width="3.28515625" style="178" customWidth="1"/>
    <col min="8449" max="8449" width="53.85546875" style="178" customWidth="1"/>
    <col min="8450" max="8450" width="12.42578125" style="178" customWidth="1"/>
    <col min="8451" max="8452" width="11.7109375" style="178" customWidth="1"/>
    <col min="8453" max="8701" width="9" style="178"/>
    <col min="8702" max="8702" width="9.140625" style="178" customWidth="1"/>
    <col min="8703" max="8703" width="4.28515625" style="178" customWidth="1"/>
    <col min="8704" max="8704" width="3.28515625" style="178" customWidth="1"/>
    <col min="8705" max="8705" width="53.85546875" style="178" customWidth="1"/>
    <col min="8706" max="8706" width="12.42578125" style="178" customWidth="1"/>
    <col min="8707" max="8708" width="11.7109375" style="178" customWidth="1"/>
    <col min="8709" max="8957" width="9" style="178"/>
    <col min="8958" max="8958" width="9.140625" style="178" customWidth="1"/>
    <col min="8959" max="8959" width="4.28515625" style="178" customWidth="1"/>
    <col min="8960" max="8960" width="3.28515625" style="178" customWidth="1"/>
    <col min="8961" max="8961" width="53.85546875" style="178" customWidth="1"/>
    <col min="8962" max="8962" width="12.42578125" style="178" customWidth="1"/>
    <col min="8963" max="8964" width="11.7109375" style="178" customWidth="1"/>
    <col min="8965" max="9213" width="9" style="178"/>
    <col min="9214" max="9214" width="9.140625" style="178" customWidth="1"/>
    <col min="9215" max="9215" width="4.28515625" style="178" customWidth="1"/>
    <col min="9216" max="9216" width="3.28515625" style="178" customWidth="1"/>
    <col min="9217" max="9217" width="53.85546875" style="178" customWidth="1"/>
    <col min="9218" max="9218" width="12.42578125" style="178" customWidth="1"/>
    <col min="9219" max="9220" width="11.7109375" style="178" customWidth="1"/>
    <col min="9221" max="9469" width="9" style="178"/>
    <col min="9470" max="9470" width="9.140625" style="178" customWidth="1"/>
    <col min="9471" max="9471" width="4.28515625" style="178" customWidth="1"/>
    <col min="9472" max="9472" width="3.28515625" style="178" customWidth="1"/>
    <col min="9473" max="9473" width="53.85546875" style="178" customWidth="1"/>
    <col min="9474" max="9474" width="12.42578125" style="178" customWidth="1"/>
    <col min="9475" max="9476" width="11.7109375" style="178" customWidth="1"/>
    <col min="9477" max="9725" width="9" style="178"/>
    <col min="9726" max="9726" width="9.140625" style="178" customWidth="1"/>
    <col min="9727" max="9727" width="4.28515625" style="178" customWidth="1"/>
    <col min="9728" max="9728" width="3.28515625" style="178" customWidth="1"/>
    <col min="9729" max="9729" width="53.85546875" style="178" customWidth="1"/>
    <col min="9730" max="9730" width="12.42578125" style="178" customWidth="1"/>
    <col min="9731" max="9732" width="11.7109375" style="178" customWidth="1"/>
    <col min="9733" max="9981" width="9" style="178"/>
    <col min="9982" max="9982" width="9.140625" style="178" customWidth="1"/>
    <col min="9983" max="9983" width="4.28515625" style="178" customWidth="1"/>
    <col min="9984" max="9984" width="3.28515625" style="178" customWidth="1"/>
    <col min="9985" max="9985" width="53.85546875" style="178" customWidth="1"/>
    <col min="9986" max="9986" width="12.42578125" style="178" customWidth="1"/>
    <col min="9987" max="9988" width="11.7109375" style="178" customWidth="1"/>
    <col min="9989" max="10237" width="9" style="178"/>
    <col min="10238" max="10238" width="9.140625" style="178" customWidth="1"/>
    <col min="10239" max="10239" width="4.28515625" style="178" customWidth="1"/>
    <col min="10240" max="10240" width="3.28515625" style="178" customWidth="1"/>
    <col min="10241" max="10241" width="53.85546875" style="178" customWidth="1"/>
    <col min="10242" max="10242" width="12.42578125" style="178" customWidth="1"/>
    <col min="10243" max="10244" width="11.7109375" style="178" customWidth="1"/>
    <col min="10245" max="10493" width="9" style="178"/>
    <col min="10494" max="10494" width="9.140625" style="178" customWidth="1"/>
    <col min="10495" max="10495" width="4.28515625" style="178" customWidth="1"/>
    <col min="10496" max="10496" width="3.28515625" style="178" customWidth="1"/>
    <col min="10497" max="10497" width="53.85546875" style="178" customWidth="1"/>
    <col min="10498" max="10498" width="12.42578125" style="178" customWidth="1"/>
    <col min="10499" max="10500" width="11.7109375" style="178" customWidth="1"/>
    <col min="10501" max="10749" width="9" style="178"/>
    <col min="10750" max="10750" width="9.140625" style="178" customWidth="1"/>
    <col min="10751" max="10751" width="4.28515625" style="178" customWidth="1"/>
    <col min="10752" max="10752" width="3.28515625" style="178" customWidth="1"/>
    <col min="10753" max="10753" width="53.85546875" style="178" customWidth="1"/>
    <col min="10754" max="10754" width="12.42578125" style="178" customWidth="1"/>
    <col min="10755" max="10756" width="11.7109375" style="178" customWidth="1"/>
    <col min="10757" max="11005" width="9" style="178"/>
    <col min="11006" max="11006" width="9.140625" style="178" customWidth="1"/>
    <col min="11007" max="11007" width="4.28515625" style="178" customWidth="1"/>
    <col min="11008" max="11008" width="3.28515625" style="178" customWidth="1"/>
    <col min="11009" max="11009" width="53.85546875" style="178" customWidth="1"/>
    <col min="11010" max="11010" width="12.42578125" style="178" customWidth="1"/>
    <col min="11011" max="11012" width="11.7109375" style="178" customWidth="1"/>
    <col min="11013" max="11261" width="9" style="178"/>
    <col min="11262" max="11262" width="9.140625" style="178" customWidth="1"/>
    <col min="11263" max="11263" width="4.28515625" style="178" customWidth="1"/>
    <col min="11264" max="11264" width="3.28515625" style="178" customWidth="1"/>
    <col min="11265" max="11265" width="53.85546875" style="178" customWidth="1"/>
    <col min="11266" max="11266" width="12.42578125" style="178" customWidth="1"/>
    <col min="11267" max="11268" width="11.7109375" style="178" customWidth="1"/>
    <col min="11269" max="11517" width="9" style="178"/>
    <col min="11518" max="11518" width="9.140625" style="178" customWidth="1"/>
    <col min="11519" max="11519" width="4.28515625" style="178" customWidth="1"/>
    <col min="11520" max="11520" width="3.28515625" style="178" customWidth="1"/>
    <col min="11521" max="11521" width="53.85546875" style="178" customWidth="1"/>
    <col min="11522" max="11522" width="12.42578125" style="178" customWidth="1"/>
    <col min="11523" max="11524" width="11.7109375" style="178" customWidth="1"/>
    <col min="11525" max="11773" width="9" style="178"/>
    <col min="11774" max="11774" width="9.140625" style="178" customWidth="1"/>
    <col min="11775" max="11775" width="4.28515625" style="178" customWidth="1"/>
    <col min="11776" max="11776" width="3.28515625" style="178" customWidth="1"/>
    <col min="11777" max="11777" width="53.85546875" style="178" customWidth="1"/>
    <col min="11778" max="11778" width="12.42578125" style="178" customWidth="1"/>
    <col min="11779" max="11780" width="11.7109375" style="178" customWidth="1"/>
    <col min="11781" max="12029" width="9" style="178"/>
    <col min="12030" max="12030" width="9.140625" style="178" customWidth="1"/>
    <col min="12031" max="12031" width="4.28515625" style="178" customWidth="1"/>
    <col min="12032" max="12032" width="3.28515625" style="178" customWidth="1"/>
    <col min="12033" max="12033" width="53.85546875" style="178" customWidth="1"/>
    <col min="12034" max="12034" width="12.42578125" style="178" customWidth="1"/>
    <col min="12035" max="12036" width="11.7109375" style="178" customWidth="1"/>
    <col min="12037" max="12285" width="9" style="178"/>
    <col min="12286" max="12286" width="9.140625" style="178" customWidth="1"/>
    <col min="12287" max="12287" width="4.28515625" style="178" customWidth="1"/>
    <col min="12288" max="12288" width="3.28515625" style="178" customWidth="1"/>
    <col min="12289" max="12289" width="53.85546875" style="178" customWidth="1"/>
    <col min="12290" max="12290" width="12.42578125" style="178" customWidth="1"/>
    <col min="12291" max="12292" width="11.7109375" style="178" customWidth="1"/>
    <col min="12293" max="12541" width="9" style="178"/>
    <col min="12542" max="12542" width="9.140625" style="178" customWidth="1"/>
    <col min="12543" max="12543" width="4.28515625" style="178" customWidth="1"/>
    <col min="12544" max="12544" width="3.28515625" style="178" customWidth="1"/>
    <col min="12545" max="12545" width="53.85546875" style="178" customWidth="1"/>
    <col min="12546" max="12546" width="12.42578125" style="178" customWidth="1"/>
    <col min="12547" max="12548" width="11.7109375" style="178" customWidth="1"/>
    <col min="12549" max="12797" width="9" style="178"/>
    <col min="12798" max="12798" width="9.140625" style="178" customWidth="1"/>
    <col min="12799" max="12799" width="4.28515625" style="178" customWidth="1"/>
    <col min="12800" max="12800" width="3.28515625" style="178" customWidth="1"/>
    <col min="12801" max="12801" width="53.85546875" style="178" customWidth="1"/>
    <col min="12802" max="12802" width="12.42578125" style="178" customWidth="1"/>
    <col min="12803" max="12804" width="11.7109375" style="178" customWidth="1"/>
    <col min="12805" max="13053" width="9" style="178"/>
    <col min="13054" max="13054" width="9.140625" style="178" customWidth="1"/>
    <col min="13055" max="13055" width="4.28515625" style="178" customWidth="1"/>
    <col min="13056" max="13056" width="3.28515625" style="178" customWidth="1"/>
    <col min="13057" max="13057" width="53.85546875" style="178" customWidth="1"/>
    <col min="13058" max="13058" width="12.42578125" style="178" customWidth="1"/>
    <col min="13059" max="13060" width="11.7109375" style="178" customWidth="1"/>
    <col min="13061" max="13309" width="9" style="178"/>
    <col min="13310" max="13310" width="9.140625" style="178" customWidth="1"/>
    <col min="13311" max="13311" width="4.28515625" style="178" customWidth="1"/>
    <col min="13312" max="13312" width="3.28515625" style="178" customWidth="1"/>
    <col min="13313" max="13313" width="53.85546875" style="178" customWidth="1"/>
    <col min="13314" max="13314" width="12.42578125" style="178" customWidth="1"/>
    <col min="13315" max="13316" width="11.7109375" style="178" customWidth="1"/>
    <col min="13317" max="13565" width="9" style="178"/>
    <col min="13566" max="13566" width="9.140625" style="178" customWidth="1"/>
    <col min="13567" max="13567" width="4.28515625" style="178" customWidth="1"/>
    <col min="13568" max="13568" width="3.28515625" style="178" customWidth="1"/>
    <col min="13569" max="13569" width="53.85546875" style="178" customWidth="1"/>
    <col min="13570" max="13570" width="12.42578125" style="178" customWidth="1"/>
    <col min="13571" max="13572" width="11.7109375" style="178" customWidth="1"/>
    <col min="13573" max="13821" width="9" style="178"/>
    <col min="13822" max="13822" width="9.140625" style="178" customWidth="1"/>
    <col min="13823" max="13823" width="4.28515625" style="178" customWidth="1"/>
    <col min="13824" max="13824" width="3.28515625" style="178" customWidth="1"/>
    <col min="13825" max="13825" width="53.85546875" style="178" customWidth="1"/>
    <col min="13826" max="13826" width="12.42578125" style="178" customWidth="1"/>
    <col min="13827" max="13828" width="11.7109375" style="178" customWidth="1"/>
    <col min="13829" max="14077" width="9" style="178"/>
    <col min="14078" max="14078" width="9.140625" style="178" customWidth="1"/>
    <col min="14079" max="14079" width="4.28515625" style="178" customWidth="1"/>
    <col min="14080" max="14080" width="3.28515625" style="178" customWidth="1"/>
    <col min="14081" max="14081" width="53.85546875" style="178" customWidth="1"/>
    <col min="14082" max="14082" width="12.42578125" style="178" customWidth="1"/>
    <col min="14083" max="14084" width="11.7109375" style="178" customWidth="1"/>
    <col min="14085" max="14333" width="9" style="178"/>
    <col min="14334" max="14334" width="9.140625" style="178" customWidth="1"/>
    <col min="14335" max="14335" width="4.28515625" style="178" customWidth="1"/>
    <col min="14336" max="14336" width="3.28515625" style="178" customWidth="1"/>
    <col min="14337" max="14337" width="53.85546875" style="178" customWidth="1"/>
    <col min="14338" max="14338" width="12.42578125" style="178" customWidth="1"/>
    <col min="14339" max="14340" width="11.7109375" style="178" customWidth="1"/>
    <col min="14341" max="14589" width="9" style="178"/>
    <col min="14590" max="14590" width="9.140625" style="178" customWidth="1"/>
    <col min="14591" max="14591" width="4.28515625" style="178" customWidth="1"/>
    <col min="14592" max="14592" width="3.28515625" style="178" customWidth="1"/>
    <col min="14593" max="14593" width="53.85546875" style="178" customWidth="1"/>
    <col min="14594" max="14594" width="12.42578125" style="178" customWidth="1"/>
    <col min="14595" max="14596" width="11.7109375" style="178" customWidth="1"/>
    <col min="14597" max="14845" width="9" style="178"/>
    <col min="14846" max="14846" width="9.140625" style="178" customWidth="1"/>
    <col min="14847" max="14847" width="4.28515625" style="178" customWidth="1"/>
    <col min="14848" max="14848" width="3.28515625" style="178" customWidth="1"/>
    <col min="14849" max="14849" width="53.85546875" style="178" customWidth="1"/>
    <col min="14850" max="14850" width="12.42578125" style="178" customWidth="1"/>
    <col min="14851" max="14852" width="11.7109375" style="178" customWidth="1"/>
    <col min="14853" max="15101" width="9" style="178"/>
    <col min="15102" max="15102" width="9.140625" style="178" customWidth="1"/>
    <col min="15103" max="15103" width="4.28515625" style="178" customWidth="1"/>
    <col min="15104" max="15104" width="3.28515625" style="178" customWidth="1"/>
    <col min="15105" max="15105" width="53.85546875" style="178" customWidth="1"/>
    <col min="15106" max="15106" width="12.42578125" style="178" customWidth="1"/>
    <col min="15107" max="15108" width="11.7109375" style="178" customWidth="1"/>
    <col min="15109" max="15357" width="9" style="178"/>
    <col min="15358" max="15358" width="9.140625" style="178" customWidth="1"/>
    <col min="15359" max="15359" width="4.28515625" style="178" customWidth="1"/>
    <col min="15360" max="15360" width="3.28515625" style="178" customWidth="1"/>
    <col min="15361" max="15361" width="53.85546875" style="178" customWidth="1"/>
    <col min="15362" max="15362" width="12.42578125" style="178" customWidth="1"/>
    <col min="15363" max="15364" width="11.7109375" style="178" customWidth="1"/>
    <col min="15365" max="15613" width="9" style="178"/>
    <col min="15614" max="15614" width="9.140625" style="178" customWidth="1"/>
    <col min="15615" max="15615" width="4.28515625" style="178" customWidth="1"/>
    <col min="15616" max="15616" width="3.28515625" style="178" customWidth="1"/>
    <col min="15617" max="15617" width="53.85546875" style="178" customWidth="1"/>
    <col min="15618" max="15618" width="12.42578125" style="178" customWidth="1"/>
    <col min="15619" max="15620" width="11.7109375" style="178" customWidth="1"/>
    <col min="15621" max="15869" width="9" style="178"/>
    <col min="15870" max="15870" width="9.140625" style="178" customWidth="1"/>
    <col min="15871" max="15871" width="4.28515625" style="178" customWidth="1"/>
    <col min="15872" max="15872" width="3.28515625" style="178" customWidth="1"/>
    <col min="15873" max="15873" width="53.85546875" style="178" customWidth="1"/>
    <col min="15874" max="15874" width="12.42578125" style="178" customWidth="1"/>
    <col min="15875" max="15876" width="11.7109375" style="178" customWidth="1"/>
    <col min="15877" max="16125" width="9" style="178"/>
    <col min="16126" max="16126" width="9.140625" style="178" customWidth="1"/>
    <col min="16127" max="16127" width="4.28515625" style="178" customWidth="1"/>
    <col min="16128" max="16128" width="3.28515625" style="178" customWidth="1"/>
    <col min="16129" max="16129" width="53.85546875" style="178" customWidth="1"/>
    <col min="16130" max="16130" width="12.42578125" style="178" customWidth="1"/>
    <col min="16131" max="16132" width="11.7109375" style="178" customWidth="1"/>
    <col min="16133" max="16384" width="9" style="178"/>
  </cols>
  <sheetData>
    <row r="1" spans="1:6" s="673" customFormat="1" ht="28.5">
      <c r="A1" s="1415" t="s">
        <v>751</v>
      </c>
      <c r="B1" s="1415"/>
      <c r="C1" s="647"/>
      <c r="D1" s="647"/>
      <c r="E1" s="672"/>
      <c r="F1" s="672"/>
    </row>
    <row r="2" spans="1:6" s="673" customFormat="1" ht="28.5">
      <c r="A2" s="1416" t="s">
        <v>752</v>
      </c>
      <c r="B2" s="1416"/>
      <c r="C2" s="674"/>
      <c r="D2" s="674"/>
      <c r="E2" s="672"/>
      <c r="F2" s="672"/>
    </row>
    <row r="3" spans="1:6" ht="51.75" customHeight="1">
      <c r="A3" s="62" t="s">
        <v>201</v>
      </c>
      <c r="B3" s="671" t="s">
        <v>758</v>
      </c>
      <c r="C3" s="671" t="s">
        <v>753</v>
      </c>
      <c r="D3" s="671" t="s">
        <v>754</v>
      </c>
    </row>
    <row r="4" spans="1:6" s="428" customFormat="1" ht="42">
      <c r="A4" s="707">
        <v>1</v>
      </c>
      <c r="B4" s="697" t="s">
        <v>296</v>
      </c>
      <c r="C4" s="677" t="s">
        <v>756</v>
      </c>
      <c r="D4" s="711"/>
    </row>
    <row r="5" spans="1:6">
      <c r="A5" s="433">
        <v>2</v>
      </c>
      <c r="B5" s="708" t="s">
        <v>295</v>
      </c>
      <c r="C5" s="677" t="s">
        <v>760</v>
      </c>
      <c r="D5" s="690"/>
    </row>
    <row r="6" spans="1:6">
      <c r="A6" s="707">
        <v>3</v>
      </c>
      <c r="B6" s="708" t="s">
        <v>298</v>
      </c>
      <c r="C6" s="677" t="s">
        <v>761</v>
      </c>
      <c r="D6" s="690"/>
    </row>
    <row r="7" spans="1:6">
      <c r="A7" s="433">
        <v>4</v>
      </c>
      <c r="B7" s="708" t="s">
        <v>297</v>
      </c>
      <c r="C7" s="677" t="s">
        <v>761</v>
      </c>
      <c r="D7" s="690"/>
    </row>
    <row r="8" spans="1:6" s="428" customFormat="1">
      <c r="A8" s="707">
        <v>5</v>
      </c>
      <c r="B8" s="708" t="s">
        <v>762</v>
      </c>
      <c r="C8" s="677" t="s">
        <v>761</v>
      </c>
      <c r="D8" s="712"/>
    </row>
    <row r="9" spans="1:6" s="428" customFormat="1" ht="42">
      <c r="A9" s="433">
        <v>6</v>
      </c>
      <c r="B9" s="710" t="s">
        <v>334</v>
      </c>
      <c r="C9" s="677" t="s">
        <v>763</v>
      </c>
      <c r="D9" s="711"/>
    </row>
    <row r="10" spans="1:6">
      <c r="A10" s="707">
        <v>7</v>
      </c>
      <c r="B10" s="710" t="s">
        <v>343</v>
      </c>
      <c r="C10" s="677" t="s">
        <v>764</v>
      </c>
      <c r="D10" s="713"/>
    </row>
    <row r="11" spans="1:6" ht="42">
      <c r="A11" s="433">
        <v>8</v>
      </c>
      <c r="B11" s="710" t="s">
        <v>344</v>
      </c>
      <c r="C11" s="677" t="s">
        <v>764</v>
      </c>
      <c r="D11" s="713"/>
    </row>
    <row r="12" spans="1:6">
      <c r="A12" s="707">
        <v>9</v>
      </c>
      <c r="B12" s="698"/>
      <c r="C12" s="677"/>
      <c r="D12" s="709"/>
    </row>
    <row r="13" spans="1:6" s="428" customFormat="1">
      <c r="A13" s="433">
        <v>10</v>
      </c>
      <c r="B13" s="650"/>
      <c r="C13" s="676"/>
      <c r="D13" s="676"/>
    </row>
    <row r="14" spans="1:6">
      <c r="A14" s="707">
        <v>11</v>
      </c>
      <c r="B14" s="698"/>
      <c r="C14" s="677"/>
      <c r="D14" s="709"/>
    </row>
    <row r="15" spans="1:6">
      <c r="A15" s="433">
        <v>12</v>
      </c>
      <c r="B15" s="698"/>
      <c r="C15" s="677"/>
      <c r="D15" s="709"/>
    </row>
    <row r="16" spans="1:6">
      <c r="A16" s="707">
        <v>13</v>
      </c>
      <c r="B16" s="698"/>
      <c r="C16" s="677"/>
      <c r="D16" s="709"/>
    </row>
    <row r="17" spans="1:4" s="428" customFormat="1">
      <c r="A17" s="433">
        <v>14</v>
      </c>
      <c r="B17" s="650"/>
      <c r="C17" s="676"/>
      <c r="D17" s="676"/>
    </row>
    <row r="18" spans="1:4">
      <c r="A18" s="707">
        <v>15</v>
      </c>
      <c r="B18" s="698"/>
      <c r="C18" s="677"/>
      <c r="D18" s="709"/>
    </row>
    <row r="19" spans="1:4">
      <c r="A19" s="433">
        <v>16</v>
      </c>
      <c r="B19" s="698"/>
      <c r="C19" s="677"/>
      <c r="D19" s="709"/>
    </row>
    <row r="20" spans="1:4">
      <c r="A20" s="707">
        <v>17</v>
      </c>
      <c r="B20" s="698"/>
      <c r="C20" s="677"/>
      <c r="D20" s="709"/>
    </row>
    <row r="21" spans="1:4">
      <c r="A21" s="433"/>
      <c r="B21" s="650"/>
      <c r="C21" s="676"/>
      <c r="D21" s="679"/>
    </row>
    <row r="22" spans="1:4">
      <c r="A22" s="433"/>
      <c r="B22" s="698"/>
      <c r="C22" s="677"/>
      <c r="D22" s="679"/>
    </row>
    <row r="23" spans="1:4">
      <c r="A23" s="433"/>
      <c r="B23" s="698"/>
      <c r="C23" s="677"/>
      <c r="D23" s="679"/>
    </row>
    <row r="24" spans="1:4">
      <c r="A24" s="433"/>
      <c r="B24" s="698"/>
      <c r="C24" s="677"/>
      <c r="D24" s="679"/>
    </row>
    <row r="25" spans="1:4">
      <c r="A25" s="433"/>
      <c r="B25" s="650"/>
      <c r="C25" s="676"/>
      <c r="D25" s="679"/>
    </row>
    <row r="26" spans="1:4">
      <c r="A26" s="433"/>
      <c r="B26" s="698"/>
      <c r="C26" s="677"/>
      <c r="D26" s="679"/>
    </row>
    <row r="27" spans="1:4">
      <c r="A27" s="433"/>
      <c r="B27" s="698"/>
      <c r="C27" s="677"/>
      <c r="D27" s="679"/>
    </row>
    <row r="28" spans="1:4">
      <c r="A28" s="452"/>
      <c r="B28" s="699"/>
      <c r="C28" s="680"/>
      <c r="D28" s="681"/>
    </row>
    <row r="29" spans="1:4">
      <c r="A29" s="433"/>
      <c r="B29" s="650"/>
      <c r="C29" s="676"/>
      <c r="D29" s="679"/>
    </row>
    <row r="30" spans="1:4">
      <c r="A30" s="433"/>
      <c r="B30" s="698"/>
      <c r="C30" s="677"/>
      <c r="D30" s="679"/>
    </row>
    <row r="31" spans="1:4">
      <c r="A31" s="433"/>
      <c r="B31" s="698"/>
      <c r="C31" s="677"/>
      <c r="D31" s="679"/>
    </row>
    <row r="32" spans="1:4">
      <c r="A32" s="433"/>
      <c r="B32" s="698"/>
      <c r="C32" s="677"/>
      <c r="D32" s="679"/>
    </row>
    <row r="33" spans="1:8" s="428" customFormat="1">
      <c r="A33" s="435"/>
      <c r="B33" s="700"/>
      <c r="C33" s="676"/>
      <c r="D33" s="676"/>
    </row>
    <row r="34" spans="1:8">
      <c r="A34" s="433"/>
      <c r="B34" s="698"/>
      <c r="C34" s="677"/>
      <c r="D34" s="678"/>
    </row>
    <row r="35" spans="1:8">
      <c r="A35" s="433"/>
      <c r="B35" s="698"/>
      <c r="C35" s="677"/>
      <c r="D35" s="678"/>
    </row>
    <row r="36" spans="1:8">
      <c r="A36" s="433"/>
      <c r="B36" s="698"/>
      <c r="C36" s="677"/>
      <c r="D36" s="678"/>
    </row>
    <row r="37" spans="1:8" s="428" customFormat="1">
      <c r="A37" s="435"/>
      <c r="B37" s="700"/>
      <c r="C37" s="676"/>
      <c r="D37" s="676"/>
    </row>
    <row r="38" spans="1:8">
      <c r="A38" s="433"/>
      <c r="B38" s="698"/>
      <c r="C38" s="677"/>
      <c r="D38" s="678"/>
      <c r="E38" s="682"/>
      <c r="F38" s="682"/>
      <c r="G38" s="683"/>
    </row>
    <row r="39" spans="1:8">
      <c r="A39" s="433"/>
      <c r="B39" s="698"/>
      <c r="C39" s="677"/>
      <c r="D39" s="678"/>
      <c r="E39" s="682"/>
      <c r="F39" s="682"/>
      <c r="G39" s="683"/>
    </row>
    <row r="40" spans="1:8">
      <c r="A40" s="433"/>
      <c r="B40" s="698"/>
      <c r="C40" s="677"/>
      <c r="D40" s="678"/>
      <c r="E40" s="682"/>
      <c r="F40" s="682"/>
      <c r="G40" s="683"/>
    </row>
    <row r="41" spans="1:8" s="428" customFormat="1">
      <c r="A41" s="435"/>
      <c r="B41" s="700"/>
      <c r="C41" s="676"/>
      <c r="D41" s="676"/>
    </row>
    <row r="42" spans="1:8">
      <c r="A42" s="433"/>
      <c r="B42" s="698"/>
      <c r="C42" s="677"/>
      <c r="D42" s="678"/>
      <c r="E42" s="682"/>
      <c r="F42" s="682"/>
      <c r="G42" s="682"/>
    </row>
    <row r="43" spans="1:8">
      <c r="A43" s="433"/>
      <c r="B43" s="698"/>
      <c r="C43" s="677"/>
      <c r="D43" s="678"/>
      <c r="E43" s="682"/>
      <c r="F43" s="682"/>
      <c r="G43" s="682"/>
    </row>
    <row r="44" spans="1:8">
      <c r="A44" s="433"/>
      <c r="B44" s="698"/>
      <c r="C44" s="677"/>
      <c r="D44" s="678"/>
      <c r="E44" s="682"/>
      <c r="F44" s="682"/>
      <c r="G44" s="682"/>
    </row>
    <row r="45" spans="1:8" s="428" customFormat="1">
      <c r="A45" s="435"/>
      <c r="B45" s="700"/>
      <c r="C45" s="676"/>
      <c r="D45" s="676"/>
    </row>
    <row r="46" spans="1:8">
      <c r="A46" s="433"/>
      <c r="B46" s="698"/>
      <c r="C46" s="677"/>
      <c r="D46" s="678"/>
      <c r="E46" s="682"/>
      <c r="F46" s="682"/>
      <c r="G46" s="682"/>
      <c r="H46" s="682"/>
    </row>
    <row r="47" spans="1:8">
      <c r="A47" s="433"/>
      <c r="B47" s="698"/>
      <c r="C47" s="677"/>
      <c r="D47" s="678"/>
      <c r="E47" s="682"/>
      <c r="F47" s="682"/>
      <c r="G47" s="682"/>
      <c r="H47" s="682"/>
    </row>
    <row r="48" spans="1:8">
      <c r="A48" s="433"/>
      <c r="B48" s="698"/>
      <c r="C48" s="677"/>
      <c r="D48" s="678"/>
      <c r="E48" s="682"/>
      <c r="F48" s="682"/>
      <c r="G48" s="682"/>
      <c r="H48" s="682"/>
    </row>
    <row r="49" spans="1:5" s="428" customFormat="1">
      <c r="A49" s="436" t="s">
        <v>232</v>
      </c>
      <c r="B49" s="701"/>
      <c r="C49" s="684"/>
      <c r="D49" s="684"/>
    </row>
    <row r="50" spans="1:5">
      <c r="A50" s="437"/>
      <c r="B50" s="702"/>
      <c r="C50" s="685"/>
      <c r="D50" s="686"/>
      <c r="E50" s="687"/>
    </row>
    <row r="51" spans="1:5">
      <c r="A51" s="437"/>
      <c r="B51" s="702"/>
      <c r="C51" s="685"/>
      <c r="D51" s="686"/>
    </row>
    <row r="52" spans="1:5">
      <c r="A52" s="437"/>
      <c r="B52" s="702"/>
      <c r="C52" s="685"/>
      <c r="D52" s="686"/>
    </row>
    <row r="53" spans="1:5">
      <c r="A53" s="437"/>
      <c r="B53" s="702"/>
      <c r="C53" s="685"/>
      <c r="D53" s="686"/>
    </row>
    <row r="54" spans="1:5">
      <c r="A54" s="437"/>
      <c r="B54" s="702"/>
      <c r="C54" s="685"/>
      <c r="D54" s="686"/>
    </row>
    <row r="55" spans="1:5">
      <c r="A55" s="437"/>
      <c r="B55" s="702"/>
      <c r="C55" s="685"/>
      <c r="D55" s="686"/>
    </row>
    <row r="56" spans="1:5">
      <c r="A56" s="437"/>
      <c r="B56" s="702"/>
      <c r="C56" s="685"/>
      <c r="D56" s="686"/>
    </row>
    <row r="57" spans="1:5" s="428" customFormat="1">
      <c r="A57" s="434" t="s">
        <v>237</v>
      </c>
      <c r="B57" s="675"/>
      <c r="C57" s="684"/>
      <c r="D57" s="684"/>
    </row>
    <row r="58" spans="1:5">
      <c r="A58" s="433"/>
      <c r="B58" s="697"/>
      <c r="C58" s="685"/>
      <c r="D58" s="678"/>
    </row>
    <row r="59" spans="1:5">
      <c r="A59" s="433"/>
      <c r="B59" s="697"/>
      <c r="C59" s="685"/>
      <c r="D59" s="678"/>
    </row>
    <row r="60" spans="1:5">
      <c r="A60" s="452"/>
      <c r="B60" s="703"/>
      <c r="C60" s="688"/>
      <c r="D60" s="689"/>
    </row>
    <row r="61" spans="1:5" s="417" customFormat="1" ht="70.5" customHeight="1">
      <c r="A61" s="438" t="s">
        <v>246</v>
      </c>
      <c r="B61" s="648"/>
      <c r="C61" s="418"/>
      <c r="D61" s="418"/>
    </row>
    <row r="62" spans="1:5">
      <c r="A62" s="433"/>
      <c r="B62" s="697"/>
      <c r="C62" s="685"/>
      <c r="D62" s="678"/>
    </row>
    <row r="63" spans="1:5">
      <c r="A63" s="433"/>
      <c r="B63" s="697"/>
      <c r="C63" s="685"/>
      <c r="D63" s="678"/>
    </row>
    <row r="64" spans="1:5">
      <c r="A64" s="433"/>
      <c r="B64" s="697"/>
      <c r="C64" s="685"/>
      <c r="D64" s="678"/>
    </row>
    <row r="65" spans="1:4" s="428" customFormat="1">
      <c r="A65" s="434" t="s">
        <v>251</v>
      </c>
      <c r="B65" s="704"/>
      <c r="C65" s="684"/>
      <c r="D65" s="684"/>
    </row>
    <row r="66" spans="1:4">
      <c r="A66" s="433"/>
      <c r="B66" s="697"/>
      <c r="C66" s="685"/>
      <c r="D66" s="690"/>
    </row>
    <row r="67" spans="1:4">
      <c r="A67" s="433"/>
      <c r="B67" s="697"/>
      <c r="C67" s="685"/>
      <c r="D67" s="690"/>
    </row>
    <row r="68" spans="1:4" s="428" customFormat="1">
      <c r="A68" s="434" t="s">
        <v>256</v>
      </c>
      <c r="B68" s="675"/>
      <c r="C68" s="684"/>
      <c r="D68" s="684"/>
    </row>
    <row r="69" spans="1:4">
      <c r="A69" s="433"/>
      <c r="B69" s="697"/>
      <c r="C69" s="685"/>
      <c r="D69" s="690"/>
    </row>
    <row r="70" spans="1:4">
      <c r="A70" s="433"/>
      <c r="B70" s="697"/>
      <c r="C70" s="685"/>
      <c r="D70" s="690"/>
    </row>
    <row r="71" spans="1:4" s="428" customFormat="1">
      <c r="A71" s="434" t="s">
        <v>259</v>
      </c>
      <c r="B71" s="675"/>
      <c r="C71" s="684"/>
      <c r="D71" s="684"/>
    </row>
    <row r="72" spans="1:4" ht="22.5">
      <c r="A72" s="433"/>
      <c r="B72" s="697"/>
      <c r="C72" s="685"/>
      <c r="D72" s="580"/>
    </row>
    <row r="73" spans="1:4" ht="22.5">
      <c r="A73" s="433"/>
      <c r="B73" s="697"/>
      <c r="C73" s="685"/>
      <c r="D73" s="580"/>
    </row>
    <row r="74" spans="1:4" ht="22.5">
      <c r="A74" s="433"/>
      <c r="B74" s="697"/>
      <c r="C74" s="685"/>
      <c r="D74" s="580"/>
    </row>
    <row r="75" spans="1:4" ht="22.5">
      <c r="A75" s="433"/>
      <c r="B75" s="697"/>
      <c r="C75" s="685"/>
      <c r="D75" s="580"/>
    </row>
    <row r="76" spans="1:4" ht="22.5">
      <c r="A76" s="433"/>
      <c r="B76" s="697"/>
      <c r="C76" s="685"/>
      <c r="D76" s="580"/>
    </row>
    <row r="77" spans="1:4" ht="22.5">
      <c r="A77" s="433"/>
      <c r="B77" s="697"/>
      <c r="C77" s="685"/>
      <c r="D77" s="580"/>
    </row>
    <row r="78" spans="1:4">
      <c r="A78" s="434" t="s">
        <v>619</v>
      </c>
      <c r="B78" s="705"/>
      <c r="C78" s="691"/>
      <c r="D78" s="692"/>
    </row>
    <row r="79" spans="1:4" s="428" customFormat="1">
      <c r="A79" s="434" t="s">
        <v>261</v>
      </c>
      <c r="B79" s="651"/>
      <c r="C79" s="427"/>
      <c r="D79" s="427"/>
    </row>
    <row r="80" spans="1:4">
      <c r="A80" s="433"/>
      <c r="B80" s="702"/>
      <c r="C80" s="685"/>
      <c r="D80" s="693"/>
    </row>
    <row r="81" spans="1:4" s="397" customFormat="1" ht="84" customHeight="1">
      <c r="A81" s="439"/>
      <c r="B81" s="649"/>
      <c r="C81" s="401"/>
      <c r="D81" s="402"/>
    </row>
    <row r="82" spans="1:4" s="428" customFormat="1">
      <c r="A82" s="434" t="s">
        <v>262</v>
      </c>
      <c r="B82" s="701"/>
      <c r="C82" s="684"/>
      <c r="D82" s="694"/>
    </row>
    <row r="83" spans="1:4" s="428" customFormat="1">
      <c r="A83" s="440" t="s">
        <v>265</v>
      </c>
      <c r="B83" s="706"/>
      <c r="C83" s="695"/>
      <c r="D83" s="696"/>
    </row>
    <row r="84" spans="1:4" ht="22.5">
      <c r="A84" s="1417" t="s">
        <v>721</v>
      </c>
      <c r="B84" s="1417"/>
    </row>
    <row r="85" spans="1:4" ht="22.5">
      <c r="A85" s="1417" t="s">
        <v>720</v>
      </c>
      <c r="B85" s="1417"/>
    </row>
  </sheetData>
  <mergeCells count="4">
    <mergeCell ref="A1:B1"/>
    <mergeCell ref="A2:B2"/>
    <mergeCell ref="A84:B84"/>
    <mergeCell ref="A85:B85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F28"/>
  <sheetViews>
    <sheetView topLeftCell="A4" zoomScale="90" zoomScaleNormal="90" workbookViewId="0">
      <selection activeCell="F12" sqref="F12"/>
    </sheetView>
  </sheetViews>
  <sheetFormatPr defaultColWidth="9" defaultRowHeight="23.25"/>
  <cols>
    <col min="1" max="1" width="32.7109375" style="28" customWidth="1"/>
    <col min="2" max="2" width="14.7109375" style="28" customWidth="1"/>
    <col min="3" max="3" width="9.7109375" style="28" customWidth="1"/>
    <col min="4" max="4" width="17.85546875" style="28" customWidth="1"/>
    <col min="5" max="5" width="9.7109375" style="28" customWidth="1"/>
    <col min="6" max="6" width="18.7109375" style="28" customWidth="1"/>
    <col min="7" max="16384" width="9" style="28"/>
  </cols>
  <sheetData>
    <row r="1" spans="1:6" s="26" customFormat="1" ht="31.5">
      <c r="A1" s="1483" t="s">
        <v>839</v>
      </c>
      <c r="B1" s="1483"/>
      <c r="C1" s="1483"/>
      <c r="D1" s="92"/>
      <c r="E1" s="92"/>
      <c r="F1" s="92"/>
    </row>
    <row r="2" spans="1:6" s="26" customFormat="1" ht="31.5">
      <c r="A2" s="1484" t="s">
        <v>890</v>
      </c>
      <c r="B2" s="1484"/>
      <c r="C2" s="1484"/>
      <c r="D2" s="1485" t="s">
        <v>537</v>
      </c>
      <c r="E2" s="1485"/>
      <c r="F2" s="1485"/>
    </row>
    <row r="3" spans="1:6" ht="63">
      <c r="A3" s="93" t="s">
        <v>336</v>
      </c>
      <c r="B3" s="94" t="s">
        <v>817</v>
      </c>
      <c r="C3" s="1481" t="s">
        <v>337</v>
      </c>
      <c r="D3" s="94" t="s">
        <v>544</v>
      </c>
      <c r="E3" s="1481" t="s">
        <v>337</v>
      </c>
      <c r="F3" s="94" t="s">
        <v>543</v>
      </c>
    </row>
    <row r="4" spans="1:6" ht="45" customHeight="1">
      <c r="A4" s="100" t="s">
        <v>338</v>
      </c>
      <c r="B4" s="95" t="s">
        <v>821</v>
      </c>
      <c r="C4" s="1482"/>
      <c r="D4" s="101" t="s">
        <v>283</v>
      </c>
      <c r="E4" s="1482"/>
      <c r="F4" s="95" t="s">
        <v>542</v>
      </c>
    </row>
    <row r="5" spans="1:6" ht="24" customHeight="1">
      <c r="A5" s="96" t="s">
        <v>339</v>
      </c>
      <c r="B5" s="104">
        <v>2704053</v>
      </c>
      <c r="C5" s="105">
        <v>70.37019880492717</v>
      </c>
      <c r="D5" s="104">
        <v>831664272.73607159</v>
      </c>
      <c r="E5" s="105">
        <v>15.736816259695701</v>
      </c>
      <c r="F5" s="106">
        <v>307.5621198016724</v>
      </c>
    </row>
    <row r="6" spans="1:6" ht="24" customHeight="1">
      <c r="A6" s="97" t="s">
        <v>340</v>
      </c>
      <c r="B6" s="107">
        <v>51395</v>
      </c>
      <c r="C6" s="108">
        <v>1.3375020266167978</v>
      </c>
      <c r="D6" s="109">
        <v>6788378.1617099978</v>
      </c>
      <c r="E6" s="108">
        <v>0.12845022124217517</v>
      </c>
      <c r="F6" s="110">
        <v>132.08246252962346</v>
      </c>
    </row>
    <row r="7" spans="1:6" ht="24" customHeight="1">
      <c r="A7" s="97" t="s">
        <v>341</v>
      </c>
      <c r="B7" s="107">
        <v>512533</v>
      </c>
      <c r="C7" s="108">
        <v>13.33814429823888</v>
      </c>
      <c r="D7" s="109">
        <v>3712465747.9873118</v>
      </c>
      <c r="E7" s="108">
        <v>70.247566550247157</v>
      </c>
      <c r="F7" s="110">
        <v>7243.3692035192107</v>
      </c>
    </row>
    <row r="8" spans="1:6" ht="24" customHeight="1">
      <c r="A8" s="97" t="s">
        <v>538</v>
      </c>
      <c r="B8" s="107">
        <v>38506</v>
      </c>
      <c r="C8" s="108">
        <v>1.0020790551008156</v>
      </c>
      <c r="D8" s="109">
        <v>12579569.208229998</v>
      </c>
      <c r="E8" s="108">
        <v>0.23803159008474623</v>
      </c>
      <c r="F8" s="110">
        <v>326.69114445099461</v>
      </c>
    </row>
    <row r="9" spans="1:6" ht="24" customHeight="1">
      <c r="A9" s="97" t="s">
        <v>539</v>
      </c>
      <c r="B9" s="107">
        <v>49702</v>
      </c>
      <c r="C9" s="108">
        <v>1.2934434424926176</v>
      </c>
      <c r="D9" s="109">
        <v>150470912.80610001</v>
      </c>
      <c r="E9" s="108">
        <v>2.8472223526785445</v>
      </c>
      <c r="F9" s="110">
        <v>3027.4619292201523</v>
      </c>
    </row>
    <row r="10" spans="1:6" ht="24" customHeight="1">
      <c r="A10" s="97" t="s">
        <v>540</v>
      </c>
      <c r="B10" s="107">
        <v>4870</v>
      </c>
      <c r="C10" s="108">
        <v>0.12673674228278636</v>
      </c>
      <c r="D10" s="109">
        <v>4978140.06721</v>
      </c>
      <c r="E10" s="108">
        <v>9.4196754773394217E-2</v>
      </c>
      <c r="F10" s="110">
        <v>1022.2053526098563</v>
      </c>
    </row>
    <row r="11" spans="1:6" ht="44.25">
      <c r="A11" s="102" t="s">
        <v>294</v>
      </c>
      <c r="B11" s="107">
        <v>481552</v>
      </c>
      <c r="C11" s="108">
        <v>12.531895630340932</v>
      </c>
      <c r="D11" s="109">
        <v>565884796.42000008</v>
      </c>
      <c r="E11" s="108">
        <v>10.707716271278278</v>
      </c>
      <c r="F11" s="110">
        <v>1175.12708164435</v>
      </c>
    </row>
    <row r="12" spans="1:6">
      <c r="A12" s="98" t="s">
        <v>342</v>
      </c>
      <c r="B12" s="111">
        <v>3842611</v>
      </c>
      <c r="C12" s="112">
        <v>100</v>
      </c>
      <c r="D12" s="111">
        <v>5284831817.3866339</v>
      </c>
      <c r="E12" s="112">
        <v>100</v>
      </c>
      <c r="F12" s="113">
        <v>1375.3231376755632</v>
      </c>
    </row>
    <row r="13" spans="1:6" ht="24">
      <c r="A13" s="29"/>
      <c r="B13" s="27"/>
      <c r="C13" s="27"/>
      <c r="D13" s="27"/>
      <c r="E13" s="27"/>
      <c r="F13" s="27"/>
    </row>
    <row r="14" spans="1:6" s="26" customFormat="1" ht="33">
      <c r="A14" s="857" t="s">
        <v>840</v>
      </c>
      <c r="B14" s="25"/>
      <c r="C14" s="25"/>
      <c r="D14" s="25"/>
      <c r="E14" s="25"/>
      <c r="F14" s="25"/>
    </row>
    <row r="15" spans="1:6" s="26" customFormat="1" ht="31.5">
      <c r="A15" s="114" t="s">
        <v>891</v>
      </c>
      <c r="B15" s="99"/>
      <c r="C15" s="99"/>
      <c r="D15" s="99"/>
    </row>
    <row r="16" spans="1:6" s="26" customFormat="1" ht="31.5">
      <c r="A16" s="114"/>
      <c r="B16" s="99"/>
      <c r="C16" s="99"/>
      <c r="D16" s="1485" t="s">
        <v>537</v>
      </c>
      <c r="E16" s="1485"/>
      <c r="F16" s="1485"/>
    </row>
    <row r="17" spans="1:6" ht="63">
      <c r="A17" s="93" t="s">
        <v>336</v>
      </c>
      <c r="B17" s="94" t="s">
        <v>817</v>
      </c>
      <c r="C17" s="1481" t="s">
        <v>337</v>
      </c>
      <c r="D17" s="94" t="s">
        <v>544</v>
      </c>
      <c r="E17" s="1481" t="s">
        <v>337</v>
      </c>
      <c r="F17" s="94" t="s">
        <v>543</v>
      </c>
    </row>
    <row r="18" spans="1:6" ht="45" customHeight="1">
      <c r="A18" s="100" t="s">
        <v>338</v>
      </c>
      <c r="B18" s="95" t="s">
        <v>821</v>
      </c>
      <c r="C18" s="1482"/>
      <c r="D18" s="101" t="s">
        <v>283</v>
      </c>
      <c r="E18" s="1482"/>
      <c r="F18" s="95" t="s">
        <v>542</v>
      </c>
    </row>
    <row r="19" spans="1:6" ht="24" customHeight="1">
      <c r="A19" s="96" t="s">
        <v>339</v>
      </c>
      <c r="B19" s="104">
        <v>21223885</v>
      </c>
      <c r="C19" s="105">
        <v>79.876857850789037</v>
      </c>
      <c r="D19" s="104">
        <v>5611104248.9866991</v>
      </c>
      <c r="E19" s="105">
        <v>28.480664127003443</v>
      </c>
      <c r="F19" s="106">
        <v>264.37686827773047</v>
      </c>
    </row>
    <row r="20" spans="1:6" ht="24" customHeight="1">
      <c r="A20" s="97" t="s">
        <v>340</v>
      </c>
      <c r="B20" s="107">
        <v>1156091</v>
      </c>
      <c r="C20" s="108">
        <v>4.3509902390432549</v>
      </c>
      <c r="D20" s="109">
        <v>95736876.363050014</v>
      </c>
      <c r="E20" s="108">
        <v>0.48593818600980088</v>
      </c>
      <c r="F20" s="110">
        <v>82.810848249013276</v>
      </c>
    </row>
    <row r="21" spans="1:6" ht="24" customHeight="1">
      <c r="A21" s="97" t="s">
        <v>341</v>
      </c>
      <c r="B21" s="107">
        <v>1832597</v>
      </c>
      <c r="C21" s="108">
        <v>6.897045006924154</v>
      </c>
      <c r="D21" s="109">
        <v>9837834907.9526882</v>
      </c>
      <c r="E21" s="108">
        <v>49.934568904313103</v>
      </c>
      <c r="F21" s="110">
        <v>5368.2478515203766</v>
      </c>
    </row>
    <row r="22" spans="1:6" ht="24" customHeight="1">
      <c r="A22" s="97" t="s">
        <v>538</v>
      </c>
      <c r="B22" s="107">
        <v>190132</v>
      </c>
      <c r="C22" s="108">
        <v>0.71556864998496839</v>
      </c>
      <c r="D22" s="109">
        <v>69497055.342310518</v>
      </c>
      <c r="E22" s="108">
        <v>0.35275093870828705</v>
      </c>
      <c r="F22" s="110">
        <v>365.52003525082847</v>
      </c>
    </row>
    <row r="23" spans="1:6" ht="24" customHeight="1">
      <c r="A23" s="97" t="s">
        <v>539</v>
      </c>
      <c r="B23" s="107">
        <v>285077</v>
      </c>
      <c r="C23" s="108">
        <v>1.0728975871066673</v>
      </c>
      <c r="D23" s="109">
        <v>579914982.43879998</v>
      </c>
      <c r="E23" s="108">
        <v>2.9435139865810243</v>
      </c>
      <c r="F23" s="110">
        <v>2034.2398104329707</v>
      </c>
    </row>
    <row r="24" spans="1:6" ht="24" customHeight="1">
      <c r="A24" s="97" t="s">
        <v>540</v>
      </c>
      <c r="B24" s="107">
        <v>69826</v>
      </c>
      <c r="C24" s="108">
        <v>0.26279267326831046</v>
      </c>
      <c r="D24" s="109">
        <v>36192080.83506</v>
      </c>
      <c r="E24" s="108">
        <v>0.18370261049896697</v>
      </c>
      <c r="F24" s="110">
        <v>518.31811696302236</v>
      </c>
    </row>
    <row r="25" spans="1:6" ht="44.25">
      <c r="A25" s="102" t="s">
        <v>541</v>
      </c>
      <c r="B25" s="107">
        <v>1813148</v>
      </c>
      <c r="C25" s="108">
        <v>6.8238479928836044</v>
      </c>
      <c r="D25" s="109">
        <v>3471171415.2400002</v>
      </c>
      <c r="E25" s="108">
        <v>17.618861246885377</v>
      </c>
      <c r="F25" s="110">
        <v>1914.4446097284945</v>
      </c>
    </row>
    <row r="26" spans="1:6">
      <c r="A26" s="103" t="s">
        <v>342</v>
      </c>
      <c r="B26" s="115">
        <v>26570756</v>
      </c>
      <c r="C26" s="116">
        <v>100</v>
      </c>
      <c r="D26" s="115">
        <v>19701451567.158607</v>
      </c>
      <c r="E26" s="116">
        <v>100</v>
      </c>
      <c r="F26" s="117">
        <v>741.47124632654811</v>
      </c>
    </row>
    <row r="27" spans="1:6" ht="24">
      <c r="A27" s="29"/>
      <c r="B27" s="27"/>
      <c r="C27" s="27"/>
      <c r="D27" s="27"/>
      <c r="E27" s="27"/>
      <c r="F27" s="27"/>
    </row>
    <row r="28" spans="1:6" ht="24">
      <c r="A28" s="29"/>
      <c r="B28" s="27"/>
      <c r="C28" s="27"/>
      <c r="D28" s="27"/>
      <c r="E28" s="27"/>
      <c r="F28" s="27"/>
    </row>
  </sheetData>
  <mergeCells count="8">
    <mergeCell ref="C17:C18"/>
    <mergeCell ref="E17:E18"/>
    <mergeCell ref="A1:C1"/>
    <mergeCell ref="A2:C2"/>
    <mergeCell ref="D2:F2"/>
    <mergeCell ref="D16:F16"/>
    <mergeCell ref="C3:C4"/>
    <mergeCell ref="E3:E4"/>
  </mergeCells>
  <printOptions horizontalCentered="1"/>
  <pageMargins left="0.25" right="0.25" top="0.75" bottom="0.75" header="0.3" footer="0.3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AA33"/>
  <sheetViews>
    <sheetView view="pageBreakPreview" zoomScale="40" zoomScaleNormal="55" zoomScaleSheetLayoutView="40" workbookViewId="0">
      <pane xSplit="1" ySplit="8" topLeftCell="B9" activePane="bottomRight" state="frozen"/>
      <selection sqref="A1:D1"/>
      <selection pane="topRight" sqref="A1:D1"/>
      <selection pane="bottomLeft" sqref="A1:D1"/>
      <selection pane="bottomRight" activeCell="E9" sqref="E9"/>
    </sheetView>
  </sheetViews>
  <sheetFormatPr defaultRowHeight="24"/>
  <cols>
    <col min="1" max="1" width="16.7109375" style="17" customWidth="1"/>
    <col min="2" max="2" width="16.85546875" style="17" bestFit="1" customWidth="1"/>
    <col min="3" max="3" width="23.7109375" style="171" bestFit="1" customWidth="1"/>
    <col min="4" max="4" width="16.85546875" style="17" bestFit="1" customWidth="1"/>
    <col min="5" max="5" width="23.7109375" style="171" bestFit="1" customWidth="1"/>
    <col min="6" max="6" width="16.85546875" style="17" bestFit="1" customWidth="1"/>
    <col min="7" max="7" width="23.7109375" style="171" bestFit="1" customWidth="1"/>
    <col min="8" max="8" width="16.85546875" style="17" bestFit="1" customWidth="1"/>
    <col min="9" max="9" width="23.7109375" style="171" bestFit="1" customWidth="1"/>
    <col min="10" max="10" width="16.85546875" style="17" bestFit="1" customWidth="1"/>
    <col min="11" max="11" width="23.7109375" style="171" bestFit="1" customWidth="1"/>
    <col min="12" max="12" width="16.85546875" style="17" bestFit="1" customWidth="1"/>
    <col min="13" max="13" width="22.85546875" style="171" bestFit="1" customWidth="1"/>
    <col min="14" max="14" width="16.85546875" style="17" bestFit="1" customWidth="1"/>
    <col min="15" max="15" width="27.140625" style="171" bestFit="1" customWidth="1"/>
    <col min="16" max="16" width="16.85546875" style="17" bestFit="1" customWidth="1"/>
    <col min="17" max="17" width="21" style="171" bestFit="1" customWidth="1"/>
    <col min="18" max="18" width="16.85546875" style="17" bestFit="1" customWidth="1"/>
    <col min="19" max="19" width="22.85546875" style="171" bestFit="1" customWidth="1"/>
    <col min="20" max="20" width="19.85546875" style="17" customWidth="1"/>
    <col min="21" max="21" width="21" style="171" bestFit="1" customWidth="1"/>
    <col min="22" max="22" width="19.140625" style="17" customWidth="1"/>
    <col min="23" max="23" width="24.42578125" style="171" bestFit="1" customWidth="1"/>
    <col min="24" max="24" width="21.140625" style="17" bestFit="1" customWidth="1"/>
    <col min="25" max="25" width="10.5703125" style="17" customWidth="1"/>
    <col min="26" max="26" width="27.140625" style="171" bestFit="1" customWidth="1"/>
    <col min="27" max="27" width="10.5703125" style="17" customWidth="1"/>
    <col min="28" max="264" width="9" style="17"/>
    <col min="265" max="265" width="14.140625" style="17" customWidth="1"/>
    <col min="266" max="266" width="14.7109375" style="17" bestFit="1" customWidth="1"/>
    <col min="267" max="267" width="21.42578125" style="17" bestFit="1" customWidth="1"/>
    <col min="268" max="268" width="14.7109375" style="17" bestFit="1" customWidth="1"/>
    <col min="269" max="269" width="21.42578125" style="17" bestFit="1" customWidth="1"/>
    <col min="270" max="270" width="14.7109375" style="17" bestFit="1" customWidth="1"/>
    <col min="271" max="271" width="21.42578125" style="17" bestFit="1" customWidth="1"/>
    <col min="272" max="272" width="14.7109375" style="17" bestFit="1" customWidth="1"/>
    <col min="273" max="273" width="21.42578125" style="17" bestFit="1" customWidth="1"/>
    <col min="274" max="274" width="14.7109375" style="17" bestFit="1" customWidth="1"/>
    <col min="275" max="275" width="21.42578125" style="17" bestFit="1" customWidth="1"/>
    <col min="276" max="276" width="16.5703125" style="17" bestFit="1" customWidth="1"/>
    <col min="277" max="277" width="14.140625" style="17" bestFit="1" customWidth="1"/>
    <col min="278" max="278" width="16.5703125" style="17" bestFit="1" customWidth="1"/>
    <col min="279" max="279" width="14.140625" style="17" bestFit="1" customWidth="1"/>
    <col min="280" max="280" width="14.42578125" style="17" bestFit="1" customWidth="1"/>
    <col min="281" max="281" width="14.5703125" style="17" customWidth="1"/>
    <col min="282" max="282" width="13.85546875" style="17" bestFit="1" customWidth="1"/>
    <col min="283" max="283" width="14.5703125" style="17" customWidth="1"/>
    <col min="284" max="520" width="9" style="17"/>
    <col min="521" max="521" width="14.140625" style="17" customWidth="1"/>
    <col min="522" max="522" width="14.7109375" style="17" bestFit="1" customWidth="1"/>
    <col min="523" max="523" width="21.42578125" style="17" bestFit="1" customWidth="1"/>
    <col min="524" max="524" width="14.7109375" style="17" bestFit="1" customWidth="1"/>
    <col min="525" max="525" width="21.42578125" style="17" bestFit="1" customWidth="1"/>
    <col min="526" max="526" width="14.7109375" style="17" bestFit="1" customWidth="1"/>
    <col min="527" max="527" width="21.42578125" style="17" bestFit="1" customWidth="1"/>
    <col min="528" max="528" width="14.7109375" style="17" bestFit="1" customWidth="1"/>
    <col min="529" max="529" width="21.42578125" style="17" bestFit="1" customWidth="1"/>
    <col min="530" max="530" width="14.7109375" style="17" bestFit="1" customWidth="1"/>
    <col min="531" max="531" width="21.42578125" style="17" bestFit="1" customWidth="1"/>
    <col min="532" max="532" width="16.5703125" style="17" bestFit="1" customWidth="1"/>
    <col min="533" max="533" width="14.140625" style="17" bestFit="1" customWidth="1"/>
    <col min="534" max="534" width="16.5703125" style="17" bestFit="1" customWidth="1"/>
    <col min="535" max="535" width="14.140625" style="17" bestFit="1" customWidth="1"/>
    <col min="536" max="536" width="14.42578125" style="17" bestFit="1" customWidth="1"/>
    <col min="537" max="537" width="14.5703125" style="17" customWidth="1"/>
    <col min="538" max="538" width="13.85546875" style="17" bestFit="1" customWidth="1"/>
    <col min="539" max="539" width="14.5703125" style="17" customWidth="1"/>
    <col min="540" max="776" width="9" style="17"/>
    <col min="777" max="777" width="14.140625" style="17" customWidth="1"/>
    <col min="778" max="778" width="14.7109375" style="17" bestFit="1" customWidth="1"/>
    <col min="779" max="779" width="21.42578125" style="17" bestFit="1" customWidth="1"/>
    <col min="780" max="780" width="14.7109375" style="17" bestFit="1" customWidth="1"/>
    <col min="781" max="781" width="21.42578125" style="17" bestFit="1" customWidth="1"/>
    <col min="782" max="782" width="14.7109375" style="17" bestFit="1" customWidth="1"/>
    <col min="783" max="783" width="21.42578125" style="17" bestFit="1" customWidth="1"/>
    <col min="784" max="784" width="14.7109375" style="17" bestFit="1" customWidth="1"/>
    <col min="785" max="785" width="21.42578125" style="17" bestFit="1" customWidth="1"/>
    <col min="786" max="786" width="14.7109375" style="17" bestFit="1" customWidth="1"/>
    <col min="787" max="787" width="21.42578125" style="17" bestFit="1" customWidth="1"/>
    <col min="788" max="788" width="16.5703125" style="17" bestFit="1" customWidth="1"/>
    <col min="789" max="789" width="14.140625" style="17" bestFit="1" customWidth="1"/>
    <col min="790" max="790" width="16.5703125" style="17" bestFit="1" customWidth="1"/>
    <col min="791" max="791" width="14.140625" style="17" bestFit="1" customWidth="1"/>
    <col min="792" max="792" width="14.42578125" style="17" bestFit="1" customWidth="1"/>
    <col min="793" max="793" width="14.5703125" style="17" customWidth="1"/>
    <col min="794" max="794" width="13.85546875" style="17" bestFit="1" customWidth="1"/>
    <col min="795" max="795" width="14.5703125" style="17" customWidth="1"/>
    <col min="796" max="1032" width="9" style="17"/>
    <col min="1033" max="1033" width="14.140625" style="17" customWidth="1"/>
    <col min="1034" max="1034" width="14.7109375" style="17" bestFit="1" customWidth="1"/>
    <col min="1035" max="1035" width="21.42578125" style="17" bestFit="1" customWidth="1"/>
    <col min="1036" max="1036" width="14.7109375" style="17" bestFit="1" customWidth="1"/>
    <col min="1037" max="1037" width="21.42578125" style="17" bestFit="1" customWidth="1"/>
    <col min="1038" max="1038" width="14.7109375" style="17" bestFit="1" customWidth="1"/>
    <col min="1039" max="1039" width="21.42578125" style="17" bestFit="1" customWidth="1"/>
    <col min="1040" max="1040" width="14.7109375" style="17" bestFit="1" customWidth="1"/>
    <col min="1041" max="1041" width="21.42578125" style="17" bestFit="1" customWidth="1"/>
    <col min="1042" max="1042" width="14.7109375" style="17" bestFit="1" customWidth="1"/>
    <col min="1043" max="1043" width="21.42578125" style="17" bestFit="1" customWidth="1"/>
    <col min="1044" max="1044" width="16.5703125" style="17" bestFit="1" customWidth="1"/>
    <col min="1045" max="1045" width="14.140625" style="17" bestFit="1" customWidth="1"/>
    <col min="1046" max="1046" width="16.5703125" style="17" bestFit="1" customWidth="1"/>
    <col min="1047" max="1047" width="14.140625" style="17" bestFit="1" customWidth="1"/>
    <col min="1048" max="1048" width="14.42578125" style="17" bestFit="1" customWidth="1"/>
    <col min="1049" max="1049" width="14.5703125" style="17" customWidth="1"/>
    <col min="1050" max="1050" width="13.85546875" style="17" bestFit="1" customWidth="1"/>
    <col min="1051" max="1051" width="14.5703125" style="17" customWidth="1"/>
    <col min="1052" max="1288" width="9" style="17"/>
    <col min="1289" max="1289" width="14.140625" style="17" customWidth="1"/>
    <col min="1290" max="1290" width="14.7109375" style="17" bestFit="1" customWidth="1"/>
    <col min="1291" max="1291" width="21.42578125" style="17" bestFit="1" customWidth="1"/>
    <col min="1292" max="1292" width="14.7109375" style="17" bestFit="1" customWidth="1"/>
    <col min="1293" max="1293" width="21.42578125" style="17" bestFit="1" customWidth="1"/>
    <col min="1294" max="1294" width="14.7109375" style="17" bestFit="1" customWidth="1"/>
    <col min="1295" max="1295" width="21.42578125" style="17" bestFit="1" customWidth="1"/>
    <col min="1296" max="1296" width="14.7109375" style="17" bestFit="1" customWidth="1"/>
    <col min="1297" max="1297" width="21.42578125" style="17" bestFit="1" customWidth="1"/>
    <col min="1298" max="1298" width="14.7109375" style="17" bestFit="1" customWidth="1"/>
    <col min="1299" max="1299" width="21.42578125" style="17" bestFit="1" customWidth="1"/>
    <col min="1300" max="1300" width="16.5703125" style="17" bestFit="1" customWidth="1"/>
    <col min="1301" max="1301" width="14.140625" style="17" bestFit="1" customWidth="1"/>
    <col min="1302" max="1302" width="16.5703125" style="17" bestFit="1" customWidth="1"/>
    <col min="1303" max="1303" width="14.140625" style="17" bestFit="1" customWidth="1"/>
    <col min="1304" max="1304" width="14.42578125" style="17" bestFit="1" customWidth="1"/>
    <col min="1305" max="1305" width="14.5703125" style="17" customWidth="1"/>
    <col min="1306" max="1306" width="13.85546875" style="17" bestFit="1" customWidth="1"/>
    <col min="1307" max="1307" width="14.5703125" style="17" customWidth="1"/>
    <col min="1308" max="1544" width="9" style="17"/>
    <col min="1545" max="1545" width="14.140625" style="17" customWidth="1"/>
    <col min="1546" max="1546" width="14.7109375" style="17" bestFit="1" customWidth="1"/>
    <col min="1547" max="1547" width="21.42578125" style="17" bestFit="1" customWidth="1"/>
    <col min="1548" max="1548" width="14.7109375" style="17" bestFit="1" customWidth="1"/>
    <col min="1549" max="1549" width="21.42578125" style="17" bestFit="1" customWidth="1"/>
    <col min="1550" max="1550" width="14.7109375" style="17" bestFit="1" customWidth="1"/>
    <col min="1551" max="1551" width="21.42578125" style="17" bestFit="1" customWidth="1"/>
    <col min="1552" max="1552" width="14.7109375" style="17" bestFit="1" customWidth="1"/>
    <col min="1553" max="1553" width="21.42578125" style="17" bestFit="1" customWidth="1"/>
    <col min="1554" max="1554" width="14.7109375" style="17" bestFit="1" customWidth="1"/>
    <col min="1555" max="1555" width="21.42578125" style="17" bestFit="1" customWidth="1"/>
    <col min="1556" max="1556" width="16.5703125" style="17" bestFit="1" customWidth="1"/>
    <col min="1557" max="1557" width="14.140625" style="17" bestFit="1" customWidth="1"/>
    <col min="1558" max="1558" width="16.5703125" style="17" bestFit="1" customWidth="1"/>
    <col min="1559" max="1559" width="14.140625" style="17" bestFit="1" customWidth="1"/>
    <col min="1560" max="1560" width="14.42578125" style="17" bestFit="1" customWidth="1"/>
    <col min="1561" max="1561" width="14.5703125" style="17" customWidth="1"/>
    <col min="1562" max="1562" width="13.85546875" style="17" bestFit="1" customWidth="1"/>
    <col min="1563" max="1563" width="14.5703125" style="17" customWidth="1"/>
    <col min="1564" max="1800" width="9" style="17"/>
    <col min="1801" max="1801" width="14.140625" style="17" customWidth="1"/>
    <col min="1802" max="1802" width="14.7109375" style="17" bestFit="1" customWidth="1"/>
    <col min="1803" max="1803" width="21.42578125" style="17" bestFit="1" customWidth="1"/>
    <col min="1804" max="1804" width="14.7109375" style="17" bestFit="1" customWidth="1"/>
    <col min="1805" max="1805" width="21.42578125" style="17" bestFit="1" customWidth="1"/>
    <col min="1806" max="1806" width="14.7109375" style="17" bestFit="1" customWidth="1"/>
    <col min="1807" max="1807" width="21.42578125" style="17" bestFit="1" customWidth="1"/>
    <col min="1808" max="1808" width="14.7109375" style="17" bestFit="1" customWidth="1"/>
    <col min="1809" max="1809" width="21.42578125" style="17" bestFit="1" customWidth="1"/>
    <col min="1810" max="1810" width="14.7109375" style="17" bestFit="1" customWidth="1"/>
    <col min="1811" max="1811" width="21.42578125" style="17" bestFit="1" customWidth="1"/>
    <col min="1812" max="1812" width="16.5703125" style="17" bestFit="1" customWidth="1"/>
    <col min="1813" max="1813" width="14.140625" style="17" bestFit="1" customWidth="1"/>
    <col min="1814" max="1814" width="16.5703125" style="17" bestFit="1" customWidth="1"/>
    <col min="1815" max="1815" width="14.140625" style="17" bestFit="1" customWidth="1"/>
    <col min="1816" max="1816" width="14.42578125" style="17" bestFit="1" customWidth="1"/>
    <col min="1817" max="1817" width="14.5703125" style="17" customWidth="1"/>
    <col min="1818" max="1818" width="13.85546875" style="17" bestFit="1" customWidth="1"/>
    <col min="1819" max="1819" width="14.5703125" style="17" customWidth="1"/>
    <col min="1820" max="2056" width="9" style="17"/>
    <col min="2057" max="2057" width="14.140625" style="17" customWidth="1"/>
    <col min="2058" max="2058" width="14.7109375" style="17" bestFit="1" customWidth="1"/>
    <col min="2059" max="2059" width="21.42578125" style="17" bestFit="1" customWidth="1"/>
    <col min="2060" max="2060" width="14.7109375" style="17" bestFit="1" customWidth="1"/>
    <col min="2061" max="2061" width="21.42578125" style="17" bestFit="1" customWidth="1"/>
    <col min="2062" max="2062" width="14.7109375" style="17" bestFit="1" customWidth="1"/>
    <col min="2063" max="2063" width="21.42578125" style="17" bestFit="1" customWidth="1"/>
    <col min="2064" max="2064" width="14.7109375" style="17" bestFit="1" customWidth="1"/>
    <col min="2065" max="2065" width="21.42578125" style="17" bestFit="1" customWidth="1"/>
    <col min="2066" max="2066" width="14.7109375" style="17" bestFit="1" customWidth="1"/>
    <col min="2067" max="2067" width="21.42578125" style="17" bestFit="1" customWidth="1"/>
    <col min="2068" max="2068" width="16.5703125" style="17" bestFit="1" customWidth="1"/>
    <col min="2069" max="2069" width="14.140625" style="17" bestFit="1" customWidth="1"/>
    <col min="2070" max="2070" width="16.5703125" style="17" bestFit="1" customWidth="1"/>
    <col min="2071" max="2071" width="14.140625" style="17" bestFit="1" customWidth="1"/>
    <col min="2072" max="2072" width="14.42578125" style="17" bestFit="1" customWidth="1"/>
    <col min="2073" max="2073" width="14.5703125" style="17" customWidth="1"/>
    <col min="2074" max="2074" width="13.85546875" style="17" bestFit="1" customWidth="1"/>
    <col min="2075" max="2075" width="14.5703125" style="17" customWidth="1"/>
    <col min="2076" max="2312" width="9" style="17"/>
    <col min="2313" max="2313" width="14.140625" style="17" customWidth="1"/>
    <col min="2314" max="2314" width="14.7109375" style="17" bestFit="1" customWidth="1"/>
    <col min="2315" max="2315" width="21.42578125" style="17" bestFit="1" customWidth="1"/>
    <col min="2316" max="2316" width="14.7109375" style="17" bestFit="1" customWidth="1"/>
    <col min="2317" max="2317" width="21.42578125" style="17" bestFit="1" customWidth="1"/>
    <col min="2318" max="2318" width="14.7109375" style="17" bestFit="1" customWidth="1"/>
    <col min="2319" max="2319" width="21.42578125" style="17" bestFit="1" customWidth="1"/>
    <col min="2320" max="2320" width="14.7109375" style="17" bestFit="1" customWidth="1"/>
    <col min="2321" max="2321" width="21.42578125" style="17" bestFit="1" customWidth="1"/>
    <col min="2322" max="2322" width="14.7109375" style="17" bestFit="1" customWidth="1"/>
    <col min="2323" max="2323" width="21.42578125" style="17" bestFit="1" customWidth="1"/>
    <col min="2324" max="2324" width="16.5703125" style="17" bestFit="1" customWidth="1"/>
    <col min="2325" max="2325" width="14.140625" style="17" bestFit="1" customWidth="1"/>
    <col min="2326" max="2326" width="16.5703125" style="17" bestFit="1" customWidth="1"/>
    <col min="2327" max="2327" width="14.140625" style="17" bestFit="1" customWidth="1"/>
    <col min="2328" max="2328" width="14.42578125" style="17" bestFit="1" customWidth="1"/>
    <col min="2329" max="2329" width="14.5703125" style="17" customWidth="1"/>
    <col min="2330" max="2330" width="13.85546875" style="17" bestFit="1" customWidth="1"/>
    <col min="2331" max="2331" width="14.5703125" style="17" customWidth="1"/>
    <col min="2332" max="2568" width="9" style="17"/>
    <col min="2569" max="2569" width="14.140625" style="17" customWidth="1"/>
    <col min="2570" max="2570" width="14.7109375" style="17" bestFit="1" customWidth="1"/>
    <col min="2571" max="2571" width="21.42578125" style="17" bestFit="1" customWidth="1"/>
    <col min="2572" max="2572" width="14.7109375" style="17" bestFit="1" customWidth="1"/>
    <col min="2573" max="2573" width="21.42578125" style="17" bestFit="1" customWidth="1"/>
    <col min="2574" max="2574" width="14.7109375" style="17" bestFit="1" customWidth="1"/>
    <col min="2575" max="2575" width="21.42578125" style="17" bestFit="1" customWidth="1"/>
    <col min="2576" max="2576" width="14.7109375" style="17" bestFit="1" customWidth="1"/>
    <col min="2577" max="2577" width="21.42578125" style="17" bestFit="1" customWidth="1"/>
    <col min="2578" max="2578" width="14.7109375" style="17" bestFit="1" customWidth="1"/>
    <col min="2579" max="2579" width="21.42578125" style="17" bestFit="1" customWidth="1"/>
    <col min="2580" max="2580" width="16.5703125" style="17" bestFit="1" customWidth="1"/>
    <col min="2581" max="2581" width="14.140625" style="17" bestFit="1" customWidth="1"/>
    <col min="2582" max="2582" width="16.5703125" style="17" bestFit="1" customWidth="1"/>
    <col min="2583" max="2583" width="14.140625" style="17" bestFit="1" customWidth="1"/>
    <col min="2584" max="2584" width="14.42578125" style="17" bestFit="1" customWidth="1"/>
    <col min="2585" max="2585" width="14.5703125" style="17" customWidth="1"/>
    <col min="2586" max="2586" width="13.85546875" style="17" bestFit="1" customWidth="1"/>
    <col min="2587" max="2587" width="14.5703125" style="17" customWidth="1"/>
    <col min="2588" max="2824" width="9" style="17"/>
    <col min="2825" max="2825" width="14.140625" style="17" customWidth="1"/>
    <col min="2826" max="2826" width="14.7109375" style="17" bestFit="1" customWidth="1"/>
    <col min="2827" max="2827" width="21.42578125" style="17" bestFit="1" customWidth="1"/>
    <col min="2828" max="2828" width="14.7109375" style="17" bestFit="1" customWidth="1"/>
    <col min="2829" max="2829" width="21.42578125" style="17" bestFit="1" customWidth="1"/>
    <col min="2830" max="2830" width="14.7109375" style="17" bestFit="1" customWidth="1"/>
    <col min="2831" max="2831" width="21.42578125" style="17" bestFit="1" customWidth="1"/>
    <col min="2832" max="2832" width="14.7109375" style="17" bestFit="1" customWidth="1"/>
    <col min="2833" max="2833" width="21.42578125" style="17" bestFit="1" customWidth="1"/>
    <col min="2834" max="2834" width="14.7109375" style="17" bestFit="1" customWidth="1"/>
    <col min="2835" max="2835" width="21.42578125" style="17" bestFit="1" customWidth="1"/>
    <col min="2836" max="2836" width="16.5703125" style="17" bestFit="1" customWidth="1"/>
    <col min="2837" max="2837" width="14.140625" style="17" bestFit="1" customWidth="1"/>
    <col min="2838" max="2838" width="16.5703125" style="17" bestFit="1" customWidth="1"/>
    <col min="2839" max="2839" width="14.140625" style="17" bestFit="1" customWidth="1"/>
    <col min="2840" max="2840" width="14.42578125" style="17" bestFit="1" customWidth="1"/>
    <col min="2841" max="2841" width="14.5703125" style="17" customWidth="1"/>
    <col min="2842" max="2842" width="13.85546875" style="17" bestFit="1" customWidth="1"/>
    <col min="2843" max="2843" width="14.5703125" style="17" customWidth="1"/>
    <col min="2844" max="3080" width="9" style="17"/>
    <col min="3081" max="3081" width="14.140625" style="17" customWidth="1"/>
    <col min="3082" max="3082" width="14.7109375" style="17" bestFit="1" customWidth="1"/>
    <col min="3083" max="3083" width="21.42578125" style="17" bestFit="1" customWidth="1"/>
    <col min="3084" max="3084" width="14.7109375" style="17" bestFit="1" customWidth="1"/>
    <col min="3085" max="3085" width="21.42578125" style="17" bestFit="1" customWidth="1"/>
    <col min="3086" max="3086" width="14.7109375" style="17" bestFit="1" customWidth="1"/>
    <col min="3087" max="3087" width="21.42578125" style="17" bestFit="1" customWidth="1"/>
    <col min="3088" max="3088" width="14.7109375" style="17" bestFit="1" customWidth="1"/>
    <col min="3089" max="3089" width="21.42578125" style="17" bestFit="1" customWidth="1"/>
    <col min="3090" max="3090" width="14.7109375" style="17" bestFit="1" customWidth="1"/>
    <col min="3091" max="3091" width="21.42578125" style="17" bestFit="1" customWidth="1"/>
    <col min="3092" max="3092" width="16.5703125" style="17" bestFit="1" customWidth="1"/>
    <col min="3093" max="3093" width="14.140625" style="17" bestFit="1" customWidth="1"/>
    <col min="3094" max="3094" width="16.5703125" style="17" bestFit="1" customWidth="1"/>
    <col min="3095" max="3095" width="14.140625" style="17" bestFit="1" customWidth="1"/>
    <col min="3096" max="3096" width="14.42578125" style="17" bestFit="1" customWidth="1"/>
    <col min="3097" max="3097" width="14.5703125" style="17" customWidth="1"/>
    <col min="3098" max="3098" width="13.85546875" style="17" bestFit="1" customWidth="1"/>
    <col min="3099" max="3099" width="14.5703125" style="17" customWidth="1"/>
    <col min="3100" max="3336" width="9" style="17"/>
    <col min="3337" max="3337" width="14.140625" style="17" customWidth="1"/>
    <col min="3338" max="3338" width="14.7109375" style="17" bestFit="1" customWidth="1"/>
    <col min="3339" max="3339" width="21.42578125" style="17" bestFit="1" customWidth="1"/>
    <col min="3340" max="3340" width="14.7109375" style="17" bestFit="1" customWidth="1"/>
    <col min="3341" max="3341" width="21.42578125" style="17" bestFit="1" customWidth="1"/>
    <col min="3342" max="3342" width="14.7109375" style="17" bestFit="1" customWidth="1"/>
    <col min="3343" max="3343" width="21.42578125" style="17" bestFit="1" customWidth="1"/>
    <col min="3344" max="3344" width="14.7109375" style="17" bestFit="1" customWidth="1"/>
    <col min="3345" max="3345" width="21.42578125" style="17" bestFit="1" customWidth="1"/>
    <col min="3346" max="3346" width="14.7109375" style="17" bestFit="1" customWidth="1"/>
    <col min="3347" max="3347" width="21.42578125" style="17" bestFit="1" customWidth="1"/>
    <col min="3348" max="3348" width="16.5703125" style="17" bestFit="1" customWidth="1"/>
    <col min="3349" max="3349" width="14.140625" style="17" bestFit="1" customWidth="1"/>
    <col min="3350" max="3350" width="16.5703125" style="17" bestFit="1" customWidth="1"/>
    <col min="3351" max="3351" width="14.140625" style="17" bestFit="1" customWidth="1"/>
    <col min="3352" max="3352" width="14.42578125" style="17" bestFit="1" customWidth="1"/>
    <col min="3353" max="3353" width="14.5703125" style="17" customWidth="1"/>
    <col min="3354" max="3354" width="13.85546875" style="17" bestFit="1" customWidth="1"/>
    <col min="3355" max="3355" width="14.5703125" style="17" customWidth="1"/>
    <col min="3356" max="3592" width="9" style="17"/>
    <col min="3593" max="3593" width="14.140625" style="17" customWidth="1"/>
    <col min="3594" max="3594" width="14.7109375" style="17" bestFit="1" customWidth="1"/>
    <col min="3595" max="3595" width="21.42578125" style="17" bestFit="1" customWidth="1"/>
    <col min="3596" max="3596" width="14.7109375" style="17" bestFit="1" customWidth="1"/>
    <col min="3597" max="3597" width="21.42578125" style="17" bestFit="1" customWidth="1"/>
    <col min="3598" max="3598" width="14.7109375" style="17" bestFit="1" customWidth="1"/>
    <col min="3599" max="3599" width="21.42578125" style="17" bestFit="1" customWidth="1"/>
    <col min="3600" max="3600" width="14.7109375" style="17" bestFit="1" customWidth="1"/>
    <col min="3601" max="3601" width="21.42578125" style="17" bestFit="1" customWidth="1"/>
    <col min="3602" max="3602" width="14.7109375" style="17" bestFit="1" customWidth="1"/>
    <col min="3603" max="3603" width="21.42578125" style="17" bestFit="1" customWidth="1"/>
    <col min="3604" max="3604" width="16.5703125" style="17" bestFit="1" customWidth="1"/>
    <col min="3605" max="3605" width="14.140625" style="17" bestFit="1" customWidth="1"/>
    <col min="3606" max="3606" width="16.5703125" style="17" bestFit="1" customWidth="1"/>
    <col min="3607" max="3607" width="14.140625" style="17" bestFit="1" customWidth="1"/>
    <col min="3608" max="3608" width="14.42578125" style="17" bestFit="1" customWidth="1"/>
    <col min="3609" max="3609" width="14.5703125" style="17" customWidth="1"/>
    <col min="3610" max="3610" width="13.85546875" style="17" bestFit="1" customWidth="1"/>
    <col min="3611" max="3611" width="14.5703125" style="17" customWidth="1"/>
    <col min="3612" max="3848" width="9" style="17"/>
    <col min="3849" max="3849" width="14.140625" style="17" customWidth="1"/>
    <col min="3850" max="3850" width="14.7109375" style="17" bestFit="1" customWidth="1"/>
    <col min="3851" max="3851" width="21.42578125" style="17" bestFit="1" customWidth="1"/>
    <col min="3852" max="3852" width="14.7109375" style="17" bestFit="1" customWidth="1"/>
    <col min="3853" max="3853" width="21.42578125" style="17" bestFit="1" customWidth="1"/>
    <col min="3854" max="3854" width="14.7109375" style="17" bestFit="1" customWidth="1"/>
    <col min="3855" max="3855" width="21.42578125" style="17" bestFit="1" customWidth="1"/>
    <col min="3856" max="3856" width="14.7109375" style="17" bestFit="1" customWidth="1"/>
    <col min="3857" max="3857" width="21.42578125" style="17" bestFit="1" customWidth="1"/>
    <col min="3858" max="3858" width="14.7109375" style="17" bestFit="1" customWidth="1"/>
    <col min="3859" max="3859" width="21.42578125" style="17" bestFit="1" customWidth="1"/>
    <col min="3860" max="3860" width="16.5703125" style="17" bestFit="1" customWidth="1"/>
    <col min="3861" max="3861" width="14.140625" style="17" bestFit="1" customWidth="1"/>
    <col min="3862" max="3862" width="16.5703125" style="17" bestFit="1" customWidth="1"/>
    <col min="3863" max="3863" width="14.140625" style="17" bestFit="1" customWidth="1"/>
    <col min="3864" max="3864" width="14.42578125" style="17" bestFit="1" customWidth="1"/>
    <col min="3865" max="3865" width="14.5703125" style="17" customWidth="1"/>
    <col min="3866" max="3866" width="13.85546875" style="17" bestFit="1" customWidth="1"/>
    <col min="3867" max="3867" width="14.5703125" style="17" customWidth="1"/>
    <col min="3868" max="4104" width="9" style="17"/>
    <col min="4105" max="4105" width="14.140625" style="17" customWidth="1"/>
    <col min="4106" max="4106" width="14.7109375" style="17" bestFit="1" customWidth="1"/>
    <col min="4107" max="4107" width="21.42578125" style="17" bestFit="1" customWidth="1"/>
    <col min="4108" max="4108" width="14.7109375" style="17" bestFit="1" customWidth="1"/>
    <col min="4109" max="4109" width="21.42578125" style="17" bestFit="1" customWidth="1"/>
    <col min="4110" max="4110" width="14.7109375" style="17" bestFit="1" customWidth="1"/>
    <col min="4111" max="4111" width="21.42578125" style="17" bestFit="1" customWidth="1"/>
    <col min="4112" max="4112" width="14.7109375" style="17" bestFit="1" customWidth="1"/>
    <col min="4113" max="4113" width="21.42578125" style="17" bestFit="1" customWidth="1"/>
    <col min="4114" max="4114" width="14.7109375" style="17" bestFit="1" customWidth="1"/>
    <col min="4115" max="4115" width="21.42578125" style="17" bestFit="1" customWidth="1"/>
    <col min="4116" max="4116" width="16.5703125" style="17" bestFit="1" customWidth="1"/>
    <col min="4117" max="4117" width="14.140625" style="17" bestFit="1" customWidth="1"/>
    <col min="4118" max="4118" width="16.5703125" style="17" bestFit="1" customWidth="1"/>
    <col min="4119" max="4119" width="14.140625" style="17" bestFit="1" customWidth="1"/>
    <col min="4120" max="4120" width="14.42578125" style="17" bestFit="1" customWidth="1"/>
    <col min="4121" max="4121" width="14.5703125" style="17" customWidth="1"/>
    <col min="4122" max="4122" width="13.85546875" style="17" bestFit="1" customWidth="1"/>
    <col min="4123" max="4123" width="14.5703125" style="17" customWidth="1"/>
    <col min="4124" max="4360" width="9" style="17"/>
    <col min="4361" max="4361" width="14.140625" style="17" customWidth="1"/>
    <col min="4362" max="4362" width="14.7109375" style="17" bestFit="1" customWidth="1"/>
    <col min="4363" max="4363" width="21.42578125" style="17" bestFit="1" customWidth="1"/>
    <col min="4364" max="4364" width="14.7109375" style="17" bestFit="1" customWidth="1"/>
    <col min="4365" max="4365" width="21.42578125" style="17" bestFit="1" customWidth="1"/>
    <col min="4366" max="4366" width="14.7109375" style="17" bestFit="1" customWidth="1"/>
    <col min="4367" max="4367" width="21.42578125" style="17" bestFit="1" customWidth="1"/>
    <col min="4368" max="4368" width="14.7109375" style="17" bestFit="1" customWidth="1"/>
    <col min="4369" max="4369" width="21.42578125" style="17" bestFit="1" customWidth="1"/>
    <col min="4370" max="4370" width="14.7109375" style="17" bestFit="1" customWidth="1"/>
    <col min="4371" max="4371" width="21.42578125" style="17" bestFit="1" customWidth="1"/>
    <col min="4372" max="4372" width="16.5703125" style="17" bestFit="1" customWidth="1"/>
    <col min="4373" max="4373" width="14.140625" style="17" bestFit="1" customWidth="1"/>
    <col min="4374" max="4374" width="16.5703125" style="17" bestFit="1" customWidth="1"/>
    <col min="4375" max="4375" width="14.140625" style="17" bestFit="1" customWidth="1"/>
    <col min="4376" max="4376" width="14.42578125" style="17" bestFit="1" customWidth="1"/>
    <col min="4377" max="4377" width="14.5703125" style="17" customWidth="1"/>
    <col min="4378" max="4378" width="13.85546875" style="17" bestFit="1" customWidth="1"/>
    <col min="4379" max="4379" width="14.5703125" style="17" customWidth="1"/>
    <col min="4380" max="4616" width="9" style="17"/>
    <col min="4617" max="4617" width="14.140625" style="17" customWidth="1"/>
    <col min="4618" max="4618" width="14.7109375" style="17" bestFit="1" customWidth="1"/>
    <col min="4619" max="4619" width="21.42578125" style="17" bestFit="1" customWidth="1"/>
    <col min="4620" max="4620" width="14.7109375" style="17" bestFit="1" customWidth="1"/>
    <col min="4621" max="4621" width="21.42578125" style="17" bestFit="1" customWidth="1"/>
    <col min="4622" max="4622" width="14.7109375" style="17" bestFit="1" customWidth="1"/>
    <col min="4623" max="4623" width="21.42578125" style="17" bestFit="1" customWidth="1"/>
    <col min="4624" max="4624" width="14.7109375" style="17" bestFit="1" customWidth="1"/>
    <col min="4625" max="4625" width="21.42578125" style="17" bestFit="1" customWidth="1"/>
    <col min="4626" max="4626" width="14.7109375" style="17" bestFit="1" customWidth="1"/>
    <col min="4627" max="4627" width="21.42578125" style="17" bestFit="1" customWidth="1"/>
    <col min="4628" max="4628" width="16.5703125" style="17" bestFit="1" customWidth="1"/>
    <col min="4629" max="4629" width="14.140625" style="17" bestFit="1" customWidth="1"/>
    <col min="4630" max="4630" width="16.5703125" style="17" bestFit="1" customWidth="1"/>
    <col min="4631" max="4631" width="14.140625" style="17" bestFit="1" customWidth="1"/>
    <col min="4632" max="4632" width="14.42578125" style="17" bestFit="1" customWidth="1"/>
    <col min="4633" max="4633" width="14.5703125" style="17" customWidth="1"/>
    <col min="4634" max="4634" width="13.85546875" style="17" bestFit="1" customWidth="1"/>
    <col min="4635" max="4635" width="14.5703125" style="17" customWidth="1"/>
    <col min="4636" max="4872" width="9" style="17"/>
    <col min="4873" max="4873" width="14.140625" style="17" customWidth="1"/>
    <col min="4874" max="4874" width="14.7109375" style="17" bestFit="1" customWidth="1"/>
    <col min="4875" max="4875" width="21.42578125" style="17" bestFit="1" customWidth="1"/>
    <col min="4876" max="4876" width="14.7109375" style="17" bestFit="1" customWidth="1"/>
    <col min="4877" max="4877" width="21.42578125" style="17" bestFit="1" customWidth="1"/>
    <col min="4878" max="4878" width="14.7109375" style="17" bestFit="1" customWidth="1"/>
    <col min="4879" max="4879" width="21.42578125" style="17" bestFit="1" customWidth="1"/>
    <col min="4880" max="4880" width="14.7109375" style="17" bestFit="1" customWidth="1"/>
    <col min="4881" max="4881" width="21.42578125" style="17" bestFit="1" customWidth="1"/>
    <col min="4882" max="4882" width="14.7109375" style="17" bestFit="1" customWidth="1"/>
    <col min="4883" max="4883" width="21.42578125" style="17" bestFit="1" customWidth="1"/>
    <col min="4884" max="4884" width="16.5703125" style="17" bestFit="1" customWidth="1"/>
    <col min="4885" max="4885" width="14.140625" style="17" bestFit="1" customWidth="1"/>
    <col min="4886" max="4886" width="16.5703125" style="17" bestFit="1" customWidth="1"/>
    <col min="4887" max="4887" width="14.140625" style="17" bestFit="1" customWidth="1"/>
    <col min="4888" max="4888" width="14.42578125" style="17" bestFit="1" customWidth="1"/>
    <col min="4889" max="4889" width="14.5703125" style="17" customWidth="1"/>
    <col min="4890" max="4890" width="13.85546875" style="17" bestFit="1" customWidth="1"/>
    <col min="4891" max="4891" width="14.5703125" style="17" customWidth="1"/>
    <col min="4892" max="5128" width="9" style="17"/>
    <col min="5129" max="5129" width="14.140625" style="17" customWidth="1"/>
    <col min="5130" max="5130" width="14.7109375" style="17" bestFit="1" customWidth="1"/>
    <col min="5131" max="5131" width="21.42578125" style="17" bestFit="1" customWidth="1"/>
    <col min="5132" max="5132" width="14.7109375" style="17" bestFit="1" customWidth="1"/>
    <col min="5133" max="5133" width="21.42578125" style="17" bestFit="1" customWidth="1"/>
    <col min="5134" max="5134" width="14.7109375" style="17" bestFit="1" customWidth="1"/>
    <col min="5135" max="5135" width="21.42578125" style="17" bestFit="1" customWidth="1"/>
    <col min="5136" max="5136" width="14.7109375" style="17" bestFit="1" customWidth="1"/>
    <col min="5137" max="5137" width="21.42578125" style="17" bestFit="1" customWidth="1"/>
    <col min="5138" max="5138" width="14.7109375" style="17" bestFit="1" customWidth="1"/>
    <col min="5139" max="5139" width="21.42578125" style="17" bestFit="1" customWidth="1"/>
    <col min="5140" max="5140" width="16.5703125" style="17" bestFit="1" customWidth="1"/>
    <col min="5141" max="5141" width="14.140625" style="17" bestFit="1" customWidth="1"/>
    <col min="5142" max="5142" width="16.5703125" style="17" bestFit="1" customWidth="1"/>
    <col min="5143" max="5143" width="14.140625" style="17" bestFit="1" customWidth="1"/>
    <col min="5144" max="5144" width="14.42578125" style="17" bestFit="1" customWidth="1"/>
    <col min="5145" max="5145" width="14.5703125" style="17" customWidth="1"/>
    <col min="5146" max="5146" width="13.85546875" style="17" bestFit="1" customWidth="1"/>
    <col min="5147" max="5147" width="14.5703125" style="17" customWidth="1"/>
    <col min="5148" max="5384" width="9" style="17"/>
    <col min="5385" max="5385" width="14.140625" style="17" customWidth="1"/>
    <col min="5386" max="5386" width="14.7109375" style="17" bestFit="1" customWidth="1"/>
    <col min="5387" max="5387" width="21.42578125" style="17" bestFit="1" customWidth="1"/>
    <col min="5388" max="5388" width="14.7109375" style="17" bestFit="1" customWidth="1"/>
    <col min="5389" max="5389" width="21.42578125" style="17" bestFit="1" customWidth="1"/>
    <col min="5390" max="5390" width="14.7109375" style="17" bestFit="1" customWidth="1"/>
    <col min="5391" max="5391" width="21.42578125" style="17" bestFit="1" customWidth="1"/>
    <col min="5392" max="5392" width="14.7109375" style="17" bestFit="1" customWidth="1"/>
    <col min="5393" max="5393" width="21.42578125" style="17" bestFit="1" customWidth="1"/>
    <col min="5394" max="5394" width="14.7109375" style="17" bestFit="1" customWidth="1"/>
    <col min="5395" max="5395" width="21.42578125" style="17" bestFit="1" customWidth="1"/>
    <col min="5396" max="5396" width="16.5703125" style="17" bestFit="1" customWidth="1"/>
    <col min="5397" max="5397" width="14.140625" style="17" bestFit="1" customWidth="1"/>
    <col min="5398" max="5398" width="16.5703125" style="17" bestFit="1" customWidth="1"/>
    <col min="5399" max="5399" width="14.140625" style="17" bestFit="1" customWidth="1"/>
    <col min="5400" max="5400" width="14.42578125" style="17" bestFit="1" customWidth="1"/>
    <col min="5401" max="5401" width="14.5703125" style="17" customWidth="1"/>
    <col min="5402" max="5402" width="13.85546875" style="17" bestFit="1" customWidth="1"/>
    <col min="5403" max="5403" width="14.5703125" style="17" customWidth="1"/>
    <col min="5404" max="5640" width="9" style="17"/>
    <col min="5641" max="5641" width="14.140625" style="17" customWidth="1"/>
    <col min="5642" max="5642" width="14.7109375" style="17" bestFit="1" customWidth="1"/>
    <col min="5643" max="5643" width="21.42578125" style="17" bestFit="1" customWidth="1"/>
    <col min="5644" max="5644" width="14.7109375" style="17" bestFit="1" customWidth="1"/>
    <col min="5645" max="5645" width="21.42578125" style="17" bestFit="1" customWidth="1"/>
    <col min="5646" max="5646" width="14.7109375" style="17" bestFit="1" customWidth="1"/>
    <col min="5647" max="5647" width="21.42578125" style="17" bestFit="1" customWidth="1"/>
    <col min="5648" max="5648" width="14.7109375" style="17" bestFit="1" customWidth="1"/>
    <col min="5649" max="5649" width="21.42578125" style="17" bestFit="1" customWidth="1"/>
    <col min="5650" max="5650" width="14.7109375" style="17" bestFit="1" customWidth="1"/>
    <col min="5651" max="5651" width="21.42578125" style="17" bestFit="1" customWidth="1"/>
    <col min="5652" max="5652" width="16.5703125" style="17" bestFit="1" customWidth="1"/>
    <col min="5653" max="5653" width="14.140625" style="17" bestFit="1" customWidth="1"/>
    <col min="5654" max="5654" width="16.5703125" style="17" bestFit="1" customWidth="1"/>
    <col min="5655" max="5655" width="14.140625" style="17" bestFit="1" customWidth="1"/>
    <col min="5656" max="5656" width="14.42578125" style="17" bestFit="1" customWidth="1"/>
    <col min="5657" max="5657" width="14.5703125" style="17" customWidth="1"/>
    <col min="5658" max="5658" width="13.85546875" style="17" bestFit="1" customWidth="1"/>
    <col min="5659" max="5659" width="14.5703125" style="17" customWidth="1"/>
    <col min="5660" max="5896" width="9" style="17"/>
    <col min="5897" max="5897" width="14.140625" style="17" customWidth="1"/>
    <col min="5898" max="5898" width="14.7109375" style="17" bestFit="1" customWidth="1"/>
    <col min="5899" max="5899" width="21.42578125" style="17" bestFit="1" customWidth="1"/>
    <col min="5900" max="5900" width="14.7109375" style="17" bestFit="1" customWidth="1"/>
    <col min="5901" max="5901" width="21.42578125" style="17" bestFit="1" customWidth="1"/>
    <col min="5902" max="5902" width="14.7109375" style="17" bestFit="1" customWidth="1"/>
    <col min="5903" max="5903" width="21.42578125" style="17" bestFit="1" customWidth="1"/>
    <col min="5904" max="5904" width="14.7109375" style="17" bestFit="1" customWidth="1"/>
    <col min="5905" max="5905" width="21.42578125" style="17" bestFit="1" customWidth="1"/>
    <col min="5906" max="5906" width="14.7109375" style="17" bestFit="1" customWidth="1"/>
    <col min="5907" max="5907" width="21.42578125" style="17" bestFit="1" customWidth="1"/>
    <col min="5908" max="5908" width="16.5703125" style="17" bestFit="1" customWidth="1"/>
    <col min="5909" max="5909" width="14.140625" style="17" bestFit="1" customWidth="1"/>
    <col min="5910" max="5910" width="16.5703125" style="17" bestFit="1" customWidth="1"/>
    <col min="5911" max="5911" width="14.140625" style="17" bestFit="1" customWidth="1"/>
    <col min="5912" max="5912" width="14.42578125" style="17" bestFit="1" customWidth="1"/>
    <col min="5913" max="5913" width="14.5703125" style="17" customWidth="1"/>
    <col min="5914" max="5914" width="13.85546875" style="17" bestFit="1" customWidth="1"/>
    <col min="5915" max="5915" width="14.5703125" style="17" customWidth="1"/>
    <col min="5916" max="6152" width="9" style="17"/>
    <col min="6153" max="6153" width="14.140625" style="17" customWidth="1"/>
    <col min="6154" max="6154" width="14.7109375" style="17" bestFit="1" customWidth="1"/>
    <col min="6155" max="6155" width="21.42578125" style="17" bestFit="1" customWidth="1"/>
    <col min="6156" max="6156" width="14.7109375" style="17" bestFit="1" customWidth="1"/>
    <col min="6157" max="6157" width="21.42578125" style="17" bestFit="1" customWidth="1"/>
    <col min="6158" max="6158" width="14.7109375" style="17" bestFit="1" customWidth="1"/>
    <col min="6159" max="6159" width="21.42578125" style="17" bestFit="1" customWidth="1"/>
    <col min="6160" max="6160" width="14.7109375" style="17" bestFit="1" customWidth="1"/>
    <col min="6161" max="6161" width="21.42578125" style="17" bestFit="1" customWidth="1"/>
    <col min="6162" max="6162" width="14.7109375" style="17" bestFit="1" customWidth="1"/>
    <col min="6163" max="6163" width="21.42578125" style="17" bestFit="1" customWidth="1"/>
    <col min="6164" max="6164" width="16.5703125" style="17" bestFit="1" customWidth="1"/>
    <col min="6165" max="6165" width="14.140625" style="17" bestFit="1" customWidth="1"/>
    <col min="6166" max="6166" width="16.5703125" style="17" bestFit="1" customWidth="1"/>
    <col min="6167" max="6167" width="14.140625" style="17" bestFit="1" customWidth="1"/>
    <col min="6168" max="6168" width="14.42578125" style="17" bestFit="1" customWidth="1"/>
    <col min="6169" max="6169" width="14.5703125" style="17" customWidth="1"/>
    <col min="6170" max="6170" width="13.85546875" style="17" bestFit="1" customWidth="1"/>
    <col min="6171" max="6171" width="14.5703125" style="17" customWidth="1"/>
    <col min="6172" max="6408" width="9" style="17"/>
    <col min="6409" max="6409" width="14.140625" style="17" customWidth="1"/>
    <col min="6410" max="6410" width="14.7109375" style="17" bestFit="1" customWidth="1"/>
    <col min="6411" max="6411" width="21.42578125" style="17" bestFit="1" customWidth="1"/>
    <col min="6412" max="6412" width="14.7109375" style="17" bestFit="1" customWidth="1"/>
    <col min="6413" max="6413" width="21.42578125" style="17" bestFit="1" customWidth="1"/>
    <col min="6414" max="6414" width="14.7109375" style="17" bestFit="1" customWidth="1"/>
    <col min="6415" max="6415" width="21.42578125" style="17" bestFit="1" customWidth="1"/>
    <col min="6416" max="6416" width="14.7109375" style="17" bestFit="1" customWidth="1"/>
    <col min="6417" max="6417" width="21.42578125" style="17" bestFit="1" customWidth="1"/>
    <col min="6418" max="6418" width="14.7109375" style="17" bestFit="1" customWidth="1"/>
    <col min="6419" max="6419" width="21.42578125" style="17" bestFit="1" customWidth="1"/>
    <col min="6420" max="6420" width="16.5703125" style="17" bestFit="1" customWidth="1"/>
    <col min="6421" max="6421" width="14.140625" style="17" bestFit="1" customWidth="1"/>
    <col min="6422" max="6422" width="16.5703125" style="17" bestFit="1" customWidth="1"/>
    <col min="6423" max="6423" width="14.140625" style="17" bestFit="1" customWidth="1"/>
    <col min="6424" max="6424" width="14.42578125" style="17" bestFit="1" customWidth="1"/>
    <col min="6425" max="6425" width="14.5703125" style="17" customWidth="1"/>
    <col min="6426" max="6426" width="13.85546875" style="17" bestFit="1" customWidth="1"/>
    <col min="6427" max="6427" width="14.5703125" style="17" customWidth="1"/>
    <col min="6428" max="6664" width="9" style="17"/>
    <col min="6665" max="6665" width="14.140625" style="17" customWidth="1"/>
    <col min="6666" max="6666" width="14.7109375" style="17" bestFit="1" customWidth="1"/>
    <col min="6667" max="6667" width="21.42578125" style="17" bestFit="1" customWidth="1"/>
    <col min="6668" max="6668" width="14.7109375" style="17" bestFit="1" customWidth="1"/>
    <col min="6669" max="6669" width="21.42578125" style="17" bestFit="1" customWidth="1"/>
    <col min="6670" max="6670" width="14.7109375" style="17" bestFit="1" customWidth="1"/>
    <col min="6671" max="6671" width="21.42578125" style="17" bestFit="1" customWidth="1"/>
    <col min="6672" max="6672" width="14.7109375" style="17" bestFit="1" customWidth="1"/>
    <col min="6673" max="6673" width="21.42578125" style="17" bestFit="1" customWidth="1"/>
    <col min="6674" max="6674" width="14.7109375" style="17" bestFit="1" customWidth="1"/>
    <col min="6675" max="6675" width="21.42578125" style="17" bestFit="1" customWidth="1"/>
    <col min="6676" max="6676" width="16.5703125" style="17" bestFit="1" customWidth="1"/>
    <col min="6677" max="6677" width="14.140625" style="17" bestFit="1" customWidth="1"/>
    <col min="6678" max="6678" width="16.5703125" style="17" bestFit="1" customWidth="1"/>
    <col min="6679" max="6679" width="14.140625" style="17" bestFit="1" customWidth="1"/>
    <col min="6680" max="6680" width="14.42578125" style="17" bestFit="1" customWidth="1"/>
    <col min="6681" max="6681" width="14.5703125" style="17" customWidth="1"/>
    <col min="6682" max="6682" width="13.85546875" style="17" bestFit="1" customWidth="1"/>
    <col min="6683" max="6683" width="14.5703125" style="17" customWidth="1"/>
    <col min="6684" max="6920" width="9" style="17"/>
    <col min="6921" max="6921" width="14.140625" style="17" customWidth="1"/>
    <col min="6922" max="6922" width="14.7109375" style="17" bestFit="1" customWidth="1"/>
    <col min="6923" max="6923" width="21.42578125" style="17" bestFit="1" customWidth="1"/>
    <col min="6924" max="6924" width="14.7109375" style="17" bestFit="1" customWidth="1"/>
    <col min="6925" max="6925" width="21.42578125" style="17" bestFit="1" customWidth="1"/>
    <col min="6926" max="6926" width="14.7109375" style="17" bestFit="1" customWidth="1"/>
    <col min="6927" max="6927" width="21.42578125" style="17" bestFit="1" customWidth="1"/>
    <col min="6928" max="6928" width="14.7109375" style="17" bestFit="1" customWidth="1"/>
    <col min="6929" max="6929" width="21.42578125" style="17" bestFit="1" customWidth="1"/>
    <col min="6930" max="6930" width="14.7109375" style="17" bestFit="1" customWidth="1"/>
    <col min="6931" max="6931" width="21.42578125" style="17" bestFit="1" customWidth="1"/>
    <col min="6932" max="6932" width="16.5703125" style="17" bestFit="1" customWidth="1"/>
    <col min="6933" max="6933" width="14.140625" style="17" bestFit="1" customWidth="1"/>
    <col min="6934" max="6934" width="16.5703125" style="17" bestFit="1" customWidth="1"/>
    <col min="6935" max="6935" width="14.140625" style="17" bestFit="1" customWidth="1"/>
    <col min="6936" max="6936" width="14.42578125" style="17" bestFit="1" customWidth="1"/>
    <col min="6937" max="6937" width="14.5703125" style="17" customWidth="1"/>
    <col min="6938" max="6938" width="13.85546875" style="17" bestFit="1" customWidth="1"/>
    <col min="6939" max="6939" width="14.5703125" style="17" customWidth="1"/>
    <col min="6940" max="7176" width="9" style="17"/>
    <col min="7177" max="7177" width="14.140625" style="17" customWidth="1"/>
    <col min="7178" max="7178" width="14.7109375" style="17" bestFit="1" customWidth="1"/>
    <col min="7179" max="7179" width="21.42578125" style="17" bestFit="1" customWidth="1"/>
    <col min="7180" max="7180" width="14.7109375" style="17" bestFit="1" customWidth="1"/>
    <col min="7181" max="7181" width="21.42578125" style="17" bestFit="1" customWidth="1"/>
    <col min="7182" max="7182" width="14.7109375" style="17" bestFit="1" customWidth="1"/>
    <col min="7183" max="7183" width="21.42578125" style="17" bestFit="1" customWidth="1"/>
    <col min="7184" max="7184" width="14.7109375" style="17" bestFit="1" customWidth="1"/>
    <col min="7185" max="7185" width="21.42578125" style="17" bestFit="1" customWidth="1"/>
    <col min="7186" max="7186" width="14.7109375" style="17" bestFit="1" customWidth="1"/>
    <col min="7187" max="7187" width="21.42578125" style="17" bestFit="1" customWidth="1"/>
    <col min="7188" max="7188" width="16.5703125" style="17" bestFit="1" customWidth="1"/>
    <col min="7189" max="7189" width="14.140625" style="17" bestFit="1" customWidth="1"/>
    <col min="7190" max="7190" width="16.5703125" style="17" bestFit="1" customWidth="1"/>
    <col min="7191" max="7191" width="14.140625" style="17" bestFit="1" customWidth="1"/>
    <col min="7192" max="7192" width="14.42578125" style="17" bestFit="1" customWidth="1"/>
    <col min="7193" max="7193" width="14.5703125" style="17" customWidth="1"/>
    <col min="7194" max="7194" width="13.85546875" style="17" bestFit="1" customWidth="1"/>
    <col min="7195" max="7195" width="14.5703125" style="17" customWidth="1"/>
    <col min="7196" max="7432" width="9" style="17"/>
    <col min="7433" max="7433" width="14.140625" style="17" customWidth="1"/>
    <col min="7434" max="7434" width="14.7109375" style="17" bestFit="1" customWidth="1"/>
    <col min="7435" max="7435" width="21.42578125" style="17" bestFit="1" customWidth="1"/>
    <col min="7436" max="7436" width="14.7109375" style="17" bestFit="1" customWidth="1"/>
    <col min="7437" max="7437" width="21.42578125" style="17" bestFit="1" customWidth="1"/>
    <col min="7438" max="7438" width="14.7109375" style="17" bestFit="1" customWidth="1"/>
    <col min="7439" max="7439" width="21.42578125" style="17" bestFit="1" customWidth="1"/>
    <col min="7440" max="7440" width="14.7109375" style="17" bestFit="1" customWidth="1"/>
    <col min="7441" max="7441" width="21.42578125" style="17" bestFit="1" customWidth="1"/>
    <col min="7442" max="7442" width="14.7109375" style="17" bestFit="1" customWidth="1"/>
    <col min="7443" max="7443" width="21.42578125" style="17" bestFit="1" customWidth="1"/>
    <col min="7444" max="7444" width="16.5703125" style="17" bestFit="1" customWidth="1"/>
    <col min="7445" max="7445" width="14.140625" style="17" bestFit="1" customWidth="1"/>
    <col min="7446" max="7446" width="16.5703125" style="17" bestFit="1" customWidth="1"/>
    <col min="7447" max="7447" width="14.140625" style="17" bestFit="1" customWidth="1"/>
    <col min="7448" max="7448" width="14.42578125" style="17" bestFit="1" customWidth="1"/>
    <col min="7449" max="7449" width="14.5703125" style="17" customWidth="1"/>
    <col min="7450" max="7450" width="13.85546875" style="17" bestFit="1" customWidth="1"/>
    <col min="7451" max="7451" width="14.5703125" style="17" customWidth="1"/>
    <col min="7452" max="7688" width="9" style="17"/>
    <col min="7689" max="7689" width="14.140625" style="17" customWidth="1"/>
    <col min="7690" max="7690" width="14.7109375" style="17" bestFit="1" customWidth="1"/>
    <col min="7691" max="7691" width="21.42578125" style="17" bestFit="1" customWidth="1"/>
    <col min="7692" max="7692" width="14.7109375" style="17" bestFit="1" customWidth="1"/>
    <col min="7693" max="7693" width="21.42578125" style="17" bestFit="1" customWidth="1"/>
    <col min="7694" max="7694" width="14.7109375" style="17" bestFit="1" customWidth="1"/>
    <col min="7695" max="7695" width="21.42578125" style="17" bestFit="1" customWidth="1"/>
    <col min="7696" max="7696" width="14.7109375" style="17" bestFit="1" customWidth="1"/>
    <col min="7697" max="7697" width="21.42578125" style="17" bestFit="1" customWidth="1"/>
    <col min="7698" max="7698" width="14.7109375" style="17" bestFit="1" customWidth="1"/>
    <col min="7699" max="7699" width="21.42578125" style="17" bestFit="1" customWidth="1"/>
    <col min="7700" max="7700" width="16.5703125" style="17" bestFit="1" customWidth="1"/>
    <col min="7701" max="7701" width="14.140625" style="17" bestFit="1" customWidth="1"/>
    <col min="7702" max="7702" width="16.5703125" style="17" bestFit="1" customWidth="1"/>
    <col min="7703" max="7703" width="14.140625" style="17" bestFit="1" customWidth="1"/>
    <col min="7704" max="7704" width="14.42578125" style="17" bestFit="1" customWidth="1"/>
    <col min="7705" max="7705" width="14.5703125" style="17" customWidth="1"/>
    <col min="7706" max="7706" width="13.85546875" style="17" bestFit="1" customWidth="1"/>
    <col min="7707" max="7707" width="14.5703125" style="17" customWidth="1"/>
    <col min="7708" max="7944" width="9" style="17"/>
    <col min="7945" max="7945" width="14.140625" style="17" customWidth="1"/>
    <col min="7946" max="7946" width="14.7109375" style="17" bestFit="1" customWidth="1"/>
    <col min="7947" max="7947" width="21.42578125" style="17" bestFit="1" customWidth="1"/>
    <col min="7948" max="7948" width="14.7109375" style="17" bestFit="1" customWidth="1"/>
    <col min="7949" max="7949" width="21.42578125" style="17" bestFit="1" customWidth="1"/>
    <col min="7950" max="7950" width="14.7109375" style="17" bestFit="1" customWidth="1"/>
    <col min="7951" max="7951" width="21.42578125" style="17" bestFit="1" customWidth="1"/>
    <col min="7952" max="7952" width="14.7109375" style="17" bestFit="1" customWidth="1"/>
    <col min="7953" max="7953" width="21.42578125" style="17" bestFit="1" customWidth="1"/>
    <col min="7954" max="7954" width="14.7109375" style="17" bestFit="1" customWidth="1"/>
    <col min="7955" max="7955" width="21.42578125" style="17" bestFit="1" customWidth="1"/>
    <col min="7956" max="7956" width="16.5703125" style="17" bestFit="1" customWidth="1"/>
    <col min="7957" max="7957" width="14.140625" style="17" bestFit="1" customWidth="1"/>
    <col min="7958" max="7958" width="16.5703125" style="17" bestFit="1" customWidth="1"/>
    <col min="7959" max="7959" width="14.140625" style="17" bestFit="1" customWidth="1"/>
    <col min="7960" max="7960" width="14.42578125" style="17" bestFit="1" customWidth="1"/>
    <col min="7961" max="7961" width="14.5703125" style="17" customWidth="1"/>
    <col min="7962" max="7962" width="13.85546875" style="17" bestFit="1" customWidth="1"/>
    <col min="7963" max="7963" width="14.5703125" style="17" customWidth="1"/>
    <col min="7964" max="8200" width="9" style="17"/>
    <col min="8201" max="8201" width="14.140625" style="17" customWidth="1"/>
    <col min="8202" max="8202" width="14.7109375" style="17" bestFit="1" customWidth="1"/>
    <col min="8203" max="8203" width="21.42578125" style="17" bestFit="1" customWidth="1"/>
    <col min="8204" max="8204" width="14.7109375" style="17" bestFit="1" customWidth="1"/>
    <col min="8205" max="8205" width="21.42578125" style="17" bestFit="1" customWidth="1"/>
    <col min="8206" max="8206" width="14.7109375" style="17" bestFit="1" customWidth="1"/>
    <col min="8207" max="8207" width="21.42578125" style="17" bestFit="1" customWidth="1"/>
    <col min="8208" max="8208" width="14.7109375" style="17" bestFit="1" customWidth="1"/>
    <col min="8209" max="8209" width="21.42578125" style="17" bestFit="1" customWidth="1"/>
    <col min="8210" max="8210" width="14.7109375" style="17" bestFit="1" customWidth="1"/>
    <col min="8211" max="8211" width="21.42578125" style="17" bestFit="1" customWidth="1"/>
    <col min="8212" max="8212" width="16.5703125" style="17" bestFit="1" customWidth="1"/>
    <col min="8213" max="8213" width="14.140625" style="17" bestFit="1" customWidth="1"/>
    <col min="8214" max="8214" width="16.5703125" style="17" bestFit="1" customWidth="1"/>
    <col min="8215" max="8215" width="14.140625" style="17" bestFit="1" customWidth="1"/>
    <col min="8216" max="8216" width="14.42578125" style="17" bestFit="1" customWidth="1"/>
    <col min="8217" max="8217" width="14.5703125" style="17" customWidth="1"/>
    <col min="8218" max="8218" width="13.85546875" style="17" bestFit="1" customWidth="1"/>
    <col min="8219" max="8219" width="14.5703125" style="17" customWidth="1"/>
    <col min="8220" max="8456" width="9" style="17"/>
    <col min="8457" max="8457" width="14.140625" style="17" customWidth="1"/>
    <col min="8458" max="8458" width="14.7109375" style="17" bestFit="1" customWidth="1"/>
    <col min="8459" max="8459" width="21.42578125" style="17" bestFit="1" customWidth="1"/>
    <col min="8460" max="8460" width="14.7109375" style="17" bestFit="1" customWidth="1"/>
    <col min="8461" max="8461" width="21.42578125" style="17" bestFit="1" customWidth="1"/>
    <col min="8462" max="8462" width="14.7109375" style="17" bestFit="1" customWidth="1"/>
    <col min="8463" max="8463" width="21.42578125" style="17" bestFit="1" customWidth="1"/>
    <col min="8464" max="8464" width="14.7109375" style="17" bestFit="1" customWidth="1"/>
    <col min="8465" max="8465" width="21.42578125" style="17" bestFit="1" customWidth="1"/>
    <col min="8466" max="8466" width="14.7109375" style="17" bestFit="1" customWidth="1"/>
    <col min="8467" max="8467" width="21.42578125" style="17" bestFit="1" customWidth="1"/>
    <col min="8468" max="8468" width="16.5703125" style="17" bestFit="1" customWidth="1"/>
    <col min="8469" max="8469" width="14.140625" style="17" bestFit="1" customWidth="1"/>
    <col min="8470" max="8470" width="16.5703125" style="17" bestFit="1" customWidth="1"/>
    <col min="8471" max="8471" width="14.140625" style="17" bestFit="1" customWidth="1"/>
    <col min="8472" max="8472" width="14.42578125" style="17" bestFit="1" customWidth="1"/>
    <col min="8473" max="8473" width="14.5703125" style="17" customWidth="1"/>
    <col min="8474" max="8474" width="13.85546875" style="17" bestFit="1" customWidth="1"/>
    <col min="8475" max="8475" width="14.5703125" style="17" customWidth="1"/>
    <col min="8476" max="8712" width="9" style="17"/>
    <col min="8713" max="8713" width="14.140625" style="17" customWidth="1"/>
    <col min="8714" max="8714" width="14.7109375" style="17" bestFit="1" customWidth="1"/>
    <col min="8715" max="8715" width="21.42578125" style="17" bestFit="1" customWidth="1"/>
    <col min="8716" max="8716" width="14.7109375" style="17" bestFit="1" customWidth="1"/>
    <col min="8717" max="8717" width="21.42578125" style="17" bestFit="1" customWidth="1"/>
    <col min="8718" max="8718" width="14.7109375" style="17" bestFit="1" customWidth="1"/>
    <col min="8719" max="8719" width="21.42578125" style="17" bestFit="1" customWidth="1"/>
    <col min="8720" max="8720" width="14.7109375" style="17" bestFit="1" customWidth="1"/>
    <col min="8721" max="8721" width="21.42578125" style="17" bestFit="1" customWidth="1"/>
    <col min="8722" max="8722" width="14.7109375" style="17" bestFit="1" customWidth="1"/>
    <col min="8723" max="8723" width="21.42578125" style="17" bestFit="1" customWidth="1"/>
    <col min="8724" max="8724" width="16.5703125" style="17" bestFit="1" customWidth="1"/>
    <col min="8725" max="8725" width="14.140625" style="17" bestFit="1" customWidth="1"/>
    <col min="8726" max="8726" width="16.5703125" style="17" bestFit="1" customWidth="1"/>
    <col min="8727" max="8727" width="14.140625" style="17" bestFit="1" customWidth="1"/>
    <col min="8728" max="8728" width="14.42578125" style="17" bestFit="1" customWidth="1"/>
    <col min="8729" max="8729" width="14.5703125" style="17" customWidth="1"/>
    <col min="8730" max="8730" width="13.85546875" style="17" bestFit="1" customWidth="1"/>
    <col min="8731" max="8731" width="14.5703125" style="17" customWidth="1"/>
    <col min="8732" max="8968" width="9" style="17"/>
    <col min="8969" max="8969" width="14.140625" style="17" customWidth="1"/>
    <col min="8970" max="8970" width="14.7109375" style="17" bestFit="1" customWidth="1"/>
    <col min="8971" max="8971" width="21.42578125" style="17" bestFit="1" customWidth="1"/>
    <col min="8972" max="8972" width="14.7109375" style="17" bestFit="1" customWidth="1"/>
    <col min="8973" max="8973" width="21.42578125" style="17" bestFit="1" customWidth="1"/>
    <col min="8974" max="8974" width="14.7109375" style="17" bestFit="1" customWidth="1"/>
    <col min="8975" max="8975" width="21.42578125" style="17" bestFit="1" customWidth="1"/>
    <col min="8976" max="8976" width="14.7109375" style="17" bestFit="1" customWidth="1"/>
    <col min="8977" max="8977" width="21.42578125" style="17" bestFit="1" customWidth="1"/>
    <col min="8978" max="8978" width="14.7109375" style="17" bestFit="1" customWidth="1"/>
    <col min="8979" max="8979" width="21.42578125" style="17" bestFit="1" customWidth="1"/>
    <col min="8980" max="8980" width="16.5703125" style="17" bestFit="1" customWidth="1"/>
    <col min="8981" max="8981" width="14.140625" style="17" bestFit="1" customWidth="1"/>
    <col min="8982" max="8982" width="16.5703125" style="17" bestFit="1" customWidth="1"/>
    <col min="8983" max="8983" width="14.140625" style="17" bestFit="1" customWidth="1"/>
    <col min="8984" max="8984" width="14.42578125" style="17" bestFit="1" customWidth="1"/>
    <col min="8985" max="8985" width="14.5703125" style="17" customWidth="1"/>
    <col min="8986" max="8986" width="13.85546875" style="17" bestFit="1" customWidth="1"/>
    <col min="8987" max="8987" width="14.5703125" style="17" customWidth="1"/>
    <col min="8988" max="9224" width="9" style="17"/>
    <col min="9225" max="9225" width="14.140625" style="17" customWidth="1"/>
    <col min="9226" max="9226" width="14.7109375" style="17" bestFit="1" customWidth="1"/>
    <col min="9227" max="9227" width="21.42578125" style="17" bestFit="1" customWidth="1"/>
    <col min="9228" max="9228" width="14.7109375" style="17" bestFit="1" customWidth="1"/>
    <col min="9229" max="9229" width="21.42578125" style="17" bestFit="1" customWidth="1"/>
    <col min="9230" max="9230" width="14.7109375" style="17" bestFit="1" customWidth="1"/>
    <col min="9231" max="9231" width="21.42578125" style="17" bestFit="1" customWidth="1"/>
    <col min="9232" max="9232" width="14.7109375" style="17" bestFit="1" customWidth="1"/>
    <col min="9233" max="9233" width="21.42578125" style="17" bestFit="1" customWidth="1"/>
    <col min="9234" max="9234" width="14.7109375" style="17" bestFit="1" customWidth="1"/>
    <col min="9235" max="9235" width="21.42578125" style="17" bestFit="1" customWidth="1"/>
    <col min="9236" max="9236" width="16.5703125" style="17" bestFit="1" customWidth="1"/>
    <col min="9237" max="9237" width="14.140625" style="17" bestFit="1" customWidth="1"/>
    <col min="9238" max="9238" width="16.5703125" style="17" bestFit="1" customWidth="1"/>
    <col min="9239" max="9239" width="14.140625" style="17" bestFit="1" customWidth="1"/>
    <col min="9240" max="9240" width="14.42578125" style="17" bestFit="1" customWidth="1"/>
    <col min="9241" max="9241" width="14.5703125" style="17" customWidth="1"/>
    <col min="9242" max="9242" width="13.85546875" style="17" bestFit="1" customWidth="1"/>
    <col min="9243" max="9243" width="14.5703125" style="17" customWidth="1"/>
    <col min="9244" max="9480" width="9" style="17"/>
    <col min="9481" max="9481" width="14.140625" style="17" customWidth="1"/>
    <col min="9482" max="9482" width="14.7109375" style="17" bestFit="1" customWidth="1"/>
    <col min="9483" max="9483" width="21.42578125" style="17" bestFit="1" customWidth="1"/>
    <col min="9484" max="9484" width="14.7109375" style="17" bestFit="1" customWidth="1"/>
    <col min="9485" max="9485" width="21.42578125" style="17" bestFit="1" customWidth="1"/>
    <col min="9486" max="9486" width="14.7109375" style="17" bestFit="1" customWidth="1"/>
    <col min="9487" max="9487" width="21.42578125" style="17" bestFit="1" customWidth="1"/>
    <col min="9488" max="9488" width="14.7109375" style="17" bestFit="1" customWidth="1"/>
    <col min="9489" max="9489" width="21.42578125" style="17" bestFit="1" customWidth="1"/>
    <col min="9490" max="9490" width="14.7109375" style="17" bestFit="1" customWidth="1"/>
    <col min="9491" max="9491" width="21.42578125" style="17" bestFit="1" customWidth="1"/>
    <col min="9492" max="9492" width="16.5703125" style="17" bestFit="1" customWidth="1"/>
    <col min="9493" max="9493" width="14.140625" style="17" bestFit="1" customWidth="1"/>
    <col min="9494" max="9494" width="16.5703125" style="17" bestFit="1" customWidth="1"/>
    <col min="9495" max="9495" width="14.140625" style="17" bestFit="1" customWidth="1"/>
    <col min="9496" max="9496" width="14.42578125" style="17" bestFit="1" customWidth="1"/>
    <col min="9497" max="9497" width="14.5703125" style="17" customWidth="1"/>
    <col min="9498" max="9498" width="13.85546875" style="17" bestFit="1" customWidth="1"/>
    <col min="9499" max="9499" width="14.5703125" style="17" customWidth="1"/>
    <col min="9500" max="9736" width="9" style="17"/>
    <col min="9737" max="9737" width="14.140625" style="17" customWidth="1"/>
    <col min="9738" max="9738" width="14.7109375" style="17" bestFit="1" customWidth="1"/>
    <col min="9739" max="9739" width="21.42578125" style="17" bestFit="1" customWidth="1"/>
    <col min="9740" max="9740" width="14.7109375" style="17" bestFit="1" customWidth="1"/>
    <col min="9741" max="9741" width="21.42578125" style="17" bestFit="1" customWidth="1"/>
    <col min="9742" max="9742" width="14.7109375" style="17" bestFit="1" customWidth="1"/>
    <col min="9743" max="9743" width="21.42578125" style="17" bestFit="1" customWidth="1"/>
    <col min="9744" max="9744" width="14.7109375" style="17" bestFit="1" customWidth="1"/>
    <col min="9745" max="9745" width="21.42578125" style="17" bestFit="1" customWidth="1"/>
    <col min="9746" max="9746" width="14.7109375" style="17" bestFit="1" customWidth="1"/>
    <col min="9747" max="9747" width="21.42578125" style="17" bestFit="1" customWidth="1"/>
    <col min="9748" max="9748" width="16.5703125" style="17" bestFit="1" customWidth="1"/>
    <col min="9749" max="9749" width="14.140625" style="17" bestFit="1" customWidth="1"/>
    <col min="9750" max="9750" width="16.5703125" style="17" bestFit="1" customWidth="1"/>
    <col min="9751" max="9751" width="14.140625" style="17" bestFit="1" customWidth="1"/>
    <col min="9752" max="9752" width="14.42578125" style="17" bestFit="1" customWidth="1"/>
    <col min="9753" max="9753" width="14.5703125" style="17" customWidth="1"/>
    <col min="9754" max="9754" width="13.85546875" style="17" bestFit="1" customWidth="1"/>
    <col min="9755" max="9755" width="14.5703125" style="17" customWidth="1"/>
    <col min="9756" max="9992" width="9" style="17"/>
    <col min="9993" max="9993" width="14.140625" style="17" customWidth="1"/>
    <col min="9994" max="9994" width="14.7109375" style="17" bestFit="1" customWidth="1"/>
    <col min="9995" max="9995" width="21.42578125" style="17" bestFit="1" customWidth="1"/>
    <col min="9996" max="9996" width="14.7109375" style="17" bestFit="1" customWidth="1"/>
    <col min="9997" max="9997" width="21.42578125" style="17" bestFit="1" customWidth="1"/>
    <col min="9998" max="9998" width="14.7109375" style="17" bestFit="1" customWidth="1"/>
    <col min="9999" max="9999" width="21.42578125" style="17" bestFit="1" customWidth="1"/>
    <col min="10000" max="10000" width="14.7109375" style="17" bestFit="1" customWidth="1"/>
    <col min="10001" max="10001" width="21.42578125" style="17" bestFit="1" customWidth="1"/>
    <col min="10002" max="10002" width="14.7109375" style="17" bestFit="1" customWidth="1"/>
    <col min="10003" max="10003" width="21.42578125" style="17" bestFit="1" customWidth="1"/>
    <col min="10004" max="10004" width="16.5703125" style="17" bestFit="1" customWidth="1"/>
    <col min="10005" max="10005" width="14.140625" style="17" bestFit="1" customWidth="1"/>
    <col min="10006" max="10006" width="16.5703125" style="17" bestFit="1" customWidth="1"/>
    <col min="10007" max="10007" width="14.140625" style="17" bestFit="1" customWidth="1"/>
    <col min="10008" max="10008" width="14.42578125" style="17" bestFit="1" customWidth="1"/>
    <col min="10009" max="10009" width="14.5703125" style="17" customWidth="1"/>
    <col min="10010" max="10010" width="13.85546875" style="17" bestFit="1" customWidth="1"/>
    <col min="10011" max="10011" width="14.5703125" style="17" customWidth="1"/>
    <col min="10012" max="10248" width="9" style="17"/>
    <col min="10249" max="10249" width="14.140625" style="17" customWidth="1"/>
    <col min="10250" max="10250" width="14.7109375" style="17" bestFit="1" customWidth="1"/>
    <col min="10251" max="10251" width="21.42578125" style="17" bestFit="1" customWidth="1"/>
    <col min="10252" max="10252" width="14.7109375" style="17" bestFit="1" customWidth="1"/>
    <col min="10253" max="10253" width="21.42578125" style="17" bestFit="1" customWidth="1"/>
    <col min="10254" max="10254" width="14.7109375" style="17" bestFit="1" customWidth="1"/>
    <col min="10255" max="10255" width="21.42578125" style="17" bestFit="1" customWidth="1"/>
    <col min="10256" max="10256" width="14.7109375" style="17" bestFit="1" customWidth="1"/>
    <col min="10257" max="10257" width="21.42578125" style="17" bestFit="1" customWidth="1"/>
    <col min="10258" max="10258" width="14.7109375" style="17" bestFit="1" customWidth="1"/>
    <col min="10259" max="10259" width="21.42578125" style="17" bestFit="1" customWidth="1"/>
    <col min="10260" max="10260" width="16.5703125" style="17" bestFit="1" customWidth="1"/>
    <col min="10261" max="10261" width="14.140625" style="17" bestFit="1" customWidth="1"/>
    <col min="10262" max="10262" width="16.5703125" style="17" bestFit="1" customWidth="1"/>
    <col min="10263" max="10263" width="14.140625" style="17" bestFit="1" customWidth="1"/>
    <col min="10264" max="10264" width="14.42578125" style="17" bestFit="1" customWidth="1"/>
    <col min="10265" max="10265" width="14.5703125" style="17" customWidth="1"/>
    <col min="10266" max="10266" width="13.85546875" style="17" bestFit="1" customWidth="1"/>
    <col min="10267" max="10267" width="14.5703125" style="17" customWidth="1"/>
    <col min="10268" max="10504" width="9" style="17"/>
    <col min="10505" max="10505" width="14.140625" style="17" customWidth="1"/>
    <col min="10506" max="10506" width="14.7109375" style="17" bestFit="1" customWidth="1"/>
    <col min="10507" max="10507" width="21.42578125" style="17" bestFit="1" customWidth="1"/>
    <col min="10508" max="10508" width="14.7109375" style="17" bestFit="1" customWidth="1"/>
    <col min="10509" max="10509" width="21.42578125" style="17" bestFit="1" customWidth="1"/>
    <col min="10510" max="10510" width="14.7109375" style="17" bestFit="1" customWidth="1"/>
    <col min="10511" max="10511" width="21.42578125" style="17" bestFit="1" customWidth="1"/>
    <col min="10512" max="10512" width="14.7109375" style="17" bestFit="1" customWidth="1"/>
    <col min="10513" max="10513" width="21.42578125" style="17" bestFit="1" customWidth="1"/>
    <col min="10514" max="10514" width="14.7109375" style="17" bestFit="1" customWidth="1"/>
    <col min="10515" max="10515" width="21.42578125" style="17" bestFit="1" customWidth="1"/>
    <col min="10516" max="10516" width="16.5703125" style="17" bestFit="1" customWidth="1"/>
    <col min="10517" max="10517" width="14.140625" style="17" bestFit="1" customWidth="1"/>
    <col min="10518" max="10518" width="16.5703125" style="17" bestFit="1" customWidth="1"/>
    <col min="10519" max="10519" width="14.140625" style="17" bestFit="1" customWidth="1"/>
    <col min="10520" max="10520" width="14.42578125" style="17" bestFit="1" customWidth="1"/>
    <col min="10521" max="10521" width="14.5703125" style="17" customWidth="1"/>
    <col min="10522" max="10522" width="13.85546875" style="17" bestFit="1" customWidth="1"/>
    <col min="10523" max="10523" width="14.5703125" style="17" customWidth="1"/>
    <col min="10524" max="10760" width="9" style="17"/>
    <col min="10761" max="10761" width="14.140625" style="17" customWidth="1"/>
    <col min="10762" max="10762" width="14.7109375" style="17" bestFit="1" customWidth="1"/>
    <col min="10763" max="10763" width="21.42578125" style="17" bestFit="1" customWidth="1"/>
    <col min="10764" max="10764" width="14.7109375" style="17" bestFit="1" customWidth="1"/>
    <col min="10765" max="10765" width="21.42578125" style="17" bestFit="1" customWidth="1"/>
    <col min="10766" max="10766" width="14.7109375" style="17" bestFit="1" customWidth="1"/>
    <col min="10767" max="10767" width="21.42578125" style="17" bestFit="1" customWidth="1"/>
    <col min="10768" max="10768" width="14.7109375" style="17" bestFit="1" customWidth="1"/>
    <col min="10769" max="10769" width="21.42578125" style="17" bestFit="1" customWidth="1"/>
    <col min="10770" max="10770" width="14.7109375" style="17" bestFit="1" customWidth="1"/>
    <col min="10771" max="10771" width="21.42578125" style="17" bestFit="1" customWidth="1"/>
    <col min="10772" max="10772" width="16.5703125" style="17" bestFit="1" customWidth="1"/>
    <col min="10773" max="10773" width="14.140625" style="17" bestFit="1" customWidth="1"/>
    <col min="10774" max="10774" width="16.5703125" style="17" bestFit="1" customWidth="1"/>
    <col min="10775" max="10775" width="14.140625" style="17" bestFit="1" customWidth="1"/>
    <col min="10776" max="10776" width="14.42578125" style="17" bestFit="1" customWidth="1"/>
    <col min="10777" max="10777" width="14.5703125" style="17" customWidth="1"/>
    <col min="10778" max="10778" width="13.85546875" style="17" bestFit="1" customWidth="1"/>
    <col min="10779" max="10779" width="14.5703125" style="17" customWidth="1"/>
    <col min="10780" max="11016" width="9" style="17"/>
    <col min="11017" max="11017" width="14.140625" style="17" customWidth="1"/>
    <col min="11018" max="11018" width="14.7109375" style="17" bestFit="1" customWidth="1"/>
    <col min="11019" max="11019" width="21.42578125" style="17" bestFit="1" customWidth="1"/>
    <col min="11020" max="11020" width="14.7109375" style="17" bestFit="1" customWidth="1"/>
    <col min="11021" max="11021" width="21.42578125" style="17" bestFit="1" customWidth="1"/>
    <col min="11022" max="11022" width="14.7109375" style="17" bestFit="1" customWidth="1"/>
    <col min="11023" max="11023" width="21.42578125" style="17" bestFit="1" customWidth="1"/>
    <col min="11024" max="11024" width="14.7109375" style="17" bestFit="1" customWidth="1"/>
    <col min="11025" max="11025" width="21.42578125" style="17" bestFit="1" customWidth="1"/>
    <col min="11026" max="11026" width="14.7109375" style="17" bestFit="1" customWidth="1"/>
    <col min="11027" max="11027" width="21.42578125" style="17" bestFit="1" customWidth="1"/>
    <col min="11028" max="11028" width="16.5703125" style="17" bestFit="1" customWidth="1"/>
    <col min="11029" max="11029" width="14.140625" style="17" bestFit="1" customWidth="1"/>
    <col min="11030" max="11030" width="16.5703125" style="17" bestFit="1" customWidth="1"/>
    <col min="11031" max="11031" width="14.140625" style="17" bestFit="1" customWidth="1"/>
    <col min="11032" max="11032" width="14.42578125" style="17" bestFit="1" customWidth="1"/>
    <col min="11033" max="11033" width="14.5703125" style="17" customWidth="1"/>
    <col min="11034" max="11034" width="13.85546875" style="17" bestFit="1" customWidth="1"/>
    <col min="11035" max="11035" width="14.5703125" style="17" customWidth="1"/>
    <col min="11036" max="11272" width="9" style="17"/>
    <col min="11273" max="11273" width="14.140625" style="17" customWidth="1"/>
    <col min="11274" max="11274" width="14.7109375" style="17" bestFit="1" customWidth="1"/>
    <col min="11275" max="11275" width="21.42578125" style="17" bestFit="1" customWidth="1"/>
    <col min="11276" max="11276" width="14.7109375" style="17" bestFit="1" customWidth="1"/>
    <col min="11277" max="11277" width="21.42578125" style="17" bestFit="1" customWidth="1"/>
    <col min="11278" max="11278" width="14.7109375" style="17" bestFit="1" customWidth="1"/>
    <col min="11279" max="11279" width="21.42578125" style="17" bestFit="1" customWidth="1"/>
    <col min="11280" max="11280" width="14.7109375" style="17" bestFit="1" customWidth="1"/>
    <col min="11281" max="11281" width="21.42578125" style="17" bestFit="1" customWidth="1"/>
    <col min="11282" max="11282" width="14.7109375" style="17" bestFit="1" customWidth="1"/>
    <col min="11283" max="11283" width="21.42578125" style="17" bestFit="1" customWidth="1"/>
    <col min="11284" max="11284" width="16.5703125" style="17" bestFit="1" customWidth="1"/>
    <col min="11285" max="11285" width="14.140625" style="17" bestFit="1" customWidth="1"/>
    <col min="11286" max="11286" width="16.5703125" style="17" bestFit="1" customWidth="1"/>
    <col min="11287" max="11287" width="14.140625" style="17" bestFit="1" customWidth="1"/>
    <col min="11288" max="11288" width="14.42578125" style="17" bestFit="1" customWidth="1"/>
    <col min="11289" max="11289" width="14.5703125" style="17" customWidth="1"/>
    <col min="11290" max="11290" width="13.85546875" style="17" bestFit="1" customWidth="1"/>
    <col min="11291" max="11291" width="14.5703125" style="17" customWidth="1"/>
    <col min="11292" max="11528" width="9" style="17"/>
    <col min="11529" max="11529" width="14.140625" style="17" customWidth="1"/>
    <col min="11530" max="11530" width="14.7109375" style="17" bestFit="1" customWidth="1"/>
    <col min="11531" max="11531" width="21.42578125" style="17" bestFit="1" customWidth="1"/>
    <col min="11532" max="11532" width="14.7109375" style="17" bestFit="1" customWidth="1"/>
    <col min="11533" max="11533" width="21.42578125" style="17" bestFit="1" customWidth="1"/>
    <col min="11534" max="11534" width="14.7109375" style="17" bestFit="1" customWidth="1"/>
    <col min="11535" max="11535" width="21.42578125" style="17" bestFit="1" customWidth="1"/>
    <col min="11536" max="11536" width="14.7109375" style="17" bestFit="1" customWidth="1"/>
    <col min="11537" max="11537" width="21.42578125" style="17" bestFit="1" customWidth="1"/>
    <col min="11538" max="11538" width="14.7109375" style="17" bestFit="1" customWidth="1"/>
    <col min="11539" max="11539" width="21.42578125" style="17" bestFit="1" customWidth="1"/>
    <col min="11540" max="11540" width="16.5703125" style="17" bestFit="1" customWidth="1"/>
    <col min="11541" max="11541" width="14.140625" style="17" bestFit="1" customWidth="1"/>
    <col min="11542" max="11542" width="16.5703125" style="17" bestFit="1" customWidth="1"/>
    <col min="11543" max="11543" width="14.140625" style="17" bestFit="1" customWidth="1"/>
    <col min="11544" max="11544" width="14.42578125" style="17" bestFit="1" customWidth="1"/>
    <col min="11545" max="11545" width="14.5703125" style="17" customWidth="1"/>
    <col min="11546" max="11546" width="13.85546875" style="17" bestFit="1" customWidth="1"/>
    <col min="11547" max="11547" width="14.5703125" style="17" customWidth="1"/>
    <col min="11548" max="11784" width="9" style="17"/>
    <col min="11785" max="11785" width="14.140625" style="17" customWidth="1"/>
    <col min="11786" max="11786" width="14.7109375" style="17" bestFit="1" customWidth="1"/>
    <col min="11787" max="11787" width="21.42578125" style="17" bestFit="1" customWidth="1"/>
    <col min="11788" max="11788" width="14.7109375" style="17" bestFit="1" customWidth="1"/>
    <col min="11789" max="11789" width="21.42578125" style="17" bestFit="1" customWidth="1"/>
    <col min="11790" max="11790" width="14.7109375" style="17" bestFit="1" customWidth="1"/>
    <col min="11791" max="11791" width="21.42578125" style="17" bestFit="1" customWidth="1"/>
    <col min="11792" max="11792" width="14.7109375" style="17" bestFit="1" customWidth="1"/>
    <col min="11793" max="11793" width="21.42578125" style="17" bestFit="1" customWidth="1"/>
    <col min="11794" max="11794" width="14.7109375" style="17" bestFit="1" customWidth="1"/>
    <col min="11795" max="11795" width="21.42578125" style="17" bestFit="1" customWidth="1"/>
    <col min="11796" max="11796" width="16.5703125" style="17" bestFit="1" customWidth="1"/>
    <col min="11797" max="11797" width="14.140625" style="17" bestFit="1" customWidth="1"/>
    <col min="11798" max="11798" width="16.5703125" style="17" bestFit="1" customWidth="1"/>
    <col min="11799" max="11799" width="14.140625" style="17" bestFit="1" customWidth="1"/>
    <col min="11800" max="11800" width="14.42578125" style="17" bestFit="1" customWidth="1"/>
    <col min="11801" max="11801" width="14.5703125" style="17" customWidth="1"/>
    <col min="11802" max="11802" width="13.85546875" style="17" bestFit="1" customWidth="1"/>
    <col min="11803" max="11803" width="14.5703125" style="17" customWidth="1"/>
    <col min="11804" max="12040" width="9" style="17"/>
    <col min="12041" max="12041" width="14.140625" style="17" customWidth="1"/>
    <col min="12042" max="12042" width="14.7109375" style="17" bestFit="1" customWidth="1"/>
    <col min="12043" max="12043" width="21.42578125" style="17" bestFit="1" customWidth="1"/>
    <col min="12044" max="12044" width="14.7109375" style="17" bestFit="1" customWidth="1"/>
    <col min="12045" max="12045" width="21.42578125" style="17" bestFit="1" customWidth="1"/>
    <col min="12046" max="12046" width="14.7109375" style="17" bestFit="1" customWidth="1"/>
    <col min="12047" max="12047" width="21.42578125" style="17" bestFit="1" customWidth="1"/>
    <col min="12048" max="12048" width="14.7109375" style="17" bestFit="1" customWidth="1"/>
    <col min="12049" max="12049" width="21.42578125" style="17" bestFit="1" customWidth="1"/>
    <col min="12050" max="12050" width="14.7109375" style="17" bestFit="1" customWidth="1"/>
    <col min="12051" max="12051" width="21.42578125" style="17" bestFit="1" customWidth="1"/>
    <col min="12052" max="12052" width="16.5703125" style="17" bestFit="1" customWidth="1"/>
    <col min="12053" max="12053" width="14.140625" style="17" bestFit="1" customWidth="1"/>
    <col min="12054" max="12054" width="16.5703125" style="17" bestFit="1" customWidth="1"/>
    <col min="12055" max="12055" width="14.140625" style="17" bestFit="1" customWidth="1"/>
    <col min="12056" max="12056" width="14.42578125" style="17" bestFit="1" customWidth="1"/>
    <col min="12057" max="12057" width="14.5703125" style="17" customWidth="1"/>
    <col min="12058" max="12058" width="13.85546875" style="17" bestFit="1" customWidth="1"/>
    <col min="12059" max="12059" width="14.5703125" style="17" customWidth="1"/>
    <col min="12060" max="12296" width="9" style="17"/>
    <col min="12297" max="12297" width="14.140625" style="17" customWidth="1"/>
    <col min="12298" max="12298" width="14.7109375" style="17" bestFit="1" customWidth="1"/>
    <col min="12299" max="12299" width="21.42578125" style="17" bestFit="1" customWidth="1"/>
    <col min="12300" max="12300" width="14.7109375" style="17" bestFit="1" customWidth="1"/>
    <col min="12301" max="12301" width="21.42578125" style="17" bestFit="1" customWidth="1"/>
    <col min="12302" max="12302" width="14.7109375" style="17" bestFit="1" customWidth="1"/>
    <col min="12303" max="12303" width="21.42578125" style="17" bestFit="1" customWidth="1"/>
    <col min="12304" max="12304" width="14.7109375" style="17" bestFit="1" customWidth="1"/>
    <col min="12305" max="12305" width="21.42578125" style="17" bestFit="1" customWidth="1"/>
    <col min="12306" max="12306" width="14.7109375" style="17" bestFit="1" customWidth="1"/>
    <col min="12307" max="12307" width="21.42578125" style="17" bestFit="1" customWidth="1"/>
    <col min="12308" max="12308" width="16.5703125" style="17" bestFit="1" customWidth="1"/>
    <col min="12309" max="12309" width="14.140625" style="17" bestFit="1" customWidth="1"/>
    <col min="12310" max="12310" width="16.5703125" style="17" bestFit="1" customWidth="1"/>
    <col min="12311" max="12311" width="14.140625" style="17" bestFit="1" customWidth="1"/>
    <col min="12312" max="12312" width="14.42578125" style="17" bestFit="1" customWidth="1"/>
    <col min="12313" max="12313" width="14.5703125" style="17" customWidth="1"/>
    <col min="12314" max="12314" width="13.85546875" style="17" bestFit="1" customWidth="1"/>
    <col min="12315" max="12315" width="14.5703125" style="17" customWidth="1"/>
    <col min="12316" max="12552" width="9" style="17"/>
    <col min="12553" max="12553" width="14.140625" style="17" customWidth="1"/>
    <col min="12554" max="12554" width="14.7109375" style="17" bestFit="1" customWidth="1"/>
    <col min="12555" max="12555" width="21.42578125" style="17" bestFit="1" customWidth="1"/>
    <col min="12556" max="12556" width="14.7109375" style="17" bestFit="1" customWidth="1"/>
    <col min="12557" max="12557" width="21.42578125" style="17" bestFit="1" customWidth="1"/>
    <col min="12558" max="12558" width="14.7109375" style="17" bestFit="1" customWidth="1"/>
    <col min="12559" max="12559" width="21.42578125" style="17" bestFit="1" customWidth="1"/>
    <col min="12560" max="12560" width="14.7109375" style="17" bestFit="1" customWidth="1"/>
    <col min="12561" max="12561" width="21.42578125" style="17" bestFit="1" customWidth="1"/>
    <col min="12562" max="12562" width="14.7109375" style="17" bestFit="1" customWidth="1"/>
    <col min="12563" max="12563" width="21.42578125" style="17" bestFit="1" customWidth="1"/>
    <col min="12564" max="12564" width="16.5703125" style="17" bestFit="1" customWidth="1"/>
    <col min="12565" max="12565" width="14.140625" style="17" bestFit="1" customWidth="1"/>
    <col min="12566" max="12566" width="16.5703125" style="17" bestFit="1" customWidth="1"/>
    <col min="12567" max="12567" width="14.140625" style="17" bestFit="1" customWidth="1"/>
    <col min="12568" max="12568" width="14.42578125" style="17" bestFit="1" customWidth="1"/>
    <col min="12569" max="12569" width="14.5703125" style="17" customWidth="1"/>
    <col min="12570" max="12570" width="13.85546875" style="17" bestFit="1" customWidth="1"/>
    <col min="12571" max="12571" width="14.5703125" style="17" customWidth="1"/>
    <col min="12572" max="12808" width="9" style="17"/>
    <col min="12809" max="12809" width="14.140625" style="17" customWidth="1"/>
    <col min="12810" max="12810" width="14.7109375" style="17" bestFit="1" customWidth="1"/>
    <col min="12811" max="12811" width="21.42578125" style="17" bestFit="1" customWidth="1"/>
    <col min="12812" max="12812" width="14.7109375" style="17" bestFit="1" customWidth="1"/>
    <col min="12813" max="12813" width="21.42578125" style="17" bestFit="1" customWidth="1"/>
    <col min="12814" max="12814" width="14.7109375" style="17" bestFit="1" customWidth="1"/>
    <col min="12815" max="12815" width="21.42578125" style="17" bestFit="1" customWidth="1"/>
    <col min="12816" max="12816" width="14.7109375" style="17" bestFit="1" customWidth="1"/>
    <col min="12817" max="12817" width="21.42578125" style="17" bestFit="1" customWidth="1"/>
    <col min="12818" max="12818" width="14.7109375" style="17" bestFit="1" customWidth="1"/>
    <col min="12819" max="12819" width="21.42578125" style="17" bestFit="1" customWidth="1"/>
    <col min="12820" max="12820" width="16.5703125" style="17" bestFit="1" customWidth="1"/>
    <col min="12821" max="12821" width="14.140625" style="17" bestFit="1" customWidth="1"/>
    <col min="12822" max="12822" width="16.5703125" style="17" bestFit="1" customWidth="1"/>
    <col min="12823" max="12823" width="14.140625" style="17" bestFit="1" customWidth="1"/>
    <col min="12824" max="12824" width="14.42578125" style="17" bestFit="1" customWidth="1"/>
    <col min="12825" max="12825" width="14.5703125" style="17" customWidth="1"/>
    <col min="12826" max="12826" width="13.85546875" style="17" bestFit="1" customWidth="1"/>
    <col min="12827" max="12827" width="14.5703125" style="17" customWidth="1"/>
    <col min="12828" max="13064" width="9" style="17"/>
    <col min="13065" max="13065" width="14.140625" style="17" customWidth="1"/>
    <col min="13066" max="13066" width="14.7109375" style="17" bestFit="1" customWidth="1"/>
    <col min="13067" max="13067" width="21.42578125" style="17" bestFit="1" customWidth="1"/>
    <col min="13068" max="13068" width="14.7109375" style="17" bestFit="1" customWidth="1"/>
    <col min="13069" max="13069" width="21.42578125" style="17" bestFit="1" customWidth="1"/>
    <col min="13070" max="13070" width="14.7109375" style="17" bestFit="1" customWidth="1"/>
    <col min="13071" max="13071" width="21.42578125" style="17" bestFit="1" customWidth="1"/>
    <col min="13072" max="13072" width="14.7109375" style="17" bestFit="1" customWidth="1"/>
    <col min="13073" max="13073" width="21.42578125" style="17" bestFit="1" customWidth="1"/>
    <col min="13074" max="13074" width="14.7109375" style="17" bestFit="1" customWidth="1"/>
    <col min="13075" max="13075" width="21.42578125" style="17" bestFit="1" customWidth="1"/>
    <col min="13076" max="13076" width="16.5703125" style="17" bestFit="1" customWidth="1"/>
    <col min="13077" max="13077" width="14.140625" style="17" bestFit="1" customWidth="1"/>
    <col min="13078" max="13078" width="16.5703125" style="17" bestFit="1" customWidth="1"/>
    <col min="13079" max="13079" width="14.140625" style="17" bestFit="1" customWidth="1"/>
    <col min="13080" max="13080" width="14.42578125" style="17" bestFit="1" customWidth="1"/>
    <col min="13081" max="13081" width="14.5703125" style="17" customWidth="1"/>
    <col min="13082" max="13082" width="13.85546875" style="17" bestFit="1" customWidth="1"/>
    <col min="13083" max="13083" width="14.5703125" style="17" customWidth="1"/>
    <col min="13084" max="13320" width="9" style="17"/>
    <col min="13321" max="13321" width="14.140625" style="17" customWidth="1"/>
    <col min="13322" max="13322" width="14.7109375" style="17" bestFit="1" customWidth="1"/>
    <col min="13323" max="13323" width="21.42578125" style="17" bestFit="1" customWidth="1"/>
    <col min="13324" max="13324" width="14.7109375" style="17" bestFit="1" customWidth="1"/>
    <col min="13325" max="13325" width="21.42578125" style="17" bestFit="1" customWidth="1"/>
    <col min="13326" max="13326" width="14.7109375" style="17" bestFit="1" customWidth="1"/>
    <col min="13327" max="13327" width="21.42578125" style="17" bestFit="1" customWidth="1"/>
    <col min="13328" max="13328" width="14.7109375" style="17" bestFit="1" customWidth="1"/>
    <col min="13329" max="13329" width="21.42578125" style="17" bestFit="1" customWidth="1"/>
    <col min="13330" max="13330" width="14.7109375" style="17" bestFit="1" customWidth="1"/>
    <col min="13331" max="13331" width="21.42578125" style="17" bestFit="1" customWidth="1"/>
    <col min="13332" max="13332" width="16.5703125" style="17" bestFit="1" customWidth="1"/>
    <col min="13333" max="13333" width="14.140625" style="17" bestFit="1" customWidth="1"/>
    <col min="13334" max="13334" width="16.5703125" style="17" bestFit="1" customWidth="1"/>
    <col min="13335" max="13335" width="14.140625" style="17" bestFit="1" customWidth="1"/>
    <col min="13336" max="13336" width="14.42578125" style="17" bestFit="1" customWidth="1"/>
    <col min="13337" max="13337" width="14.5703125" style="17" customWidth="1"/>
    <col min="13338" max="13338" width="13.85546875" style="17" bestFit="1" customWidth="1"/>
    <col min="13339" max="13339" width="14.5703125" style="17" customWidth="1"/>
    <col min="13340" max="13576" width="9" style="17"/>
    <col min="13577" max="13577" width="14.140625" style="17" customWidth="1"/>
    <col min="13578" max="13578" width="14.7109375" style="17" bestFit="1" customWidth="1"/>
    <col min="13579" max="13579" width="21.42578125" style="17" bestFit="1" customWidth="1"/>
    <col min="13580" max="13580" width="14.7109375" style="17" bestFit="1" customWidth="1"/>
    <col min="13581" max="13581" width="21.42578125" style="17" bestFit="1" customWidth="1"/>
    <col min="13582" max="13582" width="14.7109375" style="17" bestFit="1" customWidth="1"/>
    <col min="13583" max="13583" width="21.42578125" style="17" bestFit="1" customWidth="1"/>
    <col min="13584" max="13584" width="14.7109375" style="17" bestFit="1" customWidth="1"/>
    <col min="13585" max="13585" width="21.42578125" style="17" bestFit="1" customWidth="1"/>
    <col min="13586" max="13586" width="14.7109375" style="17" bestFit="1" customWidth="1"/>
    <col min="13587" max="13587" width="21.42578125" style="17" bestFit="1" customWidth="1"/>
    <col min="13588" max="13588" width="16.5703125" style="17" bestFit="1" customWidth="1"/>
    <col min="13589" max="13589" width="14.140625" style="17" bestFit="1" customWidth="1"/>
    <col min="13590" max="13590" width="16.5703125" style="17" bestFit="1" customWidth="1"/>
    <col min="13591" max="13591" width="14.140625" style="17" bestFit="1" customWidth="1"/>
    <col min="13592" max="13592" width="14.42578125" style="17" bestFit="1" customWidth="1"/>
    <col min="13593" max="13593" width="14.5703125" style="17" customWidth="1"/>
    <col min="13594" max="13594" width="13.85546875" style="17" bestFit="1" customWidth="1"/>
    <col min="13595" max="13595" width="14.5703125" style="17" customWidth="1"/>
    <col min="13596" max="13832" width="9" style="17"/>
    <col min="13833" max="13833" width="14.140625" style="17" customWidth="1"/>
    <col min="13834" max="13834" width="14.7109375" style="17" bestFit="1" customWidth="1"/>
    <col min="13835" max="13835" width="21.42578125" style="17" bestFit="1" customWidth="1"/>
    <col min="13836" max="13836" width="14.7109375" style="17" bestFit="1" customWidth="1"/>
    <col min="13837" max="13837" width="21.42578125" style="17" bestFit="1" customWidth="1"/>
    <col min="13838" max="13838" width="14.7109375" style="17" bestFit="1" customWidth="1"/>
    <col min="13839" max="13839" width="21.42578125" style="17" bestFit="1" customWidth="1"/>
    <col min="13840" max="13840" width="14.7109375" style="17" bestFit="1" customWidth="1"/>
    <col min="13841" max="13841" width="21.42578125" style="17" bestFit="1" customWidth="1"/>
    <col min="13842" max="13842" width="14.7109375" style="17" bestFit="1" customWidth="1"/>
    <col min="13843" max="13843" width="21.42578125" style="17" bestFit="1" customWidth="1"/>
    <col min="13844" max="13844" width="16.5703125" style="17" bestFit="1" customWidth="1"/>
    <col min="13845" max="13845" width="14.140625" style="17" bestFit="1" customWidth="1"/>
    <col min="13846" max="13846" width="16.5703125" style="17" bestFit="1" customWidth="1"/>
    <col min="13847" max="13847" width="14.140625" style="17" bestFit="1" customWidth="1"/>
    <col min="13848" max="13848" width="14.42578125" style="17" bestFit="1" customWidth="1"/>
    <col min="13849" max="13849" width="14.5703125" style="17" customWidth="1"/>
    <col min="13850" max="13850" width="13.85546875" style="17" bestFit="1" customWidth="1"/>
    <col min="13851" max="13851" width="14.5703125" style="17" customWidth="1"/>
    <col min="13852" max="14088" width="9" style="17"/>
    <col min="14089" max="14089" width="14.140625" style="17" customWidth="1"/>
    <col min="14090" max="14090" width="14.7109375" style="17" bestFit="1" customWidth="1"/>
    <col min="14091" max="14091" width="21.42578125" style="17" bestFit="1" customWidth="1"/>
    <col min="14092" max="14092" width="14.7109375" style="17" bestFit="1" customWidth="1"/>
    <col min="14093" max="14093" width="21.42578125" style="17" bestFit="1" customWidth="1"/>
    <col min="14094" max="14094" width="14.7109375" style="17" bestFit="1" customWidth="1"/>
    <col min="14095" max="14095" width="21.42578125" style="17" bestFit="1" customWidth="1"/>
    <col min="14096" max="14096" width="14.7109375" style="17" bestFit="1" customWidth="1"/>
    <col min="14097" max="14097" width="21.42578125" style="17" bestFit="1" customWidth="1"/>
    <col min="14098" max="14098" width="14.7109375" style="17" bestFit="1" customWidth="1"/>
    <col min="14099" max="14099" width="21.42578125" style="17" bestFit="1" customWidth="1"/>
    <col min="14100" max="14100" width="16.5703125" style="17" bestFit="1" customWidth="1"/>
    <col min="14101" max="14101" width="14.140625" style="17" bestFit="1" customWidth="1"/>
    <col min="14102" max="14102" width="16.5703125" style="17" bestFit="1" customWidth="1"/>
    <col min="14103" max="14103" width="14.140625" style="17" bestFit="1" customWidth="1"/>
    <col min="14104" max="14104" width="14.42578125" style="17" bestFit="1" customWidth="1"/>
    <col min="14105" max="14105" width="14.5703125" style="17" customWidth="1"/>
    <col min="14106" max="14106" width="13.85546875" style="17" bestFit="1" customWidth="1"/>
    <col min="14107" max="14107" width="14.5703125" style="17" customWidth="1"/>
    <col min="14108" max="14344" width="9" style="17"/>
    <col min="14345" max="14345" width="14.140625" style="17" customWidth="1"/>
    <col min="14346" max="14346" width="14.7109375" style="17" bestFit="1" customWidth="1"/>
    <col min="14347" max="14347" width="21.42578125" style="17" bestFit="1" customWidth="1"/>
    <col min="14348" max="14348" width="14.7109375" style="17" bestFit="1" customWidth="1"/>
    <col min="14349" max="14349" width="21.42578125" style="17" bestFit="1" customWidth="1"/>
    <col min="14350" max="14350" width="14.7109375" style="17" bestFit="1" customWidth="1"/>
    <col min="14351" max="14351" width="21.42578125" style="17" bestFit="1" customWidth="1"/>
    <col min="14352" max="14352" width="14.7109375" style="17" bestFit="1" customWidth="1"/>
    <col min="14353" max="14353" width="21.42578125" style="17" bestFit="1" customWidth="1"/>
    <col min="14354" max="14354" width="14.7109375" style="17" bestFit="1" customWidth="1"/>
    <col min="14355" max="14355" width="21.42578125" style="17" bestFit="1" customWidth="1"/>
    <col min="14356" max="14356" width="16.5703125" style="17" bestFit="1" customWidth="1"/>
    <col min="14357" max="14357" width="14.140625" style="17" bestFit="1" customWidth="1"/>
    <col min="14358" max="14358" width="16.5703125" style="17" bestFit="1" customWidth="1"/>
    <col min="14359" max="14359" width="14.140625" style="17" bestFit="1" customWidth="1"/>
    <col min="14360" max="14360" width="14.42578125" style="17" bestFit="1" customWidth="1"/>
    <col min="14361" max="14361" width="14.5703125" style="17" customWidth="1"/>
    <col min="14362" max="14362" width="13.85546875" style="17" bestFit="1" customWidth="1"/>
    <col min="14363" max="14363" width="14.5703125" style="17" customWidth="1"/>
    <col min="14364" max="14600" width="9" style="17"/>
    <col min="14601" max="14601" width="14.140625" style="17" customWidth="1"/>
    <col min="14602" max="14602" width="14.7109375" style="17" bestFit="1" customWidth="1"/>
    <col min="14603" max="14603" width="21.42578125" style="17" bestFit="1" customWidth="1"/>
    <col min="14604" max="14604" width="14.7109375" style="17" bestFit="1" customWidth="1"/>
    <col min="14605" max="14605" width="21.42578125" style="17" bestFit="1" customWidth="1"/>
    <col min="14606" max="14606" width="14.7109375" style="17" bestFit="1" customWidth="1"/>
    <col min="14607" max="14607" width="21.42578125" style="17" bestFit="1" customWidth="1"/>
    <col min="14608" max="14608" width="14.7109375" style="17" bestFit="1" customWidth="1"/>
    <col min="14609" max="14609" width="21.42578125" style="17" bestFit="1" customWidth="1"/>
    <col min="14610" max="14610" width="14.7109375" style="17" bestFit="1" customWidth="1"/>
    <col min="14611" max="14611" width="21.42578125" style="17" bestFit="1" customWidth="1"/>
    <col min="14612" max="14612" width="16.5703125" style="17" bestFit="1" customWidth="1"/>
    <col min="14613" max="14613" width="14.140625" style="17" bestFit="1" customWidth="1"/>
    <col min="14614" max="14614" width="16.5703125" style="17" bestFit="1" customWidth="1"/>
    <col min="14615" max="14615" width="14.140625" style="17" bestFit="1" customWidth="1"/>
    <col min="14616" max="14616" width="14.42578125" style="17" bestFit="1" customWidth="1"/>
    <col min="14617" max="14617" width="14.5703125" style="17" customWidth="1"/>
    <col min="14618" max="14618" width="13.85546875" style="17" bestFit="1" customWidth="1"/>
    <col min="14619" max="14619" width="14.5703125" style="17" customWidth="1"/>
    <col min="14620" max="14856" width="9" style="17"/>
    <col min="14857" max="14857" width="14.140625" style="17" customWidth="1"/>
    <col min="14858" max="14858" width="14.7109375" style="17" bestFit="1" customWidth="1"/>
    <col min="14859" max="14859" width="21.42578125" style="17" bestFit="1" customWidth="1"/>
    <col min="14860" max="14860" width="14.7109375" style="17" bestFit="1" customWidth="1"/>
    <col min="14861" max="14861" width="21.42578125" style="17" bestFit="1" customWidth="1"/>
    <col min="14862" max="14862" width="14.7109375" style="17" bestFit="1" customWidth="1"/>
    <col min="14863" max="14863" width="21.42578125" style="17" bestFit="1" customWidth="1"/>
    <col min="14864" max="14864" width="14.7109375" style="17" bestFit="1" customWidth="1"/>
    <col min="14865" max="14865" width="21.42578125" style="17" bestFit="1" customWidth="1"/>
    <col min="14866" max="14866" width="14.7109375" style="17" bestFit="1" customWidth="1"/>
    <col min="14867" max="14867" width="21.42578125" style="17" bestFit="1" customWidth="1"/>
    <col min="14868" max="14868" width="16.5703125" style="17" bestFit="1" customWidth="1"/>
    <col min="14869" max="14869" width="14.140625" style="17" bestFit="1" customWidth="1"/>
    <col min="14870" max="14870" width="16.5703125" style="17" bestFit="1" customWidth="1"/>
    <col min="14871" max="14871" width="14.140625" style="17" bestFit="1" customWidth="1"/>
    <col min="14872" max="14872" width="14.42578125" style="17" bestFit="1" customWidth="1"/>
    <col min="14873" max="14873" width="14.5703125" style="17" customWidth="1"/>
    <col min="14874" max="14874" width="13.85546875" style="17" bestFit="1" customWidth="1"/>
    <col min="14875" max="14875" width="14.5703125" style="17" customWidth="1"/>
    <col min="14876" max="15112" width="9" style="17"/>
    <col min="15113" max="15113" width="14.140625" style="17" customWidth="1"/>
    <col min="15114" max="15114" width="14.7109375" style="17" bestFit="1" customWidth="1"/>
    <col min="15115" max="15115" width="21.42578125" style="17" bestFit="1" customWidth="1"/>
    <col min="15116" max="15116" width="14.7109375" style="17" bestFit="1" customWidth="1"/>
    <col min="15117" max="15117" width="21.42578125" style="17" bestFit="1" customWidth="1"/>
    <col min="15118" max="15118" width="14.7109375" style="17" bestFit="1" customWidth="1"/>
    <col min="15119" max="15119" width="21.42578125" style="17" bestFit="1" customWidth="1"/>
    <col min="15120" max="15120" width="14.7109375" style="17" bestFit="1" customWidth="1"/>
    <col min="15121" max="15121" width="21.42578125" style="17" bestFit="1" customWidth="1"/>
    <col min="15122" max="15122" width="14.7109375" style="17" bestFit="1" customWidth="1"/>
    <col min="15123" max="15123" width="21.42578125" style="17" bestFit="1" customWidth="1"/>
    <col min="15124" max="15124" width="16.5703125" style="17" bestFit="1" customWidth="1"/>
    <col min="15125" max="15125" width="14.140625" style="17" bestFit="1" customWidth="1"/>
    <col min="15126" max="15126" width="16.5703125" style="17" bestFit="1" customWidth="1"/>
    <col min="15127" max="15127" width="14.140625" style="17" bestFit="1" customWidth="1"/>
    <col min="15128" max="15128" width="14.42578125" style="17" bestFit="1" customWidth="1"/>
    <col min="15129" max="15129" width="14.5703125" style="17" customWidth="1"/>
    <col min="15130" max="15130" width="13.85546875" style="17" bestFit="1" customWidth="1"/>
    <col min="15131" max="15131" width="14.5703125" style="17" customWidth="1"/>
    <col min="15132" max="15368" width="9" style="17"/>
    <col min="15369" max="15369" width="14.140625" style="17" customWidth="1"/>
    <col min="15370" max="15370" width="14.7109375" style="17" bestFit="1" customWidth="1"/>
    <col min="15371" max="15371" width="21.42578125" style="17" bestFit="1" customWidth="1"/>
    <col min="15372" max="15372" width="14.7109375" style="17" bestFit="1" customWidth="1"/>
    <col min="15373" max="15373" width="21.42578125" style="17" bestFit="1" customWidth="1"/>
    <col min="15374" max="15374" width="14.7109375" style="17" bestFit="1" customWidth="1"/>
    <col min="15375" max="15375" width="21.42578125" style="17" bestFit="1" customWidth="1"/>
    <col min="15376" max="15376" width="14.7109375" style="17" bestFit="1" customWidth="1"/>
    <col min="15377" max="15377" width="21.42578125" style="17" bestFit="1" customWidth="1"/>
    <col min="15378" max="15378" width="14.7109375" style="17" bestFit="1" customWidth="1"/>
    <col min="15379" max="15379" width="21.42578125" style="17" bestFit="1" customWidth="1"/>
    <col min="15380" max="15380" width="16.5703125" style="17" bestFit="1" customWidth="1"/>
    <col min="15381" max="15381" width="14.140625" style="17" bestFit="1" customWidth="1"/>
    <col min="15382" max="15382" width="16.5703125" style="17" bestFit="1" customWidth="1"/>
    <col min="15383" max="15383" width="14.140625" style="17" bestFit="1" customWidth="1"/>
    <col min="15384" max="15384" width="14.42578125" style="17" bestFit="1" customWidth="1"/>
    <col min="15385" max="15385" width="14.5703125" style="17" customWidth="1"/>
    <col min="15386" max="15386" width="13.85546875" style="17" bestFit="1" customWidth="1"/>
    <col min="15387" max="15387" width="14.5703125" style="17" customWidth="1"/>
    <col min="15388" max="15624" width="9" style="17"/>
    <col min="15625" max="15625" width="14.140625" style="17" customWidth="1"/>
    <col min="15626" max="15626" width="14.7109375" style="17" bestFit="1" customWidth="1"/>
    <col min="15627" max="15627" width="21.42578125" style="17" bestFit="1" customWidth="1"/>
    <col min="15628" max="15628" width="14.7109375" style="17" bestFit="1" customWidth="1"/>
    <col min="15629" max="15629" width="21.42578125" style="17" bestFit="1" customWidth="1"/>
    <col min="15630" max="15630" width="14.7109375" style="17" bestFit="1" customWidth="1"/>
    <col min="15631" max="15631" width="21.42578125" style="17" bestFit="1" customWidth="1"/>
    <col min="15632" max="15632" width="14.7109375" style="17" bestFit="1" customWidth="1"/>
    <col min="15633" max="15633" width="21.42578125" style="17" bestFit="1" customWidth="1"/>
    <col min="15634" max="15634" width="14.7109375" style="17" bestFit="1" customWidth="1"/>
    <col min="15635" max="15635" width="21.42578125" style="17" bestFit="1" customWidth="1"/>
    <col min="15636" max="15636" width="16.5703125" style="17" bestFit="1" customWidth="1"/>
    <col min="15637" max="15637" width="14.140625" style="17" bestFit="1" customWidth="1"/>
    <col min="15638" max="15638" width="16.5703125" style="17" bestFit="1" customWidth="1"/>
    <col min="15639" max="15639" width="14.140625" style="17" bestFit="1" customWidth="1"/>
    <col min="15640" max="15640" width="14.42578125" style="17" bestFit="1" customWidth="1"/>
    <col min="15641" max="15641" width="14.5703125" style="17" customWidth="1"/>
    <col min="15642" max="15642" width="13.85546875" style="17" bestFit="1" customWidth="1"/>
    <col min="15643" max="15643" width="14.5703125" style="17" customWidth="1"/>
    <col min="15644" max="15880" width="9" style="17"/>
    <col min="15881" max="15881" width="14.140625" style="17" customWidth="1"/>
    <col min="15882" max="15882" width="14.7109375" style="17" bestFit="1" customWidth="1"/>
    <col min="15883" max="15883" width="21.42578125" style="17" bestFit="1" customWidth="1"/>
    <col min="15884" max="15884" width="14.7109375" style="17" bestFit="1" customWidth="1"/>
    <col min="15885" max="15885" width="21.42578125" style="17" bestFit="1" customWidth="1"/>
    <col min="15886" max="15886" width="14.7109375" style="17" bestFit="1" customWidth="1"/>
    <col min="15887" max="15887" width="21.42578125" style="17" bestFit="1" customWidth="1"/>
    <col min="15888" max="15888" width="14.7109375" style="17" bestFit="1" customWidth="1"/>
    <col min="15889" max="15889" width="21.42578125" style="17" bestFit="1" customWidth="1"/>
    <col min="15890" max="15890" width="14.7109375" style="17" bestFit="1" customWidth="1"/>
    <col min="15891" max="15891" width="21.42578125" style="17" bestFit="1" customWidth="1"/>
    <col min="15892" max="15892" width="16.5703125" style="17" bestFit="1" customWidth="1"/>
    <col min="15893" max="15893" width="14.140625" style="17" bestFit="1" customWidth="1"/>
    <col min="15894" max="15894" width="16.5703125" style="17" bestFit="1" customWidth="1"/>
    <col min="15895" max="15895" width="14.140625" style="17" bestFit="1" customWidth="1"/>
    <col min="15896" max="15896" width="14.42578125" style="17" bestFit="1" customWidth="1"/>
    <col min="15897" max="15897" width="14.5703125" style="17" customWidth="1"/>
    <col min="15898" max="15898" width="13.85546875" style="17" bestFit="1" customWidth="1"/>
    <col min="15899" max="15899" width="14.5703125" style="17" customWidth="1"/>
    <col min="15900" max="16136" width="9" style="17"/>
    <col min="16137" max="16137" width="14.140625" style="17" customWidth="1"/>
    <col min="16138" max="16138" width="14.7109375" style="17" bestFit="1" customWidth="1"/>
    <col min="16139" max="16139" width="21.42578125" style="17" bestFit="1" customWidth="1"/>
    <col min="16140" max="16140" width="14.7109375" style="17" bestFit="1" customWidth="1"/>
    <col min="16141" max="16141" width="21.42578125" style="17" bestFit="1" customWidth="1"/>
    <col min="16142" max="16142" width="14.7109375" style="17" bestFit="1" customWidth="1"/>
    <col min="16143" max="16143" width="21.42578125" style="17" bestFit="1" customWidth="1"/>
    <col min="16144" max="16144" width="14.7109375" style="17" bestFit="1" customWidth="1"/>
    <col min="16145" max="16145" width="21.42578125" style="17" bestFit="1" customWidth="1"/>
    <col min="16146" max="16146" width="14.7109375" style="17" bestFit="1" customWidth="1"/>
    <col min="16147" max="16147" width="21.42578125" style="17" bestFit="1" customWidth="1"/>
    <col min="16148" max="16148" width="16.5703125" style="17" bestFit="1" customWidth="1"/>
    <col min="16149" max="16149" width="14.140625" style="17" bestFit="1" customWidth="1"/>
    <col min="16150" max="16150" width="16.5703125" style="17" bestFit="1" customWidth="1"/>
    <col min="16151" max="16151" width="14.140625" style="17" bestFit="1" customWidth="1"/>
    <col min="16152" max="16152" width="14.42578125" style="17" bestFit="1" customWidth="1"/>
    <col min="16153" max="16153" width="14.5703125" style="17" customWidth="1"/>
    <col min="16154" max="16154" width="13.85546875" style="17" bestFit="1" customWidth="1"/>
    <col min="16155" max="16155" width="14.5703125" style="17" customWidth="1"/>
    <col min="16156" max="16384" width="9" style="17"/>
  </cols>
  <sheetData>
    <row r="1" spans="1:27" s="15" customFormat="1" ht="33">
      <c r="A1" s="1486" t="s">
        <v>892</v>
      </c>
      <c r="B1" s="1486"/>
      <c r="C1" s="1486"/>
      <c r="D1" s="1486"/>
      <c r="E1" s="168"/>
      <c r="G1" s="168"/>
      <c r="I1" s="168"/>
      <c r="K1" s="168"/>
      <c r="M1" s="168"/>
      <c r="O1" s="168"/>
      <c r="Q1" s="168"/>
      <c r="S1" s="168"/>
      <c r="U1" s="168"/>
      <c r="W1" s="168"/>
      <c r="Z1" s="168"/>
    </row>
    <row r="2" spans="1:27" s="15" customFormat="1" ht="33">
      <c r="A2" s="1487" t="s">
        <v>893</v>
      </c>
      <c r="B2" s="1487"/>
      <c r="C2" s="1487"/>
      <c r="D2" s="1487"/>
      <c r="E2" s="168"/>
      <c r="G2" s="168"/>
      <c r="I2" s="168"/>
      <c r="K2" s="168"/>
      <c r="M2" s="168"/>
      <c r="O2" s="168"/>
      <c r="Q2" s="168"/>
      <c r="S2" s="168"/>
      <c r="U2" s="168"/>
      <c r="W2" s="168"/>
      <c r="Z2" s="168"/>
    </row>
    <row r="3" spans="1:27" ht="26.25">
      <c r="A3" s="188"/>
      <c r="C3" s="963"/>
      <c r="Y3" s="1459" t="s">
        <v>537</v>
      </c>
      <c r="Z3" s="1459"/>
      <c r="AA3" s="1459"/>
    </row>
    <row r="4" spans="1:27" s="449" customFormat="1" ht="26.25">
      <c r="A4" s="1498" t="s">
        <v>287</v>
      </c>
      <c r="B4" s="1501" t="s">
        <v>722</v>
      </c>
      <c r="C4" s="1502"/>
      <c r="D4" s="1502"/>
      <c r="E4" s="1502"/>
      <c r="F4" s="1502"/>
      <c r="G4" s="1502"/>
      <c r="H4" s="1502"/>
      <c r="I4" s="1502"/>
      <c r="J4" s="1502"/>
      <c r="K4" s="1502"/>
      <c r="L4" s="1502"/>
      <c r="M4" s="1502"/>
      <c r="N4" s="1502"/>
      <c r="O4" s="1503"/>
      <c r="P4" s="1488" t="s">
        <v>729</v>
      </c>
      <c r="Q4" s="1489"/>
      <c r="R4" s="1488" t="s">
        <v>604</v>
      </c>
      <c r="S4" s="1489"/>
      <c r="T4" s="1488" t="s">
        <v>605</v>
      </c>
      <c r="U4" s="1489"/>
      <c r="V4" s="1488" t="s">
        <v>541</v>
      </c>
      <c r="W4" s="1489"/>
      <c r="X4" s="1492" t="s">
        <v>728</v>
      </c>
      <c r="Y4" s="1493"/>
      <c r="Z4" s="1493"/>
      <c r="AA4" s="1494"/>
    </row>
    <row r="5" spans="1:27" s="22" customFormat="1" ht="62.25" customHeight="1">
      <c r="A5" s="1499"/>
      <c r="B5" s="1504" t="s">
        <v>204</v>
      </c>
      <c r="C5" s="1466"/>
      <c r="D5" s="1466"/>
      <c r="E5" s="1466"/>
      <c r="F5" s="1466"/>
      <c r="G5" s="1466"/>
      <c r="H5" s="1466"/>
      <c r="I5" s="1466"/>
      <c r="J5" s="1466"/>
      <c r="K5" s="1467"/>
      <c r="L5" s="1468" t="s">
        <v>209</v>
      </c>
      <c r="M5" s="1469"/>
      <c r="N5" s="1468" t="s">
        <v>210</v>
      </c>
      <c r="O5" s="1469"/>
      <c r="P5" s="1490"/>
      <c r="Q5" s="1491"/>
      <c r="R5" s="1490"/>
      <c r="S5" s="1491"/>
      <c r="T5" s="1490"/>
      <c r="U5" s="1491"/>
      <c r="V5" s="1490"/>
      <c r="W5" s="1491"/>
      <c r="X5" s="1495"/>
      <c r="Y5" s="1496"/>
      <c r="Z5" s="1496"/>
      <c r="AA5" s="1497"/>
    </row>
    <row r="6" spans="1:27" s="22" customFormat="1" ht="39.75" customHeight="1">
      <c r="A6" s="1499"/>
      <c r="B6" s="1505" t="s">
        <v>205</v>
      </c>
      <c r="C6" s="1473"/>
      <c r="D6" s="1505" t="s">
        <v>723</v>
      </c>
      <c r="E6" s="1473"/>
      <c r="F6" s="1505" t="s">
        <v>207</v>
      </c>
      <c r="G6" s="1473"/>
      <c r="H6" s="1505" t="s">
        <v>208</v>
      </c>
      <c r="I6" s="1473"/>
      <c r="J6" s="1505" t="s">
        <v>342</v>
      </c>
      <c r="K6" s="1473"/>
      <c r="L6" s="450" t="s">
        <v>277</v>
      </c>
      <c r="M6" s="965" t="s">
        <v>278</v>
      </c>
      <c r="N6" s="450" t="s">
        <v>277</v>
      </c>
      <c r="O6" s="965" t="s">
        <v>278</v>
      </c>
      <c r="P6" s="450" t="s">
        <v>277</v>
      </c>
      <c r="Q6" s="965" t="s">
        <v>278</v>
      </c>
      <c r="R6" s="450" t="s">
        <v>277</v>
      </c>
      <c r="S6" s="965" t="s">
        <v>278</v>
      </c>
      <c r="T6" s="450" t="s">
        <v>277</v>
      </c>
      <c r="U6" s="965" t="s">
        <v>278</v>
      </c>
      <c r="V6" s="450" t="s">
        <v>277</v>
      </c>
      <c r="W6" s="965" t="s">
        <v>278</v>
      </c>
      <c r="X6" s="450" t="s">
        <v>277</v>
      </c>
      <c r="Y6" s="1476" t="s">
        <v>279</v>
      </c>
      <c r="Z6" s="965" t="s">
        <v>278</v>
      </c>
      <c r="AA6" s="1476" t="s">
        <v>279</v>
      </c>
    </row>
    <row r="7" spans="1:27" s="22" customFormat="1" ht="60" customHeight="1">
      <c r="A7" s="1499"/>
      <c r="B7" s="745" t="s">
        <v>817</v>
      </c>
      <c r="C7" s="966" t="s">
        <v>544</v>
      </c>
      <c r="D7" s="745" t="s">
        <v>817</v>
      </c>
      <c r="E7" s="966" t="s">
        <v>544</v>
      </c>
      <c r="F7" s="745" t="s">
        <v>817</v>
      </c>
      <c r="G7" s="966" t="s">
        <v>544</v>
      </c>
      <c r="H7" s="745" t="s">
        <v>817</v>
      </c>
      <c r="I7" s="966" t="s">
        <v>544</v>
      </c>
      <c r="J7" s="745" t="s">
        <v>817</v>
      </c>
      <c r="K7" s="966" t="s">
        <v>544</v>
      </c>
      <c r="L7" s="450" t="s">
        <v>280</v>
      </c>
      <c r="M7" s="965" t="s">
        <v>281</v>
      </c>
      <c r="N7" s="450" t="s">
        <v>280</v>
      </c>
      <c r="O7" s="965" t="s">
        <v>281</v>
      </c>
      <c r="P7" s="450" t="s">
        <v>280</v>
      </c>
      <c r="Q7" s="965" t="s">
        <v>281</v>
      </c>
      <c r="R7" s="450" t="s">
        <v>280</v>
      </c>
      <c r="S7" s="965" t="s">
        <v>281</v>
      </c>
      <c r="T7" s="450" t="s">
        <v>280</v>
      </c>
      <c r="U7" s="965" t="s">
        <v>281</v>
      </c>
      <c r="V7" s="450" t="s">
        <v>280</v>
      </c>
      <c r="W7" s="965" t="s">
        <v>281</v>
      </c>
      <c r="X7" s="450" t="s">
        <v>280</v>
      </c>
      <c r="Y7" s="1477"/>
      <c r="Z7" s="965" t="s">
        <v>281</v>
      </c>
      <c r="AA7" s="1477"/>
    </row>
    <row r="8" spans="1:27" s="22" customFormat="1" ht="60" customHeight="1">
      <c r="A8" s="1500"/>
      <c r="B8" s="825" t="s">
        <v>818</v>
      </c>
      <c r="C8" s="967" t="s">
        <v>283</v>
      </c>
      <c r="D8" s="825" t="s">
        <v>818</v>
      </c>
      <c r="E8" s="967" t="s">
        <v>283</v>
      </c>
      <c r="F8" s="825" t="s">
        <v>818</v>
      </c>
      <c r="G8" s="967" t="s">
        <v>283</v>
      </c>
      <c r="H8" s="825" t="s">
        <v>818</v>
      </c>
      <c r="I8" s="967" t="s">
        <v>283</v>
      </c>
      <c r="J8" s="825" t="s">
        <v>818</v>
      </c>
      <c r="K8" s="967" t="s">
        <v>283</v>
      </c>
      <c r="L8" s="825" t="s">
        <v>818</v>
      </c>
      <c r="M8" s="967" t="s">
        <v>283</v>
      </c>
      <c r="N8" s="825" t="s">
        <v>818</v>
      </c>
      <c r="O8" s="967" t="s">
        <v>283</v>
      </c>
      <c r="P8" s="825" t="s">
        <v>818</v>
      </c>
      <c r="Q8" s="967" t="s">
        <v>283</v>
      </c>
      <c r="R8" s="825" t="s">
        <v>818</v>
      </c>
      <c r="S8" s="967" t="s">
        <v>283</v>
      </c>
      <c r="T8" s="825" t="s">
        <v>818</v>
      </c>
      <c r="U8" s="967" t="s">
        <v>283</v>
      </c>
      <c r="V8" s="825" t="s">
        <v>818</v>
      </c>
      <c r="W8" s="967" t="s">
        <v>283</v>
      </c>
      <c r="X8" s="825" t="s">
        <v>818</v>
      </c>
      <c r="Y8" s="451" t="s">
        <v>284</v>
      </c>
      <c r="Z8" s="967" t="s">
        <v>283</v>
      </c>
      <c r="AA8" s="451" t="s">
        <v>284</v>
      </c>
    </row>
    <row r="9" spans="1:27" s="590" customFormat="1" ht="53.25" customHeight="1">
      <c r="A9" s="586" t="s">
        <v>800</v>
      </c>
      <c r="B9" s="587">
        <v>6602</v>
      </c>
      <c r="C9" s="985">
        <v>3314239.35</v>
      </c>
      <c r="D9" s="587">
        <v>1278</v>
      </c>
      <c r="E9" s="985">
        <v>741122.39999999991</v>
      </c>
      <c r="F9" s="587">
        <v>83</v>
      </c>
      <c r="G9" s="985">
        <v>104351.5</v>
      </c>
      <c r="H9" s="587">
        <v>0</v>
      </c>
      <c r="I9" s="985">
        <v>0</v>
      </c>
      <c r="J9" s="587">
        <v>7963</v>
      </c>
      <c r="K9" s="985">
        <v>4159713.25</v>
      </c>
      <c r="L9" s="587">
        <v>0</v>
      </c>
      <c r="M9" s="985">
        <v>0</v>
      </c>
      <c r="N9" s="587">
        <v>232</v>
      </c>
      <c r="O9" s="985">
        <v>146978226.37877399</v>
      </c>
      <c r="P9" s="587">
        <v>54</v>
      </c>
      <c r="Q9" s="985">
        <v>15485.970000000001</v>
      </c>
      <c r="R9" s="587">
        <v>0</v>
      </c>
      <c r="S9" s="985">
        <v>0</v>
      </c>
      <c r="T9" s="587">
        <v>0</v>
      </c>
      <c r="U9" s="985">
        <v>0</v>
      </c>
      <c r="V9" s="587">
        <v>6456</v>
      </c>
      <c r="W9" s="985">
        <v>2126800</v>
      </c>
      <c r="X9" s="588">
        <v>14705</v>
      </c>
      <c r="Y9" s="589">
        <v>0.41652020243363364</v>
      </c>
      <c r="Z9" s="987">
        <v>153280225.59877399</v>
      </c>
      <c r="AA9" s="589">
        <v>3.5960082834472744</v>
      </c>
    </row>
    <row r="10" spans="1:27" s="590" customFormat="1" ht="53.25" customHeight="1">
      <c r="A10" s="591" t="s">
        <v>169</v>
      </c>
      <c r="B10" s="587">
        <v>423633</v>
      </c>
      <c r="C10" s="985">
        <v>87641165.472595304</v>
      </c>
      <c r="D10" s="587">
        <v>220759</v>
      </c>
      <c r="E10" s="985">
        <v>69787879.273000002</v>
      </c>
      <c r="F10" s="587">
        <v>198724</v>
      </c>
      <c r="G10" s="985">
        <v>43890107.971608408</v>
      </c>
      <c r="H10" s="587">
        <v>0</v>
      </c>
      <c r="I10" s="985">
        <v>0</v>
      </c>
      <c r="J10" s="587">
        <v>843116</v>
      </c>
      <c r="K10" s="985">
        <v>201319152.71720371</v>
      </c>
      <c r="L10" s="587">
        <v>0</v>
      </c>
      <c r="M10" s="985">
        <v>0</v>
      </c>
      <c r="N10" s="587">
        <v>3662</v>
      </c>
      <c r="O10" s="985">
        <v>168829472.15460002</v>
      </c>
      <c r="P10" s="587">
        <v>1294</v>
      </c>
      <c r="Q10" s="985">
        <v>3474827.1089294599</v>
      </c>
      <c r="R10" s="587">
        <v>16078</v>
      </c>
      <c r="S10" s="985">
        <v>29427385.050999999</v>
      </c>
      <c r="T10" s="587">
        <v>6226</v>
      </c>
      <c r="U10" s="985">
        <v>2698744.0279999995</v>
      </c>
      <c r="V10" s="587">
        <v>220879</v>
      </c>
      <c r="W10" s="985">
        <v>533828998.17000002</v>
      </c>
      <c r="X10" s="588">
        <v>1091255</v>
      </c>
      <c r="Y10" s="589">
        <v>30.909877831126479</v>
      </c>
      <c r="Z10" s="987">
        <v>939578579.22973335</v>
      </c>
      <c r="AA10" s="589">
        <v>22.042845648622059</v>
      </c>
    </row>
    <row r="11" spans="1:27" s="590" customFormat="1" ht="53.25" customHeight="1">
      <c r="A11" s="591" t="s">
        <v>285</v>
      </c>
      <c r="B11" s="587">
        <v>59</v>
      </c>
      <c r="C11" s="985">
        <v>7275</v>
      </c>
      <c r="D11" s="587">
        <v>11638</v>
      </c>
      <c r="E11" s="985">
        <v>1681233.1170000001</v>
      </c>
      <c r="F11" s="587">
        <v>236</v>
      </c>
      <c r="G11" s="985">
        <v>101000</v>
      </c>
      <c r="H11" s="587">
        <v>7</v>
      </c>
      <c r="I11" s="985">
        <v>1082</v>
      </c>
      <c r="J11" s="587">
        <v>11940</v>
      </c>
      <c r="K11" s="985">
        <v>1790590.1170000001</v>
      </c>
      <c r="L11" s="587">
        <v>0</v>
      </c>
      <c r="M11" s="985">
        <v>0</v>
      </c>
      <c r="N11" s="587">
        <v>422</v>
      </c>
      <c r="O11" s="985">
        <v>69116518.151153103</v>
      </c>
      <c r="P11" s="587">
        <v>0</v>
      </c>
      <c r="Q11" s="985">
        <v>0</v>
      </c>
      <c r="R11" s="587">
        <v>0</v>
      </c>
      <c r="S11" s="985">
        <v>0</v>
      </c>
      <c r="T11" s="587">
        <v>0</v>
      </c>
      <c r="U11" s="985">
        <v>0</v>
      </c>
      <c r="V11" s="587">
        <v>0</v>
      </c>
      <c r="W11" s="985">
        <v>0</v>
      </c>
      <c r="X11" s="588">
        <v>12362</v>
      </c>
      <c r="Y11" s="589">
        <v>0.35015455576229715</v>
      </c>
      <c r="Z11" s="987">
        <v>70907108.268153101</v>
      </c>
      <c r="AA11" s="589">
        <v>1.6635058285666482</v>
      </c>
    </row>
    <row r="12" spans="1:27" s="590" customFormat="1" ht="53.25" customHeight="1">
      <c r="A12" s="591" t="s">
        <v>171</v>
      </c>
      <c r="B12" s="587">
        <v>27239</v>
      </c>
      <c r="C12" s="985">
        <v>6956210</v>
      </c>
      <c r="D12" s="587">
        <v>50816</v>
      </c>
      <c r="E12" s="985">
        <v>12542074</v>
      </c>
      <c r="F12" s="587">
        <v>3071</v>
      </c>
      <c r="G12" s="985">
        <v>1098468</v>
      </c>
      <c r="H12" s="587">
        <v>0</v>
      </c>
      <c r="I12" s="985">
        <v>0</v>
      </c>
      <c r="J12" s="587">
        <v>81126</v>
      </c>
      <c r="K12" s="985">
        <v>20596752</v>
      </c>
      <c r="L12" s="587">
        <v>0</v>
      </c>
      <c r="M12" s="985">
        <v>0</v>
      </c>
      <c r="N12" s="587">
        <v>667</v>
      </c>
      <c r="O12" s="985">
        <v>33085730.6793167</v>
      </c>
      <c r="P12" s="587">
        <v>191</v>
      </c>
      <c r="Q12" s="985">
        <v>74535</v>
      </c>
      <c r="R12" s="587">
        <v>293</v>
      </c>
      <c r="S12" s="985">
        <v>602240.38499999978</v>
      </c>
      <c r="T12" s="587">
        <v>0</v>
      </c>
      <c r="U12" s="985">
        <v>0</v>
      </c>
      <c r="V12" s="587">
        <v>20925</v>
      </c>
      <c r="W12" s="985">
        <v>14957347.5</v>
      </c>
      <c r="X12" s="588">
        <v>103202</v>
      </c>
      <c r="Y12" s="589">
        <v>2.9232042115984944</v>
      </c>
      <c r="Z12" s="987">
        <v>69316605.56431669</v>
      </c>
      <c r="AA12" s="589">
        <v>1.6261920728261505</v>
      </c>
    </row>
    <row r="13" spans="1:27" s="590" customFormat="1" ht="53.25" customHeight="1">
      <c r="A13" s="591" t="s">
        <v>172</v>
      </c>
      <c r="B13" s="587">
        <v>52551</v>
      </c>
      <c r="C13" s="985">
        <v>17905006</v>
      </c>
      <c r="D13" s="587">
        <v>64559</v>
      </c>
      <c r="E13" s="985">
        <v>23348813</v>
      </c>
      <c r="F13" s="587">
        <v>12093</v>
      </c>
      <c r="G13" s="985">
        <v>5240624</v>
      </c>
      <c r="H13" s="587">
        <v>0</v>
      </c>
      <c r="I13" s="985">
        <v>0</v>
      </c>
      <c r="J13" s="587">
        <v>129203</v>
      </c>
      <c r="K13" s="985">
        <v>46494443</v>
      </c>
      <c r="L13" s="587">
        <v>0</v>
      </c>
      <c r="M13" s="985">
        <v>0</v>
      </c>
      <c r="N13" s="587">
        <v>1345</v>
      </c>
      <c r="O13" s="985">
        <v>172273159</v>
      </c>
      <c r="P13" s="587">
        <v>250</v>
      </c>
      <c r="Q13" s="985">
        <v>115778</v>
      </c>
      <c r="R13" s="587">
        <v>0</v>
      </c>
      <c r="S13" s="985">
        <v>0</v>
      </c>
      <c r="T13" s="587">
        <v>0</v>
      </c>
      <c r="U13" s="985">
        <v>0</v>
      </c>
      <c r="V13" s="587">
        <v>3871</v>
      </c>
      <c r="W13" s="985">
        <v>9601150</v>
      </c>
      <c r="X13" s="588">
        <v>134669</v>
      </c>
      <c r="Y13" s="589">
        <v>3.8145092921819113</v>
      </c>
      <c r="Z13" s="987">
        <v>228484530</v>
      </c>
      <c r="AA13" s="589">
        <v>5.3603278525323965</v>
      </c>
    </row>
    <row r="14" spans="1:27" s="590" customFormat="1" ht="53.25" customHeight="1">
      <c r="A14" s="591" t="s">
        <v>173</v>
      </c>
      <c r="B14" s="587">
        <v>1</v>
      </c>
      <c r="C14" s="985">
        <v>54.58</v>
      </c>
      <c r="D14" s="587">
        <v>63</v>
      </c>
      <c r="E14" s="985">
        <v>9400</v>
      </c>
      <c r="F14" s="587">
        <v>0</v>
      </c>
      <c r="G14" s="985">
        <v>0</v>
      </c>
      <c r="H14" s="587">
        <v>0</v>
      </c>
      <c r="I14" s="985">
        <v>0</v>
      </c>
      <c r="J14" s="587">
        <v>64</v>
      </c>
      <c r="K14" s="985">
        <v>9454.58</v>
      </c>
      <c r="L14" s="587">
        <v>0</v>
      </c>
      <c r="M14" s="985">
        <v>0</v>
      </c>
      <c r="N14" s="587">
        <v>34</v>
      </c>
      <c r="O14" s="985">
        <v>72448257.180000007</v>
      </c>
      <c r="P14" s="587">
        <v>0</v>
      </c>
      <c r="Q14" s="985">
        <v>0</v>
      </c>
      <c r="R14" s="587">
        <v>0</v>
      </c>
      <c r="S14" s="985">
        <v>0</v>
      </c>
      <c r="T14" s="587">
        <v>0</v>
      </c>
      <c r="U14" s="985">
        <v>0</v>
      </c>
      <c r="V14" s="587">
        <v>0</v>
      </c>
      <c r="W14" s="985">
        <v>0</v>
      </c>
      <c r="X14" s="588">
        <v>98</v>
      </c>
      <c r="Y14" s="589">
        <v>2.7758571804485615E-3</v>
      </c>
      <c r="Z14" s="987">
        <v>72457711.760000005</v>
      </c>
      <c r="AA14" s="589">
        <v>1.6998835346878503</v>
      </c>
    </row>
    <row r="15" spans="1:27" s="590" customFormat="1" ht="53.25" customHeight="1">
      <c r="A15" s="591" t="s">
        <v>174</v>
      </c>
      <c r="B15" s="587">
        <v>517</v>
      </c>
      <c r="C15" s="985">
        <v>204822.37</v>
      </c>
      <c r="D15" s="587">
        <v>479</v>
      </c>
      <c r="E15" s="985">
        <v>58627.42</v>
      </c>
      <c r="F15" s="587">
        <v>57</v>
      </c>
      <c r="G15" s="985">
        <v>21041.78</v>
      </c>
      <c r="H15" s="587">
        <v>0</v>
      </c>
      <c r="I15" s="985">
        <v>0</v>
      </c>
      <c r="J15" s="587">
        <v>1053</v>
      </c>
      <c r="K15" s="985">
        <v>284491.57</v>
      </c>
      <c r="L15" s="587">
        <v>0</v>
      </c>
      <c r="M15" s="985">
        <v>0</v>
      </c>
      <c r="N15" s="587">
        <v>22</v>
      </c>
      <c r="O15" s="985">
        <v>64614666.5200001</v>
      </c>
      <c r="P15" s="587">
        <v>176</v>
      </c>
      <c r="Q15" s="985">
        <v>45328.860000000008</v>
      </c>
      <c r="R15" s="587">
        <v>0</v>
      </c>
      <c r="S15" s="985">
        <v>0</v>
      </c>
      <c r="T15" s="587">
        <v>0</v>
      </c>
      <c r="U15" s="985">
        <v>0</v>
      </c>
      <c r="V15" s="587">
        <v>8</v>
      </c>
      <c r="W15" s="985">
        <v>185850</v>
      </c>
      <c r="X15" s="588">
        <v>1259</v>
      </c>
      <c r="Y15" s="589">
        <v>3.5661267246783049E-2</v>
      </c>
      <c r="Z15" s="987">
        <v>65130336.9500001</v>
      </c>
      <c r="AA15" s="589">
        <v>1.5279807311151674</v>
      </c>
    </row>
    <row r="16" spans="1:27" s="590" customFormat="1" ht="53.25" customHeight="1">
      <c r="A16" s="591" t="s">
        <v>175</v>
      </c>
      <c r="B16" s="587">
        <v>25878</v>
      </c>
      <c r="C16" s="985">
        <v>11912531.202000001</v>
      </c>
      <c r="D16" s="587">
        <v>38619</v>
      </c>
      <c r="E16" s="985">
        <v>6210550.6170000006</v>
      </c>
      <c r="F16" s="587">
        <v>1181</v>
      </c>
      <c r="G16" s="985">
        <v>506799</v>
      </c>
      <c r="H16" s="587">
        <v>0</v>
      </c>
      <c r="I16" s="985">
        <v>0</v>
      </c>
      <c r="J16" s="587">
        <v>65678</v>
      </c>
      <c r="K16" s="985">
        <v>18629880.818999998</v>
      </c>
      <c r="L16" s="587">
        <v>0</v>
      </c>
      <c r="M16" s="985">
        <v>0</v>
      </c>
      <c r="N16" s="587">
        <v>23498</v>
      </c>
      <c r="O16" s="985">
        <v>66733643.31288635</v>
      </c>
      <c r="P16" s="587">
        <v>278</v>
      </c>
      <c r="Q16" s="985">
        <v>117378.04500000001</v>
      </c>
      <c r="R16" s="587">
        <v>6023</v>
      </c>
      <c r="S16" s="985">
        <v>14814242.405000001</v>
      </c>
      <c r="T16" s="587">
        <v>0</v>
      </c>
      <c r="U16" s="985">
        <v>0</v>
      </c>
      <c r="V16" s="587">
        <v>11009</v>
      </c>
      <c r="W16" s="985">
        <v>3488800</v>
      </c>
      <c r="X16" s="588">
        <v>106486</v>
      </c>
      <c r="Y16" s="589">
        <v>3.0162237522167912</v>
      </c>
      <c r="Z16" s="987">
        <v>103783944.58188635</v>
      </c>
      <c r="AA16" s="589">
        <v>2.4348080318083856</v>
      </c>
    </row>
    <row r="17" spans="1:27" s="590" customFormat="1" ht="53.25" customHeight="1">
      <c r="A17" s="591" t="s">
        <v>176</v>
      </c>
      <c r="B17" s="587">
        <v>5111</v>
      </c>
      <c r="C17" s="985">
        <v>1701469.2240000002</v>
      </c>
      <c r="D17" s="587">
        <v>21343</v>
      </c>
      <c r="E17" s="985">
        <v>4313520.5850000009</v>
      </c>
      <c r="F17" s="587">
        <v>15</v>
      </c>
      <c r="G17" s="985">
        <v>4700</v>
      </c>
      <c r="H17" s="587">
        <v>0</v>
      </c>
      <c r="I17" s="985">
        <v>0</v>
      </c>
      <c r="J17" s="587">
        <v>26469</v>
      </c>
      <c r="K17" s="985">
        <v>6019689.8089999994</v>
      </c>
      <c r="L17" s="587">
        <v>11</v>
      </c>
      <c r="M17" s="985">
        <v>1126.2746</v>
      </c>
      <c r="N17" s="587">
        <v>271</v>
      </c>
      <c r="O17" s="985">
        <v>34301588.361359999</v>
      </c>
      <c r="P17" s="587">
        <v>25</v>
      </c>
      <c r="Q17" s="985">
        <v>4730.2289999999994</v>
      </c>
      <c r="R17" s="587">
        <v>764</v>
      </c>
      <c r="S17" s="985">
        <v>1625718.319069999</v>
      </c>
      <c r="T17" s="587">
        <v>0</v>
      </c>
      <c r="U17" s="985">
        <v>0</v>
      </c>
      <c r="V17" s="587">
        <v>2930</v>
      </c>
      <c r="W17" s="985">
        <v>4006500</v>
      </c>
      <c r="X17" s="588">
        <v>30470</v>
      </c>
      <c r="Y17" s="589">
        <v>0.86306498253334363</v>
      </c>
      <c r="Z17" s="987">
        <v>45959352.993029997</v>
      </c>
      <c r="AA17" s="589">
        <v>1.0782226697488306</v>
      </c>
    </row>
    <row r="18" spans="1:27" s="590" customFormat="1" ht="53.25" customHeight="1">
      <c r="A18" s="591" t="s">
        <v>177</v>
      </c>
      <c r="B18" s="587">
        <v>193084</v>
      </c>
      <c r="C18" s="985">
        <v>51172586.788000003</v>
      </c>
      <c r="D18" s="587">
        <v>57352</v>
      </c>
      <c r="E18" s="985">
        <v>12125602.704</v>
      </c>
      <c r="F18" s="587">
        <v>17631</v>
      </c>
      <c r="G18" s="985">
        <v>6942771.7340000002</v>
      </c>
      <c r="H18" s="587">
        <v>0</v>
      </c>
      <c r="I18" s="985">
        <v>0</v>
      </c>
      <c r="J18" s="587">
        <v>268067</v>
      </c>
      <c r="K18" s="985">
        <v>70240961.226000011</v>
      </c>
      <c r="L18" s="587">
        <v>0</v>
      </c>
      <c r="M18" s="985">
        <v>0</v>
      </c>
      <c r="N18" s="587">
        <v>1352</v>
      </c>
      <c r="O18" s="985">
        <v>639663944.32727993</v>
      </c>
      <c r="P18" s="587">
        <v>829</v>
      </c>
      <c r="Q18" s="985">
        <v>214740.07500000001</v>
      </c>
      <c r="R18" s="587">
        <v>1465</v>
      </c>
      <c r="S18" s="985">
        <v>1705234.6</v>
      </c>
      <c r="T18" s="587">
        <v>2652</v>
      </c>
      <c r="U18" s="985">
        <v>660872.69499999995</v>
      </c>
      <c r="V18" s="587">
        <v>4413</v>
      </c>
      <c r="W18" s="985">
        <v>1666780.5</v>
      </c>
      <c r="X18" s="588">
        <v>278778</v>
      </c>
      <c r="Y18" s="589">
        <v>7.8964072760315211</v>
      </c>
      <c r="Z18" s="987">
        <v>714152533.42328</v>
      </c>
      <c r="AA18" s="589">
        <v>16.754270916570942</v>
      </c>
    </row>
    <row r="19" spans="1:27" s="590" customFormat="1" ht="53.25" customHeight="1">
      <c r="A19" s="591" t="s">
        <v>178</v>
      </c>
      <c r="B19" s="587">
        <v>277</v>
      </c>
      <c r="C19" s="985">
        <v>73261</v>
      </c>
      <c r="D19" s="587">
        <v>1848</v>
      </c>
      <c r="E19" s="985">
        <v>302264</v>
      </c>
      <c r="F19" s="587">
        <v>576</v>
      </c>
      <c r="G19" s="985">
        <v>121150</v>
      </c>
      <c r="H19" s="587">
        <v>0</v>
      </c>
      <c r="I19" s="985">
        <v>0</v>
      </c>
      <c r="J19" s="587">
        <v>2701</v>
      </c>
      <c r="K19" s="985">
        <v>496675</v>
      </c>
      <c r="L19" s="587">
        <v>15</v>
      </c>
      <c r="M19" s="985">
        <v>445</v>
      </c>
      <c r="N19" s="587">
        <v>0</v>
      </c>
      <c r="O19" s="985">
        <v>0</v>
      </c>
      <c r="P19" s="587">
        <v>0</v>
      </c>
      <c r="Q19" s="985">
        <v>280</v>
      </c>
      <c r="R19" s="587">
        <v>13</v>
      </c>
      <c r="S19" s="985">
        <v>5500</v>
      </c>
      <c r="T19" s="587">
        <v>0</v>
      </c>
      <c r="U19" s="985">
        <v>0</v>
      </c>
      <c r="V19" s="587">
        <v>358</v>
      </c>
      <c r="W19" s="985">
        <v>267590</v>
      </c>
      <c r="X19" s="588">
        <v>3087</v>
      </c>
      <c r="Y19" s="589">
        <v>8.7439501184129687E-2</v>
      </c>
      <c r="Z19" s="987">
        <v>770490</v>
      </c>
      <c r="AA19" s="589">
        <v>1.8075967800085573E-2</v>
      </c>
    </row>
    <row r="20" spans="1:27" s="590" customFormat="1" ht="53.25" customHeight="1">
      <c r="A20" s="591" t="s">
        <v>179</v>
      </c>
      <c r="B20" s="587">
        <v>66674</v>
      </c>
      <c r="C20" s="985">
        <v>26531562.034320742</v>
      </c>
      <c r="D20" s="587">
        <v>95468</v>
      </c>
      <c r="E20" s="985">
        <v>37201080.619015969</v>
      </c>
      <c r="F20" s="587">
        <v>55450</v>
      </c>
      <c r="G20" s="985">
        <v>77408498.025139987</v>
      </c>
      <c r="H20" s="587">
        <v>0</v>
      </c>
      <c r="I20" s="985">
        <v>0</v>
      </c>
      <c r="J20" s="587">
        <v>217592</v>
      </c>
      <c r="K20" s="985">
        <v>141141140.67847672</v>
      </c>
      <c r="L20" s="587">
        <v>1679</v>
      </c>
      <c r="M20" s="985">
        <v>135432.34480999998</v>
      </c>
      <c r="N20" s="587">
        <v>361</v>
      </c>
      <c r="O20" s="985">
        <v>98799207.072429806</v>
      </c>
      <c r="P20" s="587">
        <v>309</v>
      </c>
      <c r="Q20" s="985">
        <v>162040.95230999999</v>
      </c>
      <c r="R20" s="587">
        <v>386</v>
      </c>
      <c r="S20" s="985">
        <v>585145.87066000002</v>
      </c>
      <c r="T20" s="587">
        <v>112</v>
      </c>
      <c r="U20" s="985">
        <v>101541.58199999999</v>
      </c>
      <c r="V20" s="587">
        <v>181127</v>
      </c>
      <c r="W20" s="985">
        <v>49195215</v>
      </c>
      <c r="X20" s="588">
        <v>401566</v>
      </c>
      <c r="Y20" s="589">
        <v>11.37438637269395</v>
      </c>
      <c r="Z20" s="987">
        <v>290119723.50068653</v>
      </c>
      <c r="AA20" s="589">
        <v>6.8063112826488847</v>
      </c>
    </row>
    <row r="21" spans="1:27" s="590" customFormat="1" ht="53.25" customHeight="1">
      <c r="A21" s="591" t="s">
        <v>180</v>
      </c>
      <c r="B21" s="587">
        <v>15923</v>
      </c>
      <c r="C21" s="985">
        <v>2440645.7600000002</v>
      </c>
      <c r="D21" s="587">
        <v>43467</v>
      </c>
      <c r="E21" s="985">
        <v>7222392.2100000009</v>
      </c>
      <c r="F21" s="587">
        <v>195</v>
      </c>
      <c r="G21" s="985">
        <v>89176.540000000008</v>
      </c>
      <c r="H21" s="587">
        <v>0</v>
      </c>
      <c r="I21" s="985">
        <v>0</v>
      </c>
      <c r="J21" s="587">
        <v>59585</v>
      </c>
      <c r="K21" s="985">
        <v>9752214.5099999979</v>
      </c>
      <c r="L21" s="587">
        <v>124274</v>
      </c>
      <c r="M21" s="985">
        <v>12266596.758000001</v>
      </c>
      <c r="N21" s="587">
        <v>19906</v>
      </c>
      <c r="O21" s="985">
        <v>38886761.25</v>
      </c>
      <c r="P21" s="587">
        <v>45</v>
      </c>
      <c r="Q21" s="985">
        <v>23955.120000000003</v>
      </c>
      <c r="R21" s="587">
        <v>0</v>
      </c>
      <c r="S21" s="985">
        <v>0</v>
      </c>
      <c r="T21" s="587">
        <v>0</v>
      </c>
      <c r="U21" s="985">
        <v>0</v>
      </c>
      <c r="V21" s="587">
        <v>29165</v>
      </c>
      <c r="W21" s="985">
        <v>14263945</v>
      </c>
      <c r="X21" s="588">
        <v>232975</v>
      </c>
      <c r="Y21" s="589">
        <v>6.5990339450510564</v>
      </c>
      <c r="Z21" s="987">
        <v>75193472.637999997</v>
      </c>
      <c r="AA21" s="589">
        <v>1.7640654520903625</v>
      </c>
    </row>
    <row r="22" spans="1:27" s="590" customFormat="1" ht="53.25" customHeight="1">
      <c r="A22" s="593" t="s">
        <v>181</v>
      </c>
      <c r="B22" s="587">
        <v>4848</v>
      </c>
      <c r="C22" s="985">
        <v>1732945.3893299999</v>
      </c>
      <c r="D22" s="587">
        <v>2720</v>
      </c>
      <c r="E22" s="985">
        <v>654236.38683000009</v>
      </c>
      <c r="F22" s="587">
        <v>268</v>
      </c>
      <c r="G22" s="985">
        <v>86072.033200000005</v>
      </c>
      <c r="H22" s="587">
        <v>0</v>
      </c>
      <c r="I22" s="985">
        <v>0</v>
      </c>
      <c r="J22" s="587">
        <v>7836</v>
      </c>
      <c r="K22" s="985">
        <v>2473253.8093600003</v>
      </c>
      <c r="L22" s="587">
        <v>1265</v>
      </c>
      <c r="M22" s="985">
        <v>38182.050000000003</v>
      </c>
      <c r="N22" s="587">
        <v>14</v>
      </c>
      <c r="O22" s="985">
        <v>7798978.1399999997</v>
      </c>
      <c r="P22" s="587">
        <v>0</v>
      </c>
      <c r="Q22" s="985">
        <v>0</v>
      </c>
      <c r="R22" s="587">
        <v>0</v>
      </c>
      <c r="S22" s="985">
        <v>0</v>
      </c>
      <c r="T22" s="587">
        <v>0</v>
      </c>
      <c r="U22" s="985">
        <v>0</v>
      </c>
      <c r="V22" s="587">
        <v>0</v>
      </c>
      <c r="W22" s="985">
        <v>0</v>
      </c>
      <c r="X22" s="588">
        <v>9115</v>
      </c>
      <c r="Y22" s="589">
        <v>0.25818304285498611</v>
      </c>
      <c r="Z22" s="987">
        <v>10310413.999359999</v>
      </c>
      <c r="AA22" s="589">
        <v>0.24188595758281461</v>
      </c>
    </row>
    <row r="23" spans="1:27" s="590" customFormat="1" ht="53.25" customHeight="1">
      <c r="A23" s="591" t="s">
        <v>182</v>
      </c>
      <c r="B23" s="587">
        <v>8187</v>
      </c>
      <c r="C23" s="985">
        <v>1699136.7179999999</v>
      </c>
      <c r="D23" s="587">
        <v>65936</v>
      </c>
      <c r="E23" s="985">
        <v>9797054.0462500006</v>
      </c>
      <c r="F23" s="587">
        <v>3920</v>
      </c>
      <c r="G23" s="985">
        <v>988267</v>
      </c>
      <c r="H23" s="587">
        <v>3916</v>
      </c>
      <c r="I23" s="985">
        <v>641889.42299999995</v>
      </c>
      <c r="J23" s="587">
        <v>81959</v>
      </c>
      <c r="K23" s="985">
        <v>13126347.187249999</v>
      </c>
      <c r="L23" s="587">
        <v>0</v>
      </c>
      <c r="M23" s="985">
        <v>0</v>
      </c>
      <c r="N23" s="587">
        <v>271862</v>
      </c>
      <c r="O23" s="985">
        <v>591252694.05160999</v>
      </c>
      <c r="P23" s="587">
        <v>4855</v>
      </c>
      <c r="Q23" s="985">
        <v>663241.90766000003</v>
      </c>
      <c r="R23" s="587">
        <v>1138</v>
      </c>
      <c r="S23" s="985">
        <v>2160130.858</v>
      </c>
      <c r="T23" s="587">
        <v>0</v>
      </c>
      <c r="U23" s="985">
        <v>0</v>
      </c>
      <c r="V23" s="587">
        <v>7601</v>
      </c>
      <c r="W23" s="985">
        <v>3310230</v>
      </c>
      <c r="X23" s="588">
        <v>367415</v>
      </c>
      <c r="Y23" s="589">
        <v>10.407056795454166</v>
      </c>
      <c r="Z23" s="987">
        <v>610512644.00452006</v>
      </c>
      <c r="AA23" s="589">
        <v>14.322842469818958</v>
      </c>
    </row>
    <row r="24" spans="1:27" s="590" customFormat="1" ht="53.25" customHeight="1">
      <c r="A24" s="591" t="s">
        <v>183</v>
      </c>
      <c r="B24" s="587">
        <v>516</v>
      </c>
      <c r="C24" s="985">
        <v>46900</v>
      </c>
      <c r="D24" s="587">
        <v>2721</v>
      </c>
      <c r="E24" s="985">
        <v>241474</v>
      </c>
      <c r="F24" s="587">
        <v>14967</v>
      </c>
      <c r="G24" s="985">
        <v>1740943</v>
      </c>
      <c r="H24" s="587">
        <v>0</v>
      </c>
      <c r="I24" s="985">
        <v>0</v>
      </c>
      <c r="J24" s="587">
        <v>18204</v>
      </c>
      <c r="K24" s="985">
        <v>2029317</v>
      </c>
      <c r="L24" s="587">
        <v>464</v>
      </c>
      <c r="M24" s="985">
        <v>22283</v>
      </c>
      <c r="N24" s="587">
        <v>4023</v>
      </c>
      <c r="O24" s="985">
        <v>24262544</v>
      </c>
      <c r="P24" s="587">
        <v>0</v>
      </c>
      <c r="Q24" s="985">
        <v>0</v>
      </c>
      <c r="R24" s="587">
        <v>0</v>
      </c>
      <c r="S24" s="985">
        <v>0</v>
      </c>
      <c r="T24" s="587">
        <v>0</v>
      </c>
      <c r="U24" s="985">
        <v>0</v>
      </c>
      <c r="V24" s="587">
        <v>4058</v>
      </c>
      <c r="W24" s="985">
        <v>65273948.119999997</v>
      </c>
      <c r="X24" s="588">
        <v>26749</v>
      </c>
      <c r="Y24" s="589">
        <v>0.75766738489610785</v>
      </c>
      <c r="Z24" s="987">
        <v>91588092.120000005</v>
      </c>
      <c r="AA24" s="589">
        <v>2.1486890213142171</v>
      </c>
    </row>
    <row r="25" spans="1:27" s="590" customFormat="1" ht="53.25" customHeight="1">
      <c r="A25" s="591" t="s">
        <v>184</v>
      </c>
      <c r="B25" s="587">
        <v>11377</v>
      </c>
      <c r="C25" s="985">
        <v>4642763.6409999998</v>
      </c>
      <c r="D25" s="587">
        <v>93325</v>
      </c>
      <c r="E25" s="985">
        <v>19855423.727940001</v>
      </c>
      <c r="F25" s="587">
        <v>1109</v>
      </c>
      <c r="G25" s="985">
        <v>85437</v>
      </c>
      <c r="H25" s="587">
        <v>0</v>
      </c>
      <c r="I25" s="985">
        <v>0</v>
      </c>
      <c r="J25" s="587">
        <v>105811</v>
      </c>
      <c r="K25" s="985">
        <v>24583624.368939999</v>
      </c>
      <c r="L25" s="587">
        <v>3885</v>
      </c>
      <c r="M25" s="985">
        <v>445588.38319999998</v>
      </c>
      <c r="N25" s="587">
        <v>3</v>
      </c>
      <c r="O25" s="985">
        <v>100056974.02782001</v>
      </c>
      <c r="P25" s="587">
        <v>169</v>
      </c>
      <c r="Q25" s="985">
        <v>70118.807000000001</v>
      </c>
      <c r="R25" s="587">
        <v>3</v>
      </c>
      <c r="S25" s="985">
        <v>6760</v>
      </c>
      <c r="T25" s="587">
        <v>0</v>
      </c>
      <c r="U25" s="985">
        <v>0</v>
      </c>
      <c r="V25" s="587">
        <v>32</v>
      </c>
      <c r="W25" s="985">
        <v>69000</v>
      </c>
      <c r="X25" s="588">
        <v>109903</v>
      </c>
      <c r="Y25" s="589">
        <v>3.1130105275799824</v>
      </c>
      <c r="Z25" s="987">
        <v>125232065.58696</v>
      </c>
      <c r="AA25" s="589">
        <v>2.9379885333853695</v>
      </c>
    </row>
    <row r="26" spans="1:27" s="590" customFormat="1" ht="53.25" customHeight="1">
      <c r="A26" s="591" t="s">
        <v>797</v>
      </c>
      <c r="B26" s="587">
        <v>258</v>
      </c>
      <c r="C26" s="985">
        <v>84337.753999999986</v>
      </c>
      <c r="D26" s="587">
        <v>5792</v>
      </c>
      <c r="E26" s="985">
        <v>1017611.5510000006</v>
      </c>
      <c r="F26" s="587">
        <v>103</v>
      </c>
      <c r="G26" s="985">
        <v>17987.5</v>
      </c>
      <c r="H26" s="587">
        <v>0</v>
      </c>
      <c r="I26" s="985">
        <v>0</v>
      </c>
      <c r="J26" s="587">
        <v>6153</v>
      </c>
      <c r="K26" s="985">
        <v>1119936.8050000006</v>
      </c>
      <c r="L26" s="587">
        <v>0</v>
      </c>
      <c r="M26" s="985">
        <v>0</v>
      </c>
      <c r="N26" s="587">
        <v>245</v>
      </c>
      <c r="O26" s="985">
        <v>133135047.58000001</v>
      </c>
      <c r="P26" s="587">
        <v>5</v>
      </c>
      <c r="Q26" s="985">
        <v>229.5</v>
      </c>
      <c r="R26" s="587">
        <v>0</v>
      </c>
      <c r="S26" s="985">
        <v>0</v>
      </c>
      <c r="T26" s="587">
        <v>0</v>
      </c>
      <c r="U26" s="985">
        <v>0</v>
      </c>
      <c r="V26" s="587">
        <v>145</v>
      </c>
      <c r="W26" s="985">
        <v>605375</v>
      </c>
      <c r="X26" s="588">
        <v>6548</v>
      </c>
      <c r="Y26" s="589">
        <v>0.18547257977119572</v>
      </c>
      <c r="Z26" s="987">
        <v>134860588.88500002</v>
      </c>
      <c r="AA26" s="589">
        <v>3.1638770940386487</v>
      </c>
    </row>
    <row r="27" spans="1:27" s="590" customFormat="1" ht="53.25" customHeight="1">
      <c r="A27" s="591" t="s">
        <v>185</v>
      </c>
      <c r="B27" s="587">
        <v>7589</v>
      </c>
      <c r="C27" s="985">
        <v>1231584.4099999999</v>
      </c>
      <c r="D27" s="587">
        <v>10825</v>
      </c>
      <c r="E27" s="985">
        <v>1671288.43</v>
      </c>
      <c r="F27" s="587">
        <v>19</v>
      </c>
      <c r="G27" s="985">
        <v>15600.57</v>
      </c>
      <c r="H27" s="587">
        <v>0</v>
      </c>
      <c r="I27" s="985">
        <v>0</v>
      </c>
      <c r="J27" s="587">
        <v>18433</v>
      </c>
      <c r="K27" s="985">
        <v>2918473.41</v>
      </c>
      <c r="L27" s="587">
        <v>229</v>
      </c>
      <c r="M27" s="985">
        <v>7403.75</v>
      </c>
      <c r="N27" s="587">
        <v>0</v>
      </c>
      <c r="O27" s="985">
        <v>34363321.799999997</v>
      </c>
      <c r="P27" s="587">
        <v>54</v>
      </c>
      <c r="Q27" s="985">
        <v>6960.43</v>
      </c>
      <c r="R27" s="587">
        <v>0</v>
      </c>
      <c r="S27" s="985">
        <v>0</v>
      </c>
      <c r="T27" s="587">
        <v>0</v>
      </c>
      <c r="U27" s="985">
        <v>0</v>
      </c>
      <c r="V27" s="587">
        <v>6225</v>
      </c>
      <c r="W27" s="985">
        <v>2328349</v>
      </c>
      <c r="X27" s="588">
        <v>24941</v>
      </c>
      <c r="Y27" s="589">
        <v>0.70645565242415886</v>
      </c>
      <c r="Z27" s="987">
        <v>39624508.390000001</v>
      </c>
      <c r="AA27" s="589">
        <v>0.92960497573214529</v>
      </c>
    </row>
    <row r="28" spans="1:27" s="590" customFormat="1" ht="53.25" customHeight="1">
      <c r="A28" s="591" t="s">
        <v>186</v>
      </c>
      <c r="B28" s="587">
        <v>113589</v>
      </c>
      <c r="C28" s="985">
        <v>21577801.576999988</v>
      </c>
      <c r="D28" s="587">
        <v>309054</v>
      </c>
      <c r="E28" s="985">
        <v>52793543.127999954</v>
      </c>
      <c r="F28" s="587">
        <v>18783</v>
      </c>
      <c r="G28" s="985">
        <v>4944127</v>
      </c>
      <c r="H28" s="587">
        <v>0</v>
      </c>
      <c r="I28" s="985">
        <v>0</v>
      </c>
      <c r="J28" s="587">
        <v>441426</v>
      </c>
      <c r="K28" s="985">
        <v>79315471.704999939</v>
      </c>
      <c r="L28" s="587">
        <v>34626</v>
      </c>
      <c r="M28" s="985">
        <v>918858.83000000112</v>
      </c>
      <c r="N28" s="587">
        <v>399</v>
      </c>
      <c r="O28" s="985">
        <v>140522498.16110003</v>
      </c>
      <c r="P28" s="587">
        <v>1006</v>
      </c>
      <c r="Q28" s="985">
        <v>397813.60900000023</v>
      </c>
      <c r="R28" s="587">
        <v>102</v>
      </c>
      <c r="S28" s="985">
        <v>115757.00493000014</v>
      </c>
      <c r="T28" s="587">
        <v>240</v>
      </c>
      <c r="U28" s="985">
        <v>201695.19546000106</v>
      </c>
      <c r="V28" s="587">
        <v>42036</v>
      </c>
      <c r="W28" s="985">
        <v>14037700</v>
      </c>
      <c r="X28" s="588">
        <v>519835</v>
      </c>
      <c r="Y28" s="589">
        <v>14.724364463249776</v>
      </c>
      <c r="Z28" s="987">
        <v>235509794.50549001</v>
      </c>
      <c r="AA28" s="589">
        <v>5.5251430415527869</v>
      </c>
    </row>
    <row r="29" spans="1:27" s="590" customFormat="1" ht="53.25" customHeight="1">
      <c r="A29" s="591" t="s">
        <v>187</v>
      </c>
      <c r="B29" s="587">
        <v>5475</v>
      </c>
      <c r="C29" s="985">
        <v>1979992.1580000001</v>
      </c>
      <c r="D29" s="587">
        <v>7024</v>
      </c>
      <c r="E29" s="985">
        <v>1853711.753</v>
      </c>
      <c r="F29" s="587">
        <v>177</v>
      </c>
      <c r="G29" s="985">
        <v>84785.266000000003</v>
      </c>
      <c r="H29" s="587">
        <v>0</v>
      </c>
      <c r="I29" s="985">
        <v>0</v>
      </c>
      <c r="J29" s="587">
        <v>12676</v>
      </c>
      <c r="K29" s="985">
        <v>3918489.1769999997</v>
      </c>
      <c r="L29" s="587">
        <v>58</v>
      </c>
      <c r="M29" s="985">
        <v>10826.119999999999</v>
      </c>
      <c r="N29" s="587">
        <v>1150</v>
      </c>
      <c r="O29" s="985">
        <v>58937688.259999998</v>
      </c>
      <c r="P29" s="587">
        <v>67</v>
      </c>
      <c r="Q29" s="985">
        <v>37921.620000000003</v>
      </c>
      <c r="R29" s="587">
        <v>0</v>
      </c>
      <c r="S29" s="985">
        <v>0</v>
      </c>
      <c r="T29" s="587">
        <v>0</v>
      </c>
      <c r="U29" s="985">
        <v>0</v>
      </c>
      <c r="V29" s="587">
        <v>11715</v>
      </c>
      <c r="W29" s="985">
        <v>12300800</v>
      </c>
      <c r="X29" s="588">
        <v>25666</v>
      </c>
      <c r="Y29" s="589">
        <v>0.72699133054482423</v>
      </c>
      <c r="Z29" s="987">
        <v>75205725.177000001</v>
      </c>
      <c r="AA29" s="589">
        <v>1.7643529009870822</v>
      </c>
    </row>
    <row r="30" spans="1:27" s="590" customFormat="1" ht="53.25" customHeight="1">
      <c r="A30" s="594" t="s">
        <v>188</v>
      </c>
      <c r="B30" s="587">
        <v>10168</v>
      </c>
      <c r="C30" s="985">
        <v>3702267</v>
      </c>
      <c r="D30" s="587">
        <v>5059</v>
      </c>
      <c r="E30" s="985">
        <v>1627692</v>
      </c>
      <c r="F30" s="587">
        <v>1000</v>
      </c>
      <c r="G30" s="985">
        <v>412788</v>
      </c>
      <c r="H30" s="587">
        <v>0</v>
      </c>
      <c r="I30" s="985">
        <v>0</v>
      </c>
      <c r="J30" s="587">
        <v>16227</v>
      </c>
      <c r="K30" s="985">
        <v>5742747</v>
      </c>
      <c r="L30" s="587">
        <v>0</v>
      </c>
      <c r="M30" s="985">
        <v>0</v>
      </c>
      <c r="N30" s="587">
        <v>67</v>
      </c>
      <c r="O30" s="985">
        <v>98603697</v>
      </c>
      <c r="P30" s="587">
        <v>110</v>
      </c>
      <c r="Q30" s="985">
        <v>84218</v>
      </c>
      <c r="R30" s="587">
        <v>0</v>
      </c>
      <c r="S30" s="985">
        <v>0</v>
      </c>
      <c r="T30" s="587">
        <v>0</v>
      </c>
      <c r="U30" s="985">
        <v>0</v>
      </c>
      <c r="V30" s="587">
        <v>12953</v>
      </c>
      <c r="W30" s="985">
        <v>6101250</v>
      </c>
      <c r="X30" s="588">
        <v>29357</v>
      </c>
      <c r="Y30" s="589">
        <v>0.83153917598396343</v>
      </c>
      <c r="Z30" s="987">
        <v>110531912</v>
      </c>
      <c r="AA30" s="589">
        <v>2.5931177331229374</v>
      </c>
    </row>
    <row r="31" spans="1:27" s="15" customFormat="1" ht="60.75" customHeight="1">
      <c r="A31" s="582" t="s">
        <v>271</v>
      </c>
      <c r="B31" s="583">
        <v>979556</v>
      </c>
      <c r="C31" s="992">
        <v>246558557.42824605</v>
      </c>
      <c r="D31" s="583">
        <v>1110145</v>
      </c>
      <c r="E31" s="992">
        <v>265056594.96803594</v>
      </c>
      <c r="F31" s="583">
        <v>329658</v>
      </c>
      <c r="G31" s="992">
        <v>143904695.91994837</v>
      </c>
      <c r="H31" s="583">
        <v>3923</v>
      </c>
      <c r="I31" s="992">
        <v>642971.42299999995</v>
      </c>
      <c r="J31" s="583">
        <v>2423282</v>
      </c>
      <c r="K31" s="992">
        <v>656162819.73923028</v>
      </c>
      <c r="L31" s="583">
        <v>166506</v>
      </c>
      <c r="M31" s="992">
        <v>13846742.510610003</v>
      </c>
      <c r="N31" s="583">
        <v>329535</v>
      </c>
      <c r="O31" s="992">
        <v>2794664617.4083304</v>
      </c>
      <c r="P31" s="583">
        <v>9717</v>
      </c>
      <c r="Q31" s="992">
        <v>5509583.2338994602</v>
      </c>
      <c r="R31" s="583">
        <v>26265</v>
      </c>
      <c r="S31" s="992">
        <v>51048114.493659995</v>
      </c>
      <c r="T31" s="583">
        <v>9230</v>
      </c>
      <c r="U31" s="992">
        <v>3662853.5004600002</v>
      </c>
      <c r="V31" s="583">
        <v>565906</v>
      </c>
      <c r="W31" s="992">
        <v>737615628.29000008</v>
      </c>
      <c r="X31" s="584">
        <v>3530441</v>
      </c>
      <c r="Y31" s="597">
        <v>100</v>
      </c>
      <c r="Z31" s="584">
        <v>4262510359.1761904</v>
      </c>
      <c r="AA31" s="597">
        <v>100</v>
      </c>
    </row>
    <row r="32" spans="1:27">
      <c r="A32" s="20"/>
      <c r="B32" s="21"/>
      <c r="C32" s="981"/>
      <c r="D32" s="21"/>
      <c r="E32" s="981"/>
      <c r="F32" s="21"/>
      <c r="G32" s="981"/>
      <c r="H32" s="21"/>
      <c r="I32" s="981"/>
      <c r="J32" s="21"/>
      <c r="K32" s="981"/>
      <c r="L32" s="21"/>
      <c r="M32" s="981"/>
      <c r="N32" s="21"/>
      <c r="O32" s="981"/>
      <c r="P32" s="21"/>
      <c r="Q32" s="981"/>
      <c r="R32" s="21"/>
      <c r="S32" s="981"/>
      <c r="T32" s="21"/>
      <c r="U32" s="981"/>
      <c r="V32" s="21"/>
      <c r="W32" s="981"/>
      <c r="X32" s="21"/>
      <c r="Y32" s="21"/>
      <c r="Z32" s="980"/>
      <c r="AA32" s="21"/>
    </row>
    <row r="33" spans="24:25">
      <c r="X33" s="189"/>
      <c r="Y33" s="189"/>
    </row>
  </sheetData>
  <mergeCells count="20">
    <mergeCell ref="Y6:Y7"/>
    <mergeCell ref="AA6:AA7"/>
    <mergeCell ref="A4:A8"/>
    <mergeCell ref="B4:O4"/>
    <mergeCell ref="P4:Q5"/>
    <mergeCell ref="R4:S5"/>
    <mergeCell ref="T4:U5"/>
    <mergeCell ref="B5:K5"/>
    <mergeCell ref="L5:M5"/>
    <mergeCell ref="N5:O5"/>
    <mergeCell ref="B6:C6"/>
    <mergeCell ref="D6:E6"/>
    <mergeCell ref="F6:G6"/>
    <mergeCell ref="H6:I6"/>
    <mergeCell ref="J6:K6"/>
    <mergeCell ref="A1:D1"/>
    <mergeCell ref="A2:D2"/>
    <mergeCell ref="Y3:AA3"/>
    <mergeCell ref="V4:W5"/>
    <mergeCell ref="X4:AA5"/>
  </mergeCells>
  <printOptions horizontalCentered="1"/>
  <pageMargins left="0.25" right="0.25" top="0.75" bottom="0.75" header="0.3" footer="0.3"/>
  <pageSetup paperSize="9" scale="26" orientation="landscape" r:id="rId1"/>
  <headerFooter alignWithMargins="0"/>
  <rowBreaks count="1" manualBreakCount="1">
    <brk id="3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A1:AA159"/>
  <sheetViews>
    <sheetView zoomScale="40" zoomScaleNormal="40" zoomScaleSheetLayoutView="30" workbookViewId="0">
      <pane xSplit="1" topLeftCell="B1" activePane="topRight" state="frozen"/>
      <selection activeCell="B4" sqref="B4:B6"/>
      <selection pane="topRight" activeCell="D8" sqref="D8"/>
    </sheetView>
  </sheetViews>
  <sheetFormatPr defaultColWidth="9" defaultRowHeight="26.25"/>
  <cols>
    <col min="1" max="1" width="17.140625" style="30" customWidth="1"/>
    <col min="2" max="2" width="24" style="30" bestFit="1" customWidth="1"/>
    <col min="3" max="3" width="44" style="1166" bestFit="1" customWidth="1"/>
    <col min="4" max="4" width="24" style="30" bestFit="1" customWidth="1"/>
    <col min="5" max="5" width="46.28515625" style="1166" bestFit="1" customWidth="1"/>
    <col min="6" max="6" width="22.5703125" style="30" bestFit="1" customWidth="1"/>
    <col min="7" max="7" width="44" style="1166" bestFit="1" customWidth="1"/>
    <col min="8" max="8" width="18.28515625" style="30" customWidth="1"/>
    <col min="9" max="9" width="34.85546875" style="1166" bestFit="1" customWidth="1"/>
    <col min="10" max="10" width="24" style="30" bestFit="1" customWidth="1"/>
    <col min="11" max="11" width="46.28515625" style="1166" bestFit="1" customWidth="1"/>
    <col min="12" max="12" width="20.5703125" style="30" bestFit="1" customWidth="1"/>
    <col min="13" max="13" width="41.140625" style="1166" bestFit="1" customWidth="1"/>
    <col min="14" max="14" width="24" style="31" bestFit="1" customWidth="1"/>
    <col min="15" max="15" width="50.140625" style="1169" bestFit="1" customWidth="1"/>
    <col min="16" max="16" width="17.28515625" style="31" bestFit="1" customWidth="1"/>
    <col min="17" max="17" width="41.140625" style="1169" bestFit="1" customWidth="1"/>
    <col min="18" max="18" width="20.5703125" style="31" bestFit="1" customWidth="1"/>
    <col min="19" max="19" width="43" style="1169" bestFit="1" customWidth="1"/>
    <col min="20" max="20" width="16.85546875" style="31" bestFit="1" customWidth="1"/>
    <col min="21" max="21" width="39.7109375" style="1169" bestFit="1" customWidth="1"/>
    <col min="22" max="22" width="24" style="31" bestFit="1" customWidth="1"/>
    <col min="23" max="23" width="47.28515625" style="1169" bestFit="1" customWidth="1"/>
    <col min="24" max="24" width="26.28515625" style="30" bestFit="1" customWidth="1"/>
    <col min="25" max="25" width="19.7109375" style="30" bestFit="1" customWidth="1"/>
    <col min="26" max="26" width="50.140625" style="1166" bestFit="1" customWidth="1"/>
    <col min="27" max="27" width="24" style="30" bestFit="1" customWidth="1"/>
    <col min="28" max="16384" width="9" style="30"/>
  </cols>
  <sheetData>
    <row r="1" spans="1:27">
      <c r="A1" s="860" t="s">
        <v>894</v>
      </c>
    </row>
    <row r="2" spans="1:27">
      <c r="A2" s="732" t="s">
        <v>895</v>
      </c>
    </row>
    <row r="3" spans="1:27">
      <c r="A3" s="32"/>
      <c r="X3" s="1511" t="s">
        <v>537</v>
      </c>
      <c r="Y3" s="1511"/>
      <c r="Z3" s="1512"/>
      <c r="AA3" s="1511"/>
    </row>
    <row r="4" spans="1:27" s="458" customFormat="1" ht="50.25" customHeight="1">
      <c r="A4" s="1498" t="s">
        <v>287</v>
      </c>
      <c r="B4" s="1506" t="s">
        <v>722</v>
      </c>
      <c r="C4" s="1507"/>
      <c r="D4" s="1502"/>
      <c r="E4" s="1507"/>
      <c r="F4" s="1502"/>
      <c r="G4" s="1507"/>
      <c r="H4" s="1502"/>
      <c r="I4" s="1507"/>
      <c r="J4" s="1502"/>
      <c r="K4" s="1507"/>
      <c r="L4" s="1502"/>
      <c r="M4" s="1507"/>
      <c r="N4" s="1502"/>
      <c r="O4" s="1508"/>
      <c r="P4" s="1488" t="s">
        <v>729</v>
      </c>
      <c r="Q4" s="1509"/>
      <c r="R4" s="1488" t="s">
        <v>604</v>
      </c>
      <c r="S4" s="1509"/>
      <c r="T4" s="1488" t="s">
        <v>605</v>
      </c>
      <c r="U4" s="1509"/>
      <c r="V4" s="1488" t="s">
        <v>541</v>
      </c>
      <c r="W4" s="1509"/>
      <c r="X4" s="1515" t="s">
        <v>728</v>
      </c>
      <c r="Y4" s="1516"/>
      <c r="Z4" s="1513"/>
      <c r="AA4" s="1517"/>
    </row>
    <row r="5" spans="1:27" s="458" customFormat="1" ht="50.25" customHeight="1">
      <c r="A5" s="1499"/>
      <c r="B5" s="1504" t="s">
        <v>204</v>
      </c>
      <c r="C5" s="1452"/>
      <c r="D5" s="1466"/>
      <c r="E5" s="1452"/>
      <c r="F5" s="1466"/>
      <c r="G5" s="1452"/>
      <c r="H5" s="1466"/>
      <c r="I5" s="1452"/>
      <c r="J5" s="1466"/>
      <c r="K5" s="1453"/>
      <c r="L5" s="1468" t="s">
        <v>209</v>
      </c>
      <c r="M5" s="1455"/>
      <c r="N5" s="1468" t="s">
        <v>210</v>
      </c>
      <c r="O5" s="1455"/>
      <c r="P5" s="1490"/>
      <c r="Q5" s="1510"/>
      <c r="R5" s="1490"/>
      <c r="S5" s="1510"/>
      <c r="T5" s="1490"/>
      <c r="U5" s="1510"/>
      <c r="V5" s="1490"/>
      <c r="W5" s="1510"/>
      <c r="X5" s="1518"/>
      <c r="Y5" s="1519"/>
      <c r="Z5" s="1514"/>
      <c r="AA5" s="1520"/>
    </row>
    <row r="6" spans="1:27" s="458" customFormat="1" ht="50.25" customHeight="1">
      <c r="A6" s="1499"/>
      <c r="B6" s="1505" t="s">
        <v>205</v>
      </c>
      <c r="C6" s="1457"/>
      <c r="D6" s="1505" t="s">
        <v>723</v>
      </c>
      <c r="E6" s="1457"/>
      <c r="F6" s="1505" t="s">
        <v>207</v>
      </c>
      <c r="G6" s="1457"/>
      <c r="H6" s="1505" t="s">
        <v>724</v>
      </c>
      <c r="I6" s="1457"/>
      <c r="J6" s="1505" t="s">
        <v>342</v>
      </c>
      <c r="K6" s="1457"/>
      <c r="L6" s="450" t="s">
        <v>277</v>
      </c>
      <c r="M6" s="965" t="s">
        <v>278</v>
      </c>
      <c r="N6" s="450" t="s">
        <v>277</v>
      </c>
      <c r="O6" s="965" t="s">
        <v>278</v>
      </c>
      <c r="P6" s="450" t="s">
        <v>277</v>
      </c>
      <c r="Q6" s="965" t="s">
        <v>278</v>
      </c>
      <c r="R6" s="450" t="s">
        <v>277</v>
      </c>
      <c r="S6" s="965" t="s">
        <v>278</v>
      </c>
      <c r="T6" s="450" t="s">
        <v>277</v>
      </c>
      <c r="U6" s="965" t="s">
        <v>278</v>
      </c>
      <c r="V6" s="450" t="s">
        <v>277</v>
      </c>
      <c r="W6" s="965" t="s">
        <v>278</v>
      </c>
      <c r="X6" s="450" t="s">
        <v>277</v>
      </c>
      <c r="Y6" s="1476" t="s">
        <v>279</v>
      </c>
      <c r="Z6" s="965" t="s">
        <v>278</v>
      </c>
      <c r="AA6" s="1476" t="s">
        <v>279</v>
      </c>
    </row>
    <row r="7" spans="1:27" s="458" customFormat="1" ht="52.5">
      <c r="A7" s="1499"/>
      <c r="B7" s="745" t="s">
        <v>817</v>
      </c>
      <c r="C7" s="966" t="s">
        <v>819</v>
      </c>
      <c r="D7" s="745" t="s">
        <v>817</v>
      </c>
      <c r="E7" s="966" t="s">
        <v>819</v>
      </c>
      <c r="F7" s="745" t="s">
        <v>817</v>
      </c>
      <c r="G7" s="966" t="s">
        <v>819</v>
      </c>
      <c r="H7" s="745" t="s">
        <v>817</v>
      </c>
      <c r="I7" s="966" t="s">
        <v>819</v>
      </c>
      <c r="J7" s="745" t="s">
        <v>817</v>
      </c>
      <c r="K7" s="966" t="s">
        <v>819</v>
      </c>
      <c r="L7" s="450" t="s">
        <v>280</v>
      </c>
      <c r="M7" s="965" t="s">
        <v>281</v>
      </c>
      <c r="N7" s="450" t="s">
        <v>280</v>
      </c>
      <c r="O7" s="965" t="s">
        <v>281</v>
      </c>
      <c r="P7" s="450" t="s">
        <v>280</v>
      </c>
      <c r="Q7" s="965" t="s">
        <v>281</v>
      </c>
      <c r="R7" s="450" t="s">
        <v>280</v>
      </c>
      <c r="S7" s="965" t="s">
        <v>281</v>
      </c>
      <c r="T7" s="450" t="s">
        <v>280</v>
      </c>
      <c r="U7" s="965" t="s">
        <v>281</v>
      </c>
      <c r="V7" s="450" t="s">
        <v>280</v>
      </c>
      <c r="W7" s="965" t="s">
        <v>281</v>
      </c>
      <c r="X7" s="450" t="s">
        <v>280</v>
      </c>
      <c r="Y7" s="1477"/>
      <c r="Z7" s="965" t="s">
        <v>281</v>
      </c>
      <c r="AA7" s="1477"/>
    </row>
    <row r="8" spans="1:27" s="458" customFormat="1" ht="52.5">
      <c r="A8" s="1500"/>
      <c r="B8" s="825" t="s">
        <v>822</v>
      </c>
      <c r="C8" s="967" t="s">
        <v>283</v>
      </c>
      <c r="D8" s="825" t="s">
        <v>822</v>
      </c>
      <c r="E8" s="967" t="s">
        <v>283</v>
      </c>
      <c r="F8" s="825" t="s">
        <v>822</v>
      </c>
      <c r="G8" s="967" t="s">
        <v>283</v>
      </c>
      <c r="H8" s="825" t="s">
        <v>822</v>
      </c>
      <c r="I8" s="967" t="s">
        <v>283</v>
      </c>
      <c r="J8" s="825" t="s">
        <v>822</v>
      </c>
      <c r="K8" s="967" t="s">
        <v>283</v>
      </c>
      <c r="L8" s="825" t="s">
        <v>818</v>
      </c>
      <c r="M8" s="967" t="s">
        <v>283</v>
      </c>
      <c r="N8" s="825" t="s">
        <v>818</v>
      </c>
      <c r="O8" s="967" t="s">
        <v>283</v>
      </c>
      <c r="P8" s="825" t="s">
        <v>818</v>
      </c>
      <c r="Q8" s="967" t="s">
        <v>283</v>
      </c>
      <c r="R8" s="825" t="s">
        <v>818</v>
      </c>
      <c r="S8" s="967" t="s">
        <v>283</v>
      </c>
      <c r="T8" s="825" t="s">
        <v>818</v>
      </c>
      <c r="U8" s="967" t="s">
        <v>283</v>
      </c>
      <c r="V8" s="825" t="s">
        <v>818</v>
      </c>
      <c r="W8" s="967" t="s">
        <v>283</v>
      </c>
      <c r="X8" s="825" t="s">
        <v>818</v>
      </c>
      <c r="Y8" s="451" t="s">
        <v>284</v>
      </c>
      <c r="Z8" s="967" t="s">
        <v>283</v>
      </c>
      <c r="AA8" s="451" t="s">
        <v>284</v>
      </c>
    </row>
    <row r="9" spans="1:27" ht="53.25" customHeight="1">
      <c r="A9" s="598" t="s">
        <v>800</v>
      </c>
      <c r="B9" s="599">
        <v>0</v>
      </c>
      <c r="C9" s="970">
        <v>0</v>
      </c>
      <c r="D9" s="599">
        <v>353</v>
      </c>
      <c r="E9" s="970">
        <v>178366.96</v>
      </c>
      <c r="F9" s="599">
        <v>0</v>
      </c>
      <c r="G9" s="970">
        <v>0</v>
      </c>
      <c r="H9" s="599">
        <v>0</v>
      </c>
      <c r="I9" s="970">
        <v>0</v>
      </c>
      <c r="J9" s="599">
        <v>353</v>
      </c>
      <c r="K9" s="970">
        <v>178366.96</v>
      </c>
      <c r="L9" s="599">
        <v>0</v>
      </c>
      <c r="M9" s="970">
        <v>0</v>
      </c>
      <c r="N9" s="599">
        <v>232</v>
      </c>
      <c r="O9" s="970">
        <v>115399757.341644</v>
      </c>
      <c r="P9" s="599">
        <v>0</v>
      </c>
      <c r="Q9" s="970">
        <v>0</v>
      </c>
      <c r="R9" s="599">
        <v>0</v>
      </c>
      <c r="S9" s="970">
        <v>0</v>
      </c>
      <c r="T9" s="599">
        <v>0</v>
      </c>
      <c r="U9" s="970">
        <v>0</v>
      </c>
      <c r="V9" s="599">
        <v>33</v>
      </c>
      <c r="W9" s="970">
        <v>16025</v>
      </c>
      <c r="X9" s="600">
        <v>618</v>
      </c>
      <c r="Y9" s="601">
        <v>4.9119856423772423E-2</v>
      </c>
      <c r="Z9" s="971">
        <v>115594149.301644</v>
      </c>
      <c r="AA9" s="602">
        <v>7.9789352185741418</v>
      </c>
    </row>
    <row r="10" spans="1:27" ht="53.25" customHeight="1">
      <c r="A10" s="603" t="s">
        <v>169</v>
      </c>
      <c r="B10" s="599">
        <v>9</v>
      </c>
      <c r="C10" s="970">
        <v>796.96</v>
      </c>
      <c r="D10" s="599">
        <v>94612</v>
      </c>
      <c r="E10" s="970">
        <v>34116876.835000001</v>
      </c>
      <c r="F10" s="599">
        <v>169068</v>
      </c>
      <c r="G10" s="970">
        <v>29914027.837000001</v>
      </c>
      <c r="H10" s="599">
        <v>0</v>
      </c>
      <c r="I10" s="970">
        <v>0</v>
      </c>
      <c r="J10" s="599">
        <v>263689</v>
      </c>
      <c r="K10" s="970">
        <v>64031701.631999999</v>
      </c>
      <c r="L10" s="599">
        <v>0</v>
      </c>
      <c r="M10" s="970">
        <v>0</v>
      </c>
      <c r="N10" s="599">
        <v>0</v>
      </c>
      <c r="O10" s="970">
        <v>0</v>
      </c>
      <c r="P10" s="599">
        <v>0</v>
      </c>
      <c r="Q10" s="970">
        <v>0</v>
      </c>
      <c r="R10" s="599">
        <v>0</v>
      </c>
      <c r="S10" s="970">
        <v>0</v>
      </c>
      <c r="T10" s="599">
        <v>0</v>
      </c>
      <c r="U10" s="970">
        <v>0</v>
      </c>
      <c r="V10" s="599">
        <v>0</v>
      </c>
      <c r="W10" s="970">
        <v>0</v>
      </c>
      <c r="X10" s="600">
        <v>263689</v>
      </c>
      <c r="Y10" s="601">
        <v>20.958520745191141</v>
      </c>
      <c r="Z10" s="971">
        <v>64031701.631999999</v>
      </c>
      <c r="AA10" s="602">
        <v>4.4198153829013034</v>
      </c>
    </row>
    <row r="11" spans="1:27" ht="53.25" customHeight="1">
      <c r="A11" s="603" t="s">
        <v>285</v>
      </c>
      <c r="B11" s="599">
        <v>0</v>
      </c>
      <c r="C11" s="970">
        <v>0</v>
      </c>
      <c r="D11" s="599">
        <v>2481</v>
      </c>
      <c r="E11" s="970">
        <v>729850.82200000004</v>
      </c>
      <c r="F11" s="599">
        <v>197</v>
      </c>
      <c r="G11" s="970">
        <v>77950</v>
      </c>
      <c r="H11" s="599">
        <v>0</v>
      </c>
      <c r="I11" s="970">
        <v>0</v>
      </c>
      <c r="J11" s="599">
        <v>2678</v>
      </c>
      <c r="K11" s="970">
        <v>807800.82200000004</v>
      </c>
      <c r="L11" s="599">
        <v>0</v>
      </c>
      <c r="M11" s="970">
        <v>0</v>
      </c>
      <c r="N11" s="599">
        <v>422</v>
      </c>
      <c r="O11" s="970">
        <v>69116518.151153103</v>
      </c>
      <c r="P11" s="599">
        <v>0</v>
      </c>
      <c r="Q11" s="970">
        <v>0</v>
      </c>
      <c r="R11" s="599">
        <v>0</v>
      </c>
      <c r="S11" s="970">
        <v>0</v>
      </c>
      <c r="T11" s="599">
        <v>0</v>
      </c>
      <c r="U11" s="970">
        <v>0</v>
      </c>
      <c r="V11" s="599">
        <v>0</v>
      </c>
      <c r="W11" s="970">
        <v>0</v>
      </c>
      <c r="X11" s="600">
        <v>3100</v>
      </c>
      <c r="Y11" s="601">
        <v>0.24639410180209467</v>
      </c>
      <c r="Z11" s="971">
        <v>69924318.973153099</v>
      </c>
      <c r="AA11" s="602">
        <v>4.8265557959495133</v>
      </c>
    </row>
    <row r="12" spans="1:27" ht="53.25" customHeight="1">
      <c r="A12" s="603" t="s">
        <v>171</v>
      </c>
      <c r="B12" s="599">
        <v>456</v>
      </c>
      <c r="C12" s="970">
        <v>94898</v>
      </c>
      <c r="D12" s="599">
        <v>14704</v>
      </c>
      <c r="E12" s="970">
        <v>4644564</v>
      </c>
      <c r="F12" s="599">
        <v>208</v>
      </c>
      <c r="G12" s="970">
        <v>65401</v>
      </c>
      <c r="H12" s="599">
        <v>0</v>
      </c>
      <c r="I12" s="970">
        <v>0</v>
      </c>
      <c r="J12" s="599">
        <v>15368</v>
      </c>
      <c r="K12" s="970">
        <v>4804863</v>
      </c>
      <c r="L12" s="599">
        <v>0</v>
      </c>
      <c r="M12" s="970">
        <v>0</v>
      </c>
      <c r="N12" s="599">
        <v>426</v>
      </c>
      <c r="O12" s="970">
        <v>16767571.836711699</v>
      </c>
      <c r="P12" s="599">
        <v>4</v>
      </c>
      <c r="Q12" s="970">
        <v>247</v>
      </c>
      <c r="R12" s="599">
        <v>0</v>
      </c>
      <c r="S12" s="970">
        <v>0</v>
      </c>
      <c r="T12" s="599">
        <v>0</v>
      </c>
      <c r="U12" s="970">
        <v>0</v>
      </c>
      <c r="V12" s="599">
        <v>163</v>
      </c>
      <c r="W12" s="970">
        <v>77330</v>
      </c>
      <c r="X12" s="600">
        <v>15961</v>
      </c>
      <c r="Y12" s="601">
        <v>1.2686116964074945</v>
      </c>
      <c r="Z12" s="971">
        <v>21650011.836711697</v>
      </c>
      <c r="AA12" s="602">
        <v>1.4944012562063917</v>
      </c>
    </row>
    <row r="13" spans="1:27" ht="53.25" customHeight="1">
      <c r="A13" s="603" t="s">
        <v>172</v>
      </c>
      <c r="B13" s="599">
        <v>15185</v>
      </c>
      <c r="C13" s="970">
        <v>3318126</v>
      </c>
      <c r="D13" s="599">
        <v>32875</v>
      </c>
      <c r="E13" s="970">
        <v>15555194</v>
      </c>
      <c r="F13" s="599">
        <v>215</v>
      </c>
      <c r="G13" s="970">
        <v>141106</v>
      </c>
      <c r="H13" s="599">
        <v>0</v>
      </c>
      <c r="I13" s="970">
        <v>0</v>
      </c>
      <c r="J13" s="599">
        <v>48275</v>
      </c>
      <c r="K13" s="970">
        <v>19014426</v>
      </c>
      <c r="L13" s="599">
        <v>0</v>
      </c>
      <c r="M13" s="970">
        <v>0</v>
      </c>
      <c r="N13" s="599">
        <v>0</v>
      </c>
      <c r="O13" s="970">
        <v>0</v>
      </c>
      <c r="P13" s="599">
        <v>2</v>
      </c>
      <c r="Q13" s="970">
        <v>475</v>
      </c>
      <c r="R13" s="599">
        <v>0</v>
      </c>
      <c r="S13" s="970">
        <v>0</v>
      </c>
      <c r="T13" s="599">
        <v>0</v>
      </c>
      <c r="U13" s="970">
        <v>0</v>
      </c>
      <c r="V13" s="599">
        <v>3447</v>
      </c>
      <c r="W13" s="970">
        <v>4338400</v>
      </c>
      <c r="X13" s="600">
        <v>51724</v>
      </c>
      <c r="Y13" s="601">
        <v>4.1111253295521113</v>
      </c>
      <c r="Z13" s="971">
        <v>23353301</v>
      </c>
      <c r="AA13" s="602">
        <v>1.6119715136500652</v>
      </c>
    </row>
    <row r="14" spans="1:27" ht="53.25" customHeight="1">
      <c r="A14" s="603" t="s">
        <v>173</v>
      </c>
      <c r="B14" s="599">
        <v>0</v>
      </c>
      <c r="C14" s="970">
        <v>0</v>
      </c>
      <c r="D14" s="599">
        <v>42</v>
      </c>
      <c r="E14" s="970">
        <v>6600</v>
      </c>
      <c r="F14" s="599">
        <v>0</v>
      </c>
      <c r="G14" s="970">
        <v>0</v>
      </c>
      <c r="H14" s="599">
        <v>0</v>
      </c>
      <c r="I14" s="970">
        <v>0</v>
      </c>
      <c r="J14" s="599">
        <v>42</v>
      </c>
      <c r="K14" s="970">
        <v>6600</v>
      </c>
      <c r="L14" s="599">
        <v>0</v>
      </c>
      <c r="M14" s="970">
        <v>0</v>
      </c>
      <c r="N14" s="599">
        <v>34</v>
      </c>
      <c r="O14" s="970">
        <v>72448257.180000007</v>
      </c>
      <c r="P14" s="599">
        <v>0</v>
      </c>
      <c r="Q14" s="970">
        <v>0</v>
      </c>
      <c r="R14" s="599">
        <v>0</v>
      </c>
      <c r="S14" s="970">
        <v>0</v>
      </c>
      <c r="T14" s="599">
        <v>0</v>
      </c>
      <c r="U14" s="970">
        <v>0</v>
      </c>
      <c r="V14" s="599">
        <v>0</v>
      </c>
      <c r="W14" s="970">
        <v>0</v>
      </c>
      <c r="X14" s="600">
        <v>76</v>
      </c>
      <c r="Y14" s="601">
        <v>6.0406295925674825E-3</v>
      </c>
      <c r="Z14" s="971">
        <v>72454857.180000007</v>
      </c>
      <c r="AA14" s="602">
        <v>5.0012272697441755</v>
      </c>
    </row>
    <row r="15" spans="1:27" ht="53.25" customHeight="1">
      <c r="A15" s="603" t="s">
        <v>174</v>
      </c>
      <c r="B15" s="599">
        <v>130</v>
      </c>
      <c r="C15" s="970">
        <v>6743.86</v>
      </c>
      <c r="D15" s="599">
        <v>152</v>
      </c>
      <c r="E15" s="970">
        <v>12360.08</v>
      </c>
      <c r="F15" s="599">
        <v>0</v>
      </c>
      <c r="G15" s="970">
        <v>0</v>
      </c>
      <c r="H15" s="599">
        <v>0</v>
      </c>
      <c r="I15" s="970">
        <v>0</v>
      </c>
      <c r="J15" s="599">
        <v>282</v>
      </c>
      <c r="K15" s="970">
        <v>19103.939999999999</v>
      </c>
      <c r="L15" s="599">
        <v>0</v>
      </c>
      <c r="M15" s="970">
        <v>0</v>
      </c>
      <c r="N15" s="599">
        <v>0</v>
      </c>
      <c r="O15" s="970">
        <v>41622052.630000003</v>
      </c>
      <c r="P15" s="599">
        <v>4</v>
      </c>
      <c r="Q15" s="970">
        <v>739.87</v>
      </c>
      <c r="R15" s="599">
        <v>0</v>
      </c>
      <c r="S15" s="970">
        <v>0</v>
      </c>
      <c r="T15" s="599">
        <v>0</v>
      </c>
      <c r="U15" s="970">
        <v>0</v>
      </c>
      <c r="V15" s="599">
        <v>0</v>
      </c>
      <c r="W15" s="970">
        <v>0</v>
      </c>
      <c r="X15" s="600">
        <v>286</v>
      </c>
      <c r="Y15" s="601">
        <v>2.2731842940451316E-2</v>
      </c>
      <c r="Z15" s="971">
        <v>41641896.439999998</v>
      </c>
      <c r="AA15" s="602">
        <v>2.8743495763466616</v>
      </c>
    </row>
    <row r="16" spans="1:27" ht="53.25" customHeight="1">
      <c r="A16" s="603" t="s">
        <v>175</v>
      </c>
      <c r="B16" s="599">
        <v>2996</v>
      </c>
      <c r="C16" s="970">
        <v>915592.86300000001</v>
      </c>
      <c r="D16" s="599">
        <v>12876</v>
      </c>
      <c r="E16" s="970">
        <v>2253046.8569999998</v>
      </c>
      <c r="F16" s="599">
        <v>20</v>
      </c>
      <c r="G16" s="970">
        <v>1517</v>
      </c>
      <c r="H16" s="599">
        <v>0</v>
      </c>
      <c r="I16" s="970">
        <v>0</v>
      </c>
      <c r="J16" s="599">
        <v>15892</v>
      </c>
      <c r="K16" s="970">
        <v>3170156.7199999997</v>
      </c>
      <c r="L16" s="599">
        <v>0</v>
      </c>
      <c r="M16" s="970">
        <v>0</v>
      </c>
      <c r="N16" s="599">
        <v>15793</v>
      </c>
      <c r="O16" s="970">
        <v>58854106.272</v>
      </c>
      <c r="P16" s="599">
        <v>6</v>
      </c>
      <c r="Q16" s="970">
        <v>164.78800000000001</v>
      </c>
      <c r="R16" s="599">
        <v>0</v>
      </c>
      <c r="S16" s="970">
        <v>0</v>
      </c>
      <c r="T16" s="599">
        <v>0</v>
      </c>
      <c r="U16" s="970">
        <v>0</v>
      </c>
      <c r="V16" s="599">
        <v>29</v>
      </c>
      <c r="W16" s="970">
        <v>16660</v>
      </c>
      <c r="X16" s="600">
        <v>31720</v>
      </c>
      <c r="Y16" s="601">
        <v>2.5211680352136914</v>
      </c>
      <c r="Z16" s="971">
        <v>62041087.780000001</v>
      </c>
      <c r="AA16" s="602">
        <v>4.2824124168665989</v>
      </c>
    </row>
    <row r="17" spans="1:27" ht="53.25" customHeight="1">
      <c r="A17" s="603" t="s">
        <v>176</v>
      </c>
      <c r="B17" s="599">
        <v>224</v>
      </c>
      <c r="C17" s="970">
        <v>48188.811000000002</v>
      </c>
      <c r="D17" s="599">
        <v>2270</v>
      </c>
      <c r="E17" s="970">
        <v>238082.98699999999</v>
      </c>
      <c r="F17" s="599">
        <v>15</v>
      </c>
      <c r="G17" s="970">
        <v>4700</v>
      </c>
      <c r="H17" s="599">
        <v>0</v>
      </c>
      <c r="I17" s="970">
        <v>0</v>
      </c>
      <c r="J17" s="599">
        <v>2509</v>
      </c>
      <c r="K17" s="970">
        <v>290971.79800000001</v>
      </c>
      <c r="L17" s="599">
        <v>11</v>
      </c>
      <c r="M17" s="970">
        <v>0</v>
      </c>
      <c r="N17" s="599">
        <v>271</v>
      </c>
      <c r="O17" s="970">
        <v>27479056.712979998</v>
      </c>
      <c r="P17" s="599">
        <v>0</v>
      </c>
      <c r="Q17" s="970">
        <v>0</v>
      </c>
      <c r="R17" s="599">
        <v>0</v>
      </c>
      <c r="S17" s="970">
        <v>0</v>
      </c>
      <c r="T17" s="599">
        <v>0</v>
      </c>
      <c r="U17" s="970">
        <v>0</v>
      </c>
      <c r="V17" s="599">
        <v>0</v>
      </c>
      <c r="W17" s="970">
        <v>0</v>
      </c>
      <c r="X17" s="600">
        <v>2791</v>
      </c>
      <c r="Y17" s="601">
        <v>0.22183417359020846</v>
      </c>
      <c r="Z17" s="971">
        <v>27770028.510979999</v>
      </c>
      <c r="AA17" s="602">
        <v>1.9168380047407387</v>
      </c>
    </row>
    <row r="18" spans="1:27" ht="53.25" customHeight="1">
      <c r="A18" s="603" t="s">
        <v>177</v>
      </c>
      <c r="B18" s="599">
        <v>1869</v>
      </c>
      <c r="C18" s="970">
        <v>385108.27799999999</v>
      </c>
      <c r="D18" s="599">
        <v>32652</v>
      </c>
      <c r="E18" s="970">
        <v>7268117.7829999998</v>
      </c>
      <c r="F18" s="599">
        <v>189</v>
      </c>
      <c r="G18" s="970">
        <v>142470.75599999999</v>
      </c>
      <c r="H18" s="599">
        <v>0</v>
      </c>
      <c r="I18" s="970">
        <v>0</v>
      </c>
      <c r="J18" s="599">
        <v>34710</v>
      </c>
      <c r="K18" s="970">
        <v>7795696.8169999998</v>
      </c>
      <c r="L18" s="599">
        <v>0</v>
      </c>
      <c r="M18" s="970">
        <v>0</v>
      </c>
      <c r="N18" s="599">
        <v>0</v>
      </c>
      <c r="O18" s="970">
        <v>55470808.163999997</v>
      </c>
      <c r="P18" s="599">
        <v>1</v>
      </c>
      <c r="Q18" s="970">
        <v>347.22300000000001</v>
      </c>
      <c r="R18" s="599">
        <v>0</v>
      </c>
      <c r="S18" s="970">
        <v>0</v>
      </c>
      <c r="T18" s="599">
        <v>0</v>
      </c>
      <c r="U18" s="970">
        <v>0</v>
      </c>
      <c r="V18" s="599">
        <v>0</v>
      </c>
      <c r="W18" s="970">
        <v>0</v>
      </c>
      <c r="X18" s="600">
        <v>34711</v>
      </c>
      <c r="Y18" s="601">
        <v>2.7588986024685509</v>
      </c>
      <c r="Z18" s="971">
        <v>63266852.203999996</v>
      </c>
      <c r="AA18" s="602">
        <v>4.367021326499275</v>
      </c>
    </row>
    <row r="19" spans="1:27" ht="53.25" customHeight="1">
      <c r="A19" s="603" t="s">
        <v>178</v>
      </c>
      <c r="B19" s="599">
        <v>112</v>
      </c>
      <c r="C19" s="970">
        <v>31123</v>
      </c>
      <c r="D19" s="599">
        <v>1421</v>
      </c>
      <c r="E19" s="970">
        <v>216083</v>
      </c>
      <c r="F19" s="599">
        <v>1</v>
      </c>
      <c r="G19" s="970">
        <v>300</v>
      </c>
      <c r="H19" s="599">
        <v>0</v>
      </c>
      <c r="I19" s="970">
        <v>0</v>
      </c>
      <c r="J19" s="599">
        <v>1534</v>
      </c>
      <c r="K19" s="970">
        <v>247506</v>
      </c>
      <c r="L19" s="599">
        <v>10</v>
      </c>
      <c r="M19" s="970">
        <v>257</v>
      </c>
      <c r="N19" s="599">
        <v>0</v>
      </c>
      <c r="O19" s="970">
        <v>0</v>
      </c>
      <c r="P19" s="599">
        <v>0</v>
      </c>
      <c r="Q19" s="970">
        <v>0</v>
      </c>
      <c r="R19" s="599">
        <v>0</v>
      </c>
      <c r="S19" s="970">
        <v>0</v>
      </c>
      <c r="T19" s="599">
        <v>0</v>
      </c>
      <c r="U19" s="970">
        <v>0</v>
      </c>
      <c r="V19" s="599">
        <v>0</v>
      </c>
      <c r="W19" s="970">
        <v>0</v>
      </c>
      <c r="X19" s="600">
        <v>1544</v>
      </c>
      <c r="Y19" s="601">
        <v>0.1227201590911078</v>
      </c>
      <c r="Z19" s="971">
        <v>247763</v>
      </c>
      <c r="AA19" s="602">
        <v>1.7101946236058069E-2</v>
      </c>
    </row>
    <row r="20" spans="1:27" ht="53.25" customHeight="1">
      <c r="A20" s="603" t="s">
        <v>179</v>
      </c>
      <c r="B20" s="599">
        <v>17560</v>
      </c>
      <c r="C20" s="970">
        <v>5747487.7357000103</v>
      </c>
      <c r="D20" s="599">
        <v>33586</v>
      </c>
      <c r="E20" s="970">
        <v>15720472.473159987</v>
      </c>
      <c r="F20" s="599">
        <v>35784</v>
      </c>
      <c r="G20" s="970">
        <v>59578138.873399995</v>
      </c>
      <c r="H20" s="599">
        <v>0</v>
      </c>
      <c r="I20" s="970">
        <v>0</v>
      </c>
      <c r="J20" s="599">
        <v>86930</v>
      </c>
      <c r="K20" s="970">
        <v>81046099.082259998</v>
      </c>
      <c r="L20" s="599">
        <v>946</v>
      </c>
      <c r="M20" s="970">
        <v>75971.258659999992</v>
      </c>
      <c r="N20" s="599">
        <v>0</v>
      </c>
      <c r="O20" s="970">
        <v>17661925.009009898</v>
      </c>
      <c r="P20" s="599">
        <v>5</v>
      </c>
      <c r="Q20" s="970">
        <v>183.2</v>
      </c>
      <c r="R20" s="599">
        <v>0</v>
      </c>
      <c r="S20" s="970">
        <v>0</v>
      </c>
      <c r="T20" s="599">
        <v>0</v>
      </c>
      <c r="U20" s="970">
        <v>0</v>
      </c>
      <c r="V20" s="599">
        <v>178679</v>
      </c>
      <c r="W20" s="970">
        <v>45642365</v>
      </c>
      <c r="X20" s="600">
        <v>266560</v>
      </c>
      <c r="Y20" s="601">
        <v>21.18671347624721</v>
      </c>
      <c r="Z20" s="971">
        <v>144426543.54992992</v>
      </c>
      <c r="AA20" s="602">
        <v>9.9691034692452085</v>
      </c>
    </row>
    <row r="21" spans="1:27" s="31" customFormat="1" ht="53.25" customHeight="1">
      <c r="A21" s="603" t="s">
        <v>180</v>
      </c>
      <c r="B21" s="599">
        <v>47</v>
      </c>
      <c r="C21" s="970">
        <v>8060</v>
      </c>
      <c r="D21" s="599">
        <v>9065</v>
      </c>
      <c r="E21" s="970">
        <v>2012224.32</v>
      </c>
      <c r="F21" s="599">
        <v>136</v>
      </c>
      <c r="G21" s="970">
        <v>28121.23</v>
      </c>
      <c r="H21" s="599">
        <v>0</v>
      </c>
      <c r="I21" s="970">
        <v>0</v>
      </c>
      <c r="J21" s="599">
        <v>9248</v>
      </c>
      <c r="K21" s="970">
        <v>2048405.55</v>
      </c>
      <c r="L21" s="599">
        <v>72077</v>
      </c>
      <c r="M21" s="970">
        <v>5591469.3700000001</v>
      </c>
      <c r="N21" s="599">
        <v>19330</v>
      </c>
      <c r="O21" s="970">
        <v>8445370.0099999998</v>
      </c>
      <c r="P21" s="599">
        <v>0</v>
      </c>
      <c r="Q21" s="970">
        <v>0</v>
      </c>
      <c r="R21" s="599">
        <v>0</v>
      </c>
      <c r="S21" s="970">
        <v>0</v>
      </c>
      <c r="T21" s="599">
        <v>0</v>
      </c>
      <c r="U21" s="970">
        <v>0</v>
      </c>
      <c r="V21" s="599">
        <v>8029</v>
      </c>
      <c r="W21" s="970">
        <v>2159430</v>
      </c>
      <c r="X21" s="600">
        <v>108684</v>
      </c>
      <c r="Y21" s="601">
        <v>8.6384182452447931</v>
      </c>
      <c r="Z21" s="971">
        <v>18244674.93</v>
      </c>
      <c r="AA21" s="604">
        <v>1.2593464308521309</v>
      </c>
    </row>
    <row r="22" spans="1:27" ht="53.25" customHeight="1">
      <c r="A22" s="605" t="s">
        <v>181</v>
      </c>
      <c r="B22" s="599">
        <v>1</v>
      </c>
      <c r="C22" s="970">
        <v>20</v>
      </c>
      <c r="D22" s="599">
        <v>1286</v>
      </c>
      <c r="E22" s="970">
        <v>230355.28836999999</v>
      </c>
      <c r="F22" s="599">
        <v>219</v>
      </c>
      <c r="G22" s="970">
        <v>31246.79837</v>
      </c>
      <c r="H22" s="599">
        <v>0</v>
      </c>
      <c r="I22" s="970">
        <v>0</v>
      </c>
      <c r="J22" s="599">
        <v>1506</v>
      </c>
      <c r="K22" s="970">
        <v>261622.08674</v>
      </c>
      <c r="L22" s="599">
        <v>1195</v>
      </c>
      <c r="M22" s="970">
        <v>35778.25</v>
      </c>
      <c r="N22" s="599">
        <v>11</v>
      </c>
      <c r="O22" s="970">
        <v>6215169.7309999997</v>
      </c>
      <c r="P22" s="599">
        <v>0</v>
      </c>
      <c r="Q22" s="970">
        <v>0</v>
      </c>
      <c r="R22" s="599">
        <v>0</v>
      </c>
      <c r="S22" s="970">
        <v>0</v>
      </c>
      <c r="T22" s="599">
        <v>0</v>
      </c>
      <c r="U22" s="970">
        <v>0</v>
      </c>
      <c r="V22" s="599">
        <v>0</v>
      </c>
      <c r="W22" s="970">
        <v>0</v>
      </c>
      <c r="X22" s="600">
        <v>2712</v>
      </c>
      <c r="Y22" s="601">
        <v>0.2155550980926712</v>
      </c>
      <c r="Z22" s="971">
        <v>6512570.0677399999</v>
      </c>
      <c r="AA22" s="602">
        <v>0.44953291313493349</v>
      </c>
    </row>
    <row r="23" spans="1:27" ht="53.25" customHeight="1">
      <c r="A23" s="603" t="s">
        <v>182</v>
      </c>
      <c r="B23" s="599">
        <v>34</v>
      </c>
      <c r="C23" s="970">
        <v>5504</v>
      </c>
      <c r="D23" s="599">
        <v>4613</v>
      </c>
      <c r="E23" s="970">
        <v>547416.69999999995</v>
      </c>
      <c r="F23" s="599">
        <v>91</v>
      </c>
      <c r="G23" s="970">
        <v>36296</v>
      </c>
      <c r="H23" s="599">
        <v>936</v>
      </c>
      <c r="I23" s="970">
        <v>160169.88</v>
      </c>
      <c r="J23" s="599">
        <v>5674</v>
      </c>
      <c r="K23" s="970">
        <v>749386.58</v>
      </c>
      <c r="L23" s="599">
        <v>0</v>
      </c>
      <c r="M23" s="970">
        <v>0</v>
      </c>
      <c r="N23" s="599">
        <v>251869</v>
      </c>
      <c r="O23" s="970">
        <v>160601534.03101999</v>
      </c>
      <c r="P23" s="599">
        <v>0</v>
      </c>
      <c r="Q23" s="970">
        <v>0</v>
      </c>
      <c r="R23" s="599">
        <v>0</v>
      </c>
      <c r="S23" s="970">
        <v>0</v>
      </c>
      <c r="T23" s="599">
        <v>0</v>
      </c>
      <c r="U23" s="970">
        <v>0</v>
      </c>
      <c r="V23" s="599">
        <v>4159</v>
      </c>
      <c r="W23" s="970">
        <v>1507900</v>
      </c>
      <c r="X23" s="600">
        <v>261702</v>
      </c>
      <c r="Y23" s="601">
        <v>20.800590074132831</v>
      </c>
      <c r="Z23" s="971">
        <v>162858820.61102</v>
      </c>
      <c r="AA23" s="602">
        <v>11.241399216822082</v>
      </c>
    </row>
    <row r="24" spans="1:27" ht="53.25" customHeight="1">
      <c r="A24" s="603" t="s">
        <v>183</v>
      </c>
      <c r="B24" s="599">
        <v>14</v>
      </c>
      <c r="C24" s="970">
        <v>905</v>
      </c>
      <c r="D24" s="599">
        <v>9</v>
      </c>
      <c r="E24" s="970">
        <v>1200</v>
      </c>
      <c r="F24" s="599">
        <v>6390</v>
      </c>
      <c r="G24" s="970">
        <v>1346405</v>
      </c>
      <c r="H24" s="599">
        <v>0</v>
      </c>
      <c r="I24" s="970">
        <v>0</v>
      </c>
      <c r="J24" s="599">
        <v>6413</v>
      </c>
      <c r="K24" s="970">
        <v>1348510</v>
      </c>
      <c r="L24" s="599">
        <v>383</v>
      </c>
      <c r="M24" s="970">
        <v>18233</v>
      </c>
      <c r="N24" s="599">
        <v>4023</v>
      </c>
      <c r="O24" s="970">
        <v>23318512</v>
      </c>
      <c r="P24" s="599">
        <v>0</v>
      </c>
      <c r="Q24" s="970">
        <v>0</v>
      </c>
      <c r="R24" s="599">
        <v>0</v>
      </c>
      <c r="S24" s="970">
        <v>0</v>
      </c>
      <c r="T24" s="599">
        <v>0</v>
      </c>
      <c r="U24" s="970">
        <v>0</v>
      </c>
      <c r="V24" s="599">
        <v>4058</v>
      </c>
      <c r="W24" s="970">
        <v>65231815</v>
      </c>
      <c r="X24" s="600">
        <v>14877</v>
      </c>
      <c r="Y24" s="601">
        <v>1.1824532427450847</v>
      </c>
      <c r="Z24" s="971">
        <v>89917070</v>
      </c>
      <c r="AA24" s="602">
        <v>6.2065639213436627</v>
      </c>
    </row>
    <row r="25" spans="1:27" s="31" customFormat="1" ht="53.25" customHeight="1">
      <c r="A25" s="603" t="s">
        <v>184</v>
      </c>
      <c r="B25" s="599">
        <v>873</v>
      </c>
      <c r="C25" s="970">
        <v>203838.93</v>
      </c>
      <c r="D25" s="599">
        <v>38900</v>
      </c>
      <c r="E25" s="970">
        <v>9633163.6349400003</v>
      </c>
      <c r="F25" s="599">
        <v>4</v>
      </c>
      <c r="G25" s="970">
        <v>16580</v>
      </c>
      <c r="H25" s="599">
        <v>0</v>
      </c>
      <c r="I25" s="970">
        <v>0</v>
      </c>
      <c r="J25" s="599">
        <v>39777</v>
      </c>
      <c r="K25" s="970">
        <v>9853582.56494</v>
      </c>
      <c r="L25" s="599">
        <v>1113</v>
      </c>
      <c r="M25" s="970">
        <v>116430.7632</v>
      </c>
      <c r="N25" s="599">
        <v>2</v>
      </c>
      <c r="O25" s="970">
        <v>68146587.392800003</v>
      </c>
      <c r="P25" s="599">
        <v>0</v>
      </c>
      <c r="Q25" s="970">
        <v>0</v>
      </c>
      <c r="R25" s="599">
        <v>0</v>
      </c>
      <c r="S25" s="970">
        <v>0</v>
      </c>
      <c r="T25" s="599">
        <v>0</v>
      </c>
      <c r="U25" s="970">
        <v>0</v>
      </c>
      <c r="V25" s="599">
        <v>3</v>
      </c>
      <c r="W25" s="970">
        <v>6000</v>
      </c>
      <c r="X25" s="600">
        <v>40895</v>
      </c>
      <c r="Y25" s="606">
        <v>3.250415094579568</v>
      </c>
      <c r="Z25" s="971">
        <v>78122600.720940009</v>
      </c>
      <c r="AA25" s="604">
        <v>5.3924456732867592</v>
      </c>
    </row>
    <row r="26" spans="1:27" ht="53.25" customHeight="1">
      <c r="A26" s="603" t="s">
        <v>797</v>
      </c>
      <c r="B26" s="599">
        <v>92</v>
      </c>
      <c r="C26" s="970">
        <v>26427.80999999999</v>
      </c>
      <c r="D26" s="599">
        <v>4849</v>
      </c>
      <c r="E26" s="970">
        <v>886020.65500000061</v>
      </c>
      <c r="F26" s="599">
        <v>61</v>
      </c>
      <c r="G26" s="970">
        <v>13787.5</v>
      </c>
      <c r="H26" s="599">
        <v>0</v>
      </c>
      <c r="I26" s="970">
        <v>0</v>
      </c>
      <c r="J26" s="599">
        <v>5002</v>
      </c>
      <c r="K26" s="970">
        <v>926235.96500000055</v>
      </c>
      <c r="L26" s="599">
        <v>0</v>
      </c>
      <c r="M26" s="970">
        <v>0</v>
      </c>
      <c r="N26" s="599">
        <v>245</v>
      </c>
      <c r="O26" s="970">
        <v>117565738.2</v>
      </c>
      <c r="P26" s="599">
        <v>0</v>
      </c>
      <c r="Q26" s="970">
        <v>0</v>
      </c>
      <c r="R26" s="599">
        <v>0</v>
      </c>
      <c r="S26" s="970">
        <v>0</v>
      </c>
      <c r="T26" s="599">
        <v>0</v>
      </c>
      <c r="U26" s="970">
        <v>0</v>
      </c>
      <c r="V26" s="599">
        <v>145</v>
      </c>
      <c r="W26" s="970">
        <v>605375</v>
      </c>
      <c r="X26" s="600">
        <v>5392</v>
      </c>
      <c r="Y26" s="601">
        <v>0.42856677319899822</v>
      </c>
      <c r="Z26" s="971">
        <v>119097349.16500001</v>
      </c>
      <c r="AA26" s="602">
        <v>8.2207450760479386</v>
      </c>
    </row>
    <row r="27" spans="1:27" ht="53.25" customHeight="1">
      <c r="A27" s="603" t="s">
        <v>185</v>
      </c>
      <c r="B27" s="599">
        <v>1900</v>
      </c>
      <c r="C27" s="970">
        <v>266567.25</v>
      </c>
      <c r="D27" s="599">
        <v>5813</v>
      </c>
      <c r="E27" s="970">
        <v>843253.37</v>
      </c>
      <c r="F27" s="599">
        <v>18</v>
      </c>
      <c r="G27" s="970">
        <v>15470.57</v>
      </c>
      <c r="H27" s="599">
        <v>0</v>
      </c>
      <c r="I27" s="970">
        <v>0</v>
      </c>
      <c r="J27" s="599">
        <v>7731</v>
      </c>
      <c r="K27" s="970">
        <v>1125291.1900000002</v>
      </c>
      <c r="L27" s="599">
        <v>223</v>
      </c>
      <c r="M27" s="970">
        <v>7145.92</v>
      </c>
      <c r="N27" s="599">
        <v>0</v>
      </c>
      <c r="O27" s="970">
        <v>0</v>
      </c>
      <c r="P27" s="599">
        <v>0</v>
      </c>
      <c r="Q27" s="970">
        <v>0</v>
      </c>
      <c r="R27" s="599">
        <v>0</v>
      </c>
      <c r="S27" s="970">
        <v>0</v>
      </c>
      <c r="T27" s="599">
        <v>0</v>
      </c>
      <c r="U27" s="970">
        <v>0</v>
      </c>
      <c r="V27" s="599">
        <v>0</v>
      </c>
      <c r="W27" s="970">
        <v>0</v>
      </c>
      <c r="X27" s="600">
        <v>7954</v>
      </c>
      <c r="Y27" s="601">
        <v>0.632199576043181</v>
      </c>
      <c r="Z27" s="971">
        <v>1132437.1100000001</v>
      </c>
      <c r="AA27" s="602">
        <v>7.8166952171781018E-2</v>
      </c>
    </row>
    <row r="28" spans="1:27" ht="53.25" customHeight="1">
      <c r="A28" s="603" t="s">
        <v>186</v>
      </c>
      <c r="B28" s="599">
        <v>5308</v>
      </c>
      <c r="C28" s="970">
        <v>258290.56299999999</v>
      </c>
      <c r="D28" s="599">
        <v>58773</v>
      </c>
      <c r="E28" s="970">
        <v>9962068.5500000007</v>
      </c>
      <c r="F28" s="599">
        <v>6103</v>
      </c>
      <c r="G28" s="970">
        <v>1176975</v>
      </c>
      <c r="H28" s="599">
        <v>0</v>
      </c>
      <c r="I28" s="970">
        <v>0</v>
      </c>
      <c r="J28" s="599">
        <v>70184</v>
      </c>
      <c r="K28" s="970">
        <v>11397334.113</v>
      </c>
      <c r="L28" s="599">
        <v>16861</v>
      </c>
      <c r="M28" s="970">
        <v>434636.20699999999</v>
      </c>
      <c r="N28" s="599">
        <v>0</v>
      </c>
      <c r="O28" s="970">
        <v>80595768.324000001</v>
      </c>
      <c r="P28" s="599">
        <v>6</v>
      </c>
      <c r="Q28" s="970">
        <v>158.339</v>
      </c>
      <c r="R28" s="599">
        <v>0</v>
      </c>
      <c r="S28" s="970">
        <v>0</v>
      </c>
      <c r="T28" s="599">
        <v>0</v>
      </c>
      <c r="U28" s="970">
        <v>0</v>
      </c>
      <c r="V28" s="599">
        <v>41529</v>
      </c>
      <c r="W28" s="970">
        <v>13862400</v>
      </c>
      <c r="X28" s="600">
        <v>128580</v>
      </c>
      <c r="Y28" s="601">
        <v>10.219791487004301</v>
      </c>
      <c r="Z28" s="971">
        <v>106290296.983</v>
      </c>
      <c r="AA28" s="602">
        <v>7.3367328633327453</v>
      </c>
    </row>
    <row r="29" spans="1:27" ht="53.25" customHeight="1">
      <c r="A29" s="603" t="s">
        <v>187</v>
      </c>
      <c r="B29" s="599">
        <v>75</v>
      </c>
      <c r="C29" s="970">
        <v>26058.52</v>
      </c>
      <c r="D29" s="599">
        <v>2738</v>
      </c>
      <c r="E29" s="970">
        <v>547476.68099999998</v>
      </c>
      <c r="F29" s="599">
        <v>3</v>
      </c>
      <c r="G29" s="970">
        <v>800</v>
      </c>
      <c r="H29" s="599">
        <v>0</v>
      </c>
      <c r="I29" s="970">
        <v>0</v>
      </c>
      <c r="J29" s="599">
        <v>2816</v>
      </c>
      <c r="K29" s="970">
        <v>574335.201</v>
      </c>
      <c r="L29" s="599">
        <v>0</v>
      </c>
      <c r="M29" s="970">
        <v>0</v>
      </c>
      <c r="N29" s="599">
        <v>1055</v>
      </c>
      <c r="O29" s="970">
        <v>56360142.68</v>
      </c>
      <c r="P29" s="599">
        <v>1</v>
      </c>
      <c r="Q29" s="970">
        <v>102.39</v>
      </c>
      <c r="R29" s="599">
        <v>0</v>
      </c>
      <c r="S29" s="970">
        <v>0</v>
      </c>
      <c r="T29" s="599">
        <v>0</v>
      </c>
      <c r="U29" s="970">
        <v>0</v>
      </c>
      <c r="V29" s="599">
        <v>103</v>
      </c>
      <c r="W29" s="970">
        <v>152700</v>
      </c>
      <c r="X29" s="600">
        <v>3975</v>
      </c>
      <c r="Y29" s="601">
        <v>0.31594082408494395</v>
      </c>
      <c r="Z29" s="971">
        <v>57087280.270999998</v>
      </c>
      <c r="AA29" s="602">
        <v>3.9404737509532111</v>
      </c>
    </row>
    <row r="30" spans="1:27" ht="53.25" customHeight="1">
      <c r="A30" s="607" t="s">
        <v>188</v>
      </c>
      <c r="B30" s="599">
        <v>921</v>
      </c>
      <c r="C30" s="970">
        <v>221764</v>
      </c>
      <c r="D30" s="599">
        <v>1103</v>
      </c>
      <c r="E30" s="970">
        <v>353891</v>
      </c>
      <c r="F30" s="599">
        <v>45</v>
      </c>
      <c r="G30" s="970">
        <v>7402</v>
      </c>
      <c r="H30" s="599">
        <v>0</v>
      </c>
      <c r="I30" s="970">
        <v>0</v>
      </c>
      <c r="J30" s="599">
        <v>2069</v>
      </c>
      <c r="K30" s="970">
        <v>583057</v>
      </c>
      <c r="L30" s="599">
        <v>0</v>
      </c>
      <c r="M30" s="970">
        <v>0</v>
      </c>
      <c r="N30" s="599">
        <v>67</v>
      </c>
      <c r="O30" s="970">
        <v>98425258</v>
      </c>
      <c r="P30" s="599">
        <v>1</v>
      </c>
      <c r="Q30" s="970">
        <v>168</v>
      </c>
      <c r="R30" s="599">
        <v>0</v>
      </c>
      <c r="S30" s="970">
        <v>0</v>
      </c>
      <c r="T30" s="599">
        <v>0</v>
      </c>
      <c r="U30" s="970">
        <v>0</v>
      </c>
      <c r="V30" s="599">
        <v>8459</v>
      </c>
      <c r="W30" s="970">
        <v>4067450</v>
      </c>
      <c r="X30" s="600">
        <v>10596</v>
      </c>
      <c r="Y30" s="601">
        <v>0.84219093635322417</v>
      </c>
      <c r="Z30" s="971">
        <v>103075933</v>
      </c>
      <c r="AA30" s="602">
        <v>7.1148600250946412</v>
      </c>
    </row>
    <row r="31" spans="1:27" ht="53.25" customHeight="1">
      <c r="A31" s="608" t="s">
        <v>276</v>
      </c>
      <c r="B31" s="609">
        <v>47806</v>
      </c>
      <c r="C31" s="977">
        <v>11565501.58070001</v>
      </c>
      <c r="D31" s="609">
        <v>355173</v>
      </c>
      <c r="E31" s="977">
        <v>105956685.99646997</v>
      </c>
      <c r="F31" s="609">
        <v>218767</v>
      </c>
      <c r="G31" s="977">
        <v>92598695.564769998</v>
      </c>
      <c r="H31" s="609">
        <v>936</v>
      </c>
      <c r="I31" s="977">
        <v>160169.88</v>
      </c>
      <c r="J31" s="609">
        <v>622682</v>
      </c>
      <c r="K31" s="977">
        <v>210281053.02194002</v>
      </c>
      <c r="L31" s="609">
        <v>92819</v>
      </c>
      <c r="M31" s="977">
        <v>6279921.7688600002</v>
      </c>
      <c r="N31" s="610">
        <v>293780</v>
      </c>
      <c r="O31" s="1170">
        <v>1094494133.6663187</v>
      </c>
      <c r="P31" s="610">
        <v>30</v>
      </c>
      <c r="Q31" s="1170">
        <v>2585.8099999999995</v>
      </c>
      <c r="R31" s="610">
        <v>0</v>
      </c>
      <c r="S31" s="1170">
        <v>0</v>
      </c>
      <c r="T31" s="610">
        <v>0</v>
      </c>
      <c r="U31" s="1170">
        <v>0</v>
      </c>
      <c r="V31" s="610">
        <v>248836</v>
      </c>
      <c r="W31" s="1170">
        <v>137683850</v>
      </c>
      <c r="X31" s="611">
        <v>1258147</v>
      </c>
      <c r="Y31" s="612">
        <v>100</v>
      </c>
      <c r="Z31" s="1174">
        <v>1448741544.2671185</v>
      </c>
      <c r="AA31" s="613">
        <v>100</v>
      </c>
    </row>
    <row r="32" spans="1:27" ht="50.25" customHeight="1">
      <c r="A32" s="33"/>
      <c r="B32" s="34"/>
      <c r="C32" s="1167"/>
      <c r="D32" s="34"/>
      <c r="E32" s="1167"/>
      <c r="F32" s="34"/>
      <c r="G32" s="1167"/>
      <c r="H32" s="34"/>
      <c r="I32" s="1167"/>
      <c r="J32" s="34"/>
      <c r="K32" s="1167"/>
      <c r="L32" s="34"/>
      <c r="M32" s="1167"/>
      <c r="N32" s="35"/>
      <c r="O32" s="1171"/>
      <c r="P32" s="35"/>
      <c r="Q32" s="1171"/>
      <c r="R32" s="35"/>
      <c r="S32" s="1171"/>
      <c r="T32" s="35"/>
      <c r="U32" s="1171"/>
      <c r="V32" s="35"/>
      <c r="W32" s="1171"/>
      <c r="X32" s="34"/>
      <c r="Y32" s="36"/>
      <c r="Z32" s="1167"/>
      <c r="AA32" s="37"/>
    </row>
    <row r="33" spans="1:27" s="458" customFormat="1">
      <c r="A33" s="860" t="s">
        <v>896</v>
      </c>
      <c r="C33" s="964"/>
      <c r="E33" s="964"/>
      <c r="G33" s="964"/>
      <c r="I33" s="964"/>
      <c r="K33" s="964"/>
      <c r="M33" s="964"/>
      <c r="N33" s="731"/>
      <c r="O33" s="1172"/>
      <c r="P33" s="731"/>
      <c r="Q33" s="1172"/>
      <c r="R33" s="731"/>
      <c r="S33" s="1172"/>
      <c r="T33" s="731"/>
      <c r="U33" s="1172"/>
      <c r="V33" s="731"/>
      <c r="W33" s="1172"/>
      <c r="Z33" s="964"/>
    </row>
    <row r="34" spans="1:27" s="458" customFormat="1">
      <c r="A34" s="732" t="s">
        <v>897</v>
      </c>
      <c r="C34" s="964"/>
      <c r="E34" s="964"/>
      <c r="G34" s="964"/>
      <c r="I34" s="964"/>
      <c r="K34" s="964"/>
      <c r="M34" s="964"/>
      <c r="N34" s="731"/>
      <c r="O34" s="1172"/>
      <c r="P34" s="731"/>
      <c r="Q34" s="1172"/>
      <c r="R34" s="731"/>
      <c r="S34" s="1172"/>
      <c r="T34" s="731"/>
      <c r="U34" s="1172"/>
      <c r="V34" s="731"/>
      <c r="W34" s="1172"/>
      <c r="Z34" s="964"/>
    </row>
    <row r="35" spans="1:27">
      <c r="A35" s="32"/>
      <c r="X35" s="1511" t="s">
        <v>537</v>
      </c>
      <c r="Y35" s="1511"/>
      <c r="Z35" s="1512"/>
      <c r="AA35" s="1511"/>
    </row>
    <row r="36" spans="1:27" ht="50.25" customHeight="1">
      <c r="A36" s="1498" t="s">
        <v>287</v>
      </c>
      <c r="B36" s="1506" t="s">
        <v>722</v>
      </c>
      <c r="C36" s="1507"/>
      <c r="D36" s="1502"/>
      <c r="E36" s="1507"/>
      <c r="F36" s="1502"/>
      <c r="G36" s="1507"/>
      <c r="H36" s="1502"/>
      <c r="I36" s="1507"/>
      <c r="J36" s="1502"/>
      <c r="K36" s="1507"/>
      <c r="L36" s="1502"/>
      <c r="M36" s="1507"/>
      <c r="N36" s="1502"/>
      <c r="O36" s="1508"/>
      <c r="P36" s="1488" t="s">
        <v>729</v>
      </c>
      <c r="Q36" s="1509"/>
      <c r="R36" s="1488" t="s">
        <v>604</v>
      </c>
      <c r="S36" s="1509"/>
      <c r="T36" s="1488" t="s">
        <v>605</v>
      </c>
      <c r="U36" s="1509"/>
      <c r="V36" s="1488" t="s">
        <v>541</v>
      </c>
      <c r="W36" s="1509"/>
      <c r="X36" s="1492" t="s">
        <v>728</v>
      </c>
      <c r="Y36" s="1493"/>
      <c r="Z36" s="1513"/>
      <c r="AA36" s="1494"/>
    </row>
    <row r="37" spans="1:27" ht="50.25" customHeight="1">
      <c r="A37" s="1499"/>
      <c r="B37" s="1504" t="s">
        <v>204</v>
      </c>
      <c r="C37" s="1452"/>
      <c r="D37" s="1466"/>
      <c r="E37" s="1452"/>
      <c r="F37" s="1466"/>
      <c r="G37" s="1452"/>
      <c r="H37" s="1466"/>
      <c r="I37" s="1452"/>
      <c r="J37" s="1466"/>
      <c r="K37" s="1453"/>
      <c r="L37" s="1468" t="s">
        <v>209</v>
      </c>
      <c r="M37" s="1455"/>
      <c r="N37" s="1468" t="s">
        <v>210</v>
      </c>
      <c r="O37" s="1455"/>
      <c r="P37" s="1490"/>
      <c r="Q37" s="1510"/>
      <c r="R37" s="1490"/>
      <c r="S37" s="1510"/>
      <c r="T37" s="1490"/>
      <c r="U37" s="1510"/>
      <c r="V37" s="1490"/>
      <c r="W37" s="1510"/>
      <c r="X37" s="1495"/>
      <c r="Y37" s="1496"/>
      <c r="Z37" s="1514"/>
      <c r="AA37" s="1497"/>
    </row>
    <row r="38" spans="1:27" ht="50.25" customHeight="1">
      <c r="A38" s="1499"/>
      <c r="B38" s="1505" t="s">
        <v>205</v>
      </c>
      <c r="C38" s="1457"/>
      <c r="D38" s="1505" t="s">
        <v>723</v>
      </c>
      <c r="E38" s="1457"/>
      <c r="F38" s="1505" t="s">
        <v>207</v>
      </c>
      <c r="G38" s="1457"/>
      <c r="H38" s="1505" t="s">
        <v>724</v>
      </c>
      <c r="I38" s="1457"/>
      <c r="J38" s="1505" t="s">
        <v>342</v>
      </c>
      <c r="K38" s="1457"/>
      <c r="L38" s="450" t="s">
        <v>277</v>
      </c>
      <c r="M38" s="965" t="s">
        <v>278</v>
      </c>
      <c r="N38" s="450" t="s">
        <v>277</v>
      </c>
      <c r="O38" s="965" t="s">
        <v>278</v>
      </c>
      <c r="P38" s="450" t="s">
        <v>277</v>
      </c>
      <c r="Q38" s="965" t="s">
        <v>278</v>
      </c>
      <c r="R38" s="450" t="s">
        <v>277</v>
      </c>
      <c r="S38" s="965" t="s">
        <v>278</v>
      </c>
      <c r="T38" s="450" t="s">
        <v>277</v>
      </c>
      <c r="U38" s="965" t="s">
        <v>278</v>
      </c>
      <c r="V38" s="450" t="s">
        <v>277</v>
      </c>
      <c r="W38" s="965" t="s">
        <v>278</v>
      </c>
      <c r="X38" s="450" t="s">
        <v>277</v>
      </c>
      <c r="Y38" s="1476" t="s">
        <v>279</v>
      </c>
      <c r="Z38" s="965" t="s">
        <v>278</v>
      </c>
      <c r="AA38" s="1476" t="s">
        <v>279</v>
      </c>
    </row>
    <row r="39" spans="1:27" ht="52.5">
      <c r="A39" s="1499"/>
      <c r="B39" s="745" t="s">
        <v>817</v>
      </c>
      <c r="C39" s="966" t="s">
        <v>819</v>
      </c>
      <c r="D39" s="745" t="s">
        <v>817</v>
      </c>
      <c r="E39" s="966" t="s">
        <v>819</v>
      </c>
      <c r="F39" s="745" t="s">
        <v>817</v>
      </c>
      <c r="G39" s="966" t="s">
        <v>819</v>
      </c>
      <c r="H39" s="745" t="s">
        <v>817</v>
      </c>
      <c r="I39" s="966" t="s">
        <v>819</v>
      </c>
      <c r="J39" s="745" t="s">
        <v>817</v>
      </c>
      <c r="K39" s="966" t="s">
        <v>819</v>
      </c>
      <c r="L39" s="450" t="s">
        <v>280</v>
      </c>
      <c r="M39" s="965" t="s">
        <v>281</v>
      </c>
      <c r="N39" s="450" t="s">
        <v>280</v>
      </c>
      <c r="O39" s="965" t="s">
        <v>281</v>
      </c>
      <c r="P39" s="450" t="s">
        <v>280</v>
      </c>
      <c r="Q39" s="965" t="s">
        <v>281</v>
      </c>
      <c r="R39" s="450" t="s">
        <v>280</v>
      </c>
      <c r="S39" s="965" t="s">
        <v>281</v>
      </c>
      <c r="T39" s="450" t="s">
        <v>280</v>
      </c>
      <c r="U39" s="965" t="s">
        <v>281</v>
      </c>
      <c r="V39" s="450" t="s">
        <v>280</v>
      </c>
      <c r="W39" s="965" t="s">
        <v>281</v>
      </c>
      <c r="X39" s="450" t="s">
        <v>280</v>
      </c>
      <c r="Y39" s="1477"/>
      <c r="Z39" s="965" t="s">
        <v>281</v>
      </c>
      <c r="AA39" s="1477"/>
    </row>
    <row r="40" spans="1:27" ht="52.5">
      <c r="A40" s="1500"/>
      <c r="B40" s="825" t="s">
        <v>822</v>
      </c>
      <c r="C40" s="967" t="s">
        <v>283</v>
      </c>
      <c r="D40" s="825" t="s">
        <v>822</v>
      </c>
      <c r="E40" s="967" t="s">
        <v>283</v>
      </c>
      <c r="F40" s="825" t="s">
        <v>822</v>
      </c>
      <c r="G40" s="967" t="s">
        <v>283</v>
      </c>
      <c r="H40" s="825" t="s">
        <v>822</v>
      </c>
      <c r="I40" s="967" t="s">
        <v>283</v>
      </c>
      <c r="J40" s="825" t="s">
        <v>822</v>
      </c>
      <c r="K40" s="967" t="s">
        <v>283</v>
      </c>
      <c r="L40" s="825" t="s">
        <v>822</v>
      </c>
      <c r="M40" s="967" t="s">
        <v>283</v>
      </c>
      <c r="N40" s="825" t="s">
        <v>822</v>
      </c>
      <c r="O40" s="967" t="s">
        <v>283</v>
      </c>
      <c r="P40" s="825" t="s">
        <v>822</v>
      </c>
      <c r="Q40" s="967" t="s">
        <v>283</v>
      </c>
      <c r="R40" s="825" t="s">
        <v>822</v>
      </c>
      <c r="S40" s="967" t="s">
        <v>283</v>
      </c>
      <c r="T40" s="825" t="s">
        <v>822</v>
      </c>
      <c r="U40" s="967" t="s">
        <v>283</v>
      </c>
      <c r="V40" s="825" t="s">
        <v>822</v>
      </c>
      <c r="W40" s="967" t="s">
        <v>283</v>
      </c>
      <c r="X40" s="825" t="s">
        <v>822</v>
      </c>
      <c r="Y40" s="451" t="s">
        <v>284</v>
      </c>
      <c r="Z40" s="967" t="s">
        <v>283</v>
      </c>
      <c r="AA40" s="451" t="s">
        <v>284</v>
      </c>
    </row>
    <row r="41" spans="1:27" s="617" customFormat="1" ht="53.25" customHeight="1">
      <c r="A41" s="614" t="s">
        <v>800</v>
      </c>
      <c r="B41" s="615">
        <v>111</v>
      </c>
      <c r="C41" s="969">
        <v>30382.16</v>
      </c>
      <c r="D41" s="615">
        <v>23</v>
      </c>
      <c r="E41" s="969">
        <v>3576.32</v>
      </c>
      <c r="F41" s="615">
        <v>0</v>
      </c>
      <c r="G41" s="969">
        <v>0</v>
      </c>
      <c r="H41" s="615">
        <v>0</v>
      </c>
      <c r="I41" s="969">
        <v>0</v>
      </c>
      <c r="J41" s="615">
        <v>134</v>
      </c>
      <c r="K41" s="969">
        <v>33958.480000000003</v>
      </c>
      <c r="L41" s="615">
        <v>0</v>
      </c>
      <c r="M41" s="969">
        <v>0</v>
      </c>
      <c r="N41" s="599">
        <v>0</v>
      </c>
      <c r="O41" s="970">
        <v>458669.11741000001</v>
      </c>
      <c r="P41" s="599">
        <v>4</v>
      </c>
      <c r="Q41" s="970">
        <v>1592.45</v>
      </c>
      <c r="R41" s="599">
        <v>0</v>
      </c>
      <c r="S41" s="970">
        <v>0</v>
      </c>
      <c r="T41" s="599">
        <v>0</v>
      </c>
      <c r="U41" s="970">
        <v>0</v>
      </c>
      <c r="V41" s="599">
        <v>7</v>
      </c>
      <c r="W41" s="970">
        <v>3300</v>
      </c>
      <c r="X41" s="600">
        <v>145</v>
      </c>
      <c r="Y41" s="616">
        <v>0.13258839988661406</v>
      </c>
      <c r="Z41" s="971">
        <v>497520.04741</v>
      </c>
      <c r="AA41" s="616">
        <v>1.4392365801676448</v>
      </c>
    </row>
    <row r="42" spans="1:27" s="617" customFormat="1" ht="53.25" customHeight="1">
      <c r="A42" s="605" t="s">
        <v>169</v>
      </c>
      <c r="B42" s="615">
        <v>17353</v>
      </c>
      <c r="C42" s="969">
        <v>3064154.01</v>
      </c>
      <c r="D42" s="615">
        <v>3946</v>
      </c>
      <c r="E42" s="969">
        <v>1062623.6200000001</v>
      </c>
      <c r="F42" s="615">
        <v>1827</v>
      </c>
      <c r="G42" s="969">
        <v>357694.69300000003</v>
      </c>
      <c r="H42" s="615">
        <v>0</v>
      </c>
      <c r="I42" s="969">
        <v>0</v>
      </c>
      <c r="J42" s="615">
        <v>23126</v>
      </c>
      <c r="K42" s="969">
        <v>4484472.3229999999</v>
      </c>
      <c r="L42" s="615">
        <v>0</v>
      </c>
      <c r="M42" s="969">
        <v>0</v>
      </c>
      <c r="N42" s="599">
        <v>0</v>
      </c>
      <c r="O42" s="970">
        <v>861423.78657999996</v>
      </c>
      <c r="P42" s="599">
        <v>43</v>
      </c>
      <c r="Q42" s="970">
        <v>18447.785</v>
      </c>
      <c r="R42" s="599">
        <v>129</v>
      </c>
      <c r="S42" s="970">
        <v>175644.41500000001</v>
      </c>
      <c r="T42" s="599">
        <v>97</v>
      </c>
      <c r="U42" s="970">
        <v>43920.999000000003</v>
      </c>
      <c r="V42" s="599">
        <v>1723</v>
      </c>
      <c r="W42" s="970">
        <v>255094.92199999999</v>
      </c>
      <c r="X42" s="600">
        <v>25118</v>
      </c>
      <c r="Y42" s="616">
        <v>22.967968471392911</v>
      </c>
      <c r="Z42" s="971">
        <v>5839004.2305800002</v>
      </c>
      <c r="AA42" s="616">
        <v>16.891195689807006</v>
      </c>
    </row>
    <row r="43" spans="1:27" s="617" customFormat="1" ht="53.25" customHeight="1">
      <c r="A43" s="605" t="s">
        <v>285</v>
      </c>
      <c r="B43" s="615">
        <v>3</v>
      </c>
      <c r="C43" s="969">
        <v>375</v>
      </c>
      <c r="D43" s="615">
        <v>75</v>
      </c>
      <c r="E43" s="969">
        <v>6965</v>
      </c>
      <c r="F43" s="615">
        <v>0</v>
      </c>
      <c r="G43" s="969">
        <v>0</v>
      </c>
      <c r="H43" s="615">
        <v>0</v>
      </c>
      <c r="I43" s="969">
        <v>0</v>
      </c>
      <c r="J43" s="615">
        <v>78</v>
      </c>
      <c r="K43" s="969">
        <v>7340</v>
      </c>
      <c r="L43" s="615">
        <v>0</v>
      </c>
      <c r="M43" s="969">
        <v>0</v>
      </c>
      <c r="N43" s="599">
        <v>0</v>
      </c>
      <c r="O43" s="970">
        <v>0</v>
      </c>
      <c r="P43" s="599">
        <v>0</v>
      </c>
      <c r="Q43" s="970">
        <v>0</v>
      </c>
      <c r="R43" s="599">
        <v>0</v>
      </c>
      <c r="S43" s="970">
        <v>0</v>
      </c>
      <c r="T43" s="599">
        <v>0</v>
      </c>
      <c r="U43" s="970">
        <v>0</v>
      </c>
      <c r="V43" s="599">
        <v>0</v>
      </c>
      <c r="W43" s="970">
        <v>0</v>
      </c>
      <c r="X43" s="600">
        <v>78</v>
      </c>
      <c r="Y43" s="616">
        <v>7.1323415111419972E-2</v>
      </c>
      <c r="Z43" s="971">
        <v>7340</v>
      </c>
      <c r="AA43" s="616">
        <v>2.1233308192151815E-2</v>
      </c>
    </row>
    <row r="44" spans="1:27" s="617" customFormat="1" ht="53.25" customHeight="1">
      <c r="A44" s="605" t="s">
        <v>171</v>
      </c>
      <c r="B44" s="615">
        <v>1142</v>
      </c>
      <c r="C44" s="969">
        <v>227968</v>
      </c>
      <c r="D44" s="615">
        <v>1180</v>
      </c>
      <c r="E44" s="969">
        <v>239494</v>
      </c>
      <c r="F44" s="615">
        <v>27</v>
      </c>
      <c r="G44" s="969">
        <v>7680</v>
      </c>
      <c r="H44" s="615">
        <v>0</v>
      </c>
      <c r="I44" s="969">
        <v>0</v>
      </c>
      <c r="J44" s="615">
        <v>2349</v>
      </c>
      <c r="K44" s="969">
        <v>475142</v>
      </c>
      <c r="L44" s="615">
        <v>0</v>
      </c>
      <c r="M44" s="969">
        <v>0</v>
      </c>
      <c r="N44" s="599">
        <v>0</v>
      </c>
      <c r="O44" s="970">
        <v>431105.38560500002</v>
      </c>
      <c r="P44" s="599">
        <v>8</v>
      </c>
      <c r="Q44" s="970">
        <v>3951</v>
      </c>
      <c r="R44" s="599">
        <v>4</v>
      </c>
      <c r="S44" s="970">
        <v>4385</v>
      </c>
      <c r="T44" s="599">
        <v>0</v>
      </c>
      <c r="U44" s="970">
        <v>0</v>
      </c>
      <c r="V44" s="599">
        <v>27</v>
      </c>
      <c r="W44" s="970">
        <v>9038</v>
      </c>
      <c r="X44" s="600">
        <v>2388</v>
      </c>
      <c r="Y44" s="616">
        <v>2.1835937857188576</v>
      </c>
      <c r="Z44" s="971">
        <v>923621.38560499996</v>
      </c>
      <c r="AA44" s="616">
        <v>2.6718715985576642</v>
      </c>
    </row>
    <row r="45" spans="1:27" s="617" customFormat="1" ht="53.25" customHeight="1">
      <c r="A45" s="605" t="s">
        <v>172</v>
      </c>
      <c r="B45" s="615">
        <v>4237</v>
      </c>
      <c r="C45" s="969">
        <v>872944</v>
      </c>
      <c r="D45" s="615">
        <v>1935</v>
      </c>
      <c r="E45" s="969">
        <v>513402</v>
      </c>
      <c r="F45" s="615">
        <v>209</v>
      </c>
      <c r="G45" s="969">
        <v>121643</v>
      </c>
      <c r="H45" s="615">
        <v>0</v>
      </c>
      <c r="I45" s="969">
        <v>0</v>
      </c>
      <c r="J45" s="615">
        <v>6381</v>
      </c>
      <c r="K45" s="969">
        <v>1507989</v>
      </c>
      <c r="L45" s="615">
        <v>0</v>
      </c>
      <c r="M45" s="969">
        <v>0</v>
      </c>
      <c r="N45" s="599">
        <v>0</v>
      </c>
      <c r="O45" s="970">
        <v>403777</v>
      </c>
      <c r="P45" s="599">
        <v>9</v>
      </c>
      <c r="Q45" s="970">
        <v>6512</v>
      </c>
      <c r="R45" s="599">
        <v>0</v>
      </c>
      <c r="S45" s="970">
        <v>0</v>
      </c>
      <c r="T45" s="599">
        <v>0</v>
      </c>
      <c r="U45" s="970">
        <v>0</v>
      </c>
      <c r="V45" s="599">
        <v>5</v>
      </c>
      <c r="W45" s="970">
        <v>3900000</v>
      </c>
      <c r="X45" s="600">
        <v>6395</v>
      </c>
      <c r="Y45" s="616">
        <v>5.8476056363785993</v>
      </c>
      <c r="Z45" s="971">
        <v>5818278</v>
      </c>
      <c r="AA45" s="616">
        <v>16.831238408939601</v>
      </c>
    </row>
    <row r="46" spans="1:27" s="617" customFormat="1" ht="53.25" customHeight="1">
      <c r="A46" s="605" t="s">
        <v>173</v>
      </c>
      <c r="B46" s="615">
        <v>0</v>
      </c>
      <c r="C46" s="969">
        <v>0</v>
      </c>
      <c r="D46" s="615">
        <v>0</v>
      </c>
      <c r="E46" s="969">
        <v>0</v>
      </c>
      <c r="F46" s="615">
        <v>0</v>
      </c>
      <c r="G46" s="969">
        <v>0</v>
      </c>
      <c r="H46" s="615">
        <v>0</v>
      </c>
      <c r="I46" s="969">
        <v>0</v>
      </c>
      <c r="J46" s="615">
        <v>0</v>
      </c>
      <c r="K46" s="969">
        <v>0</v>
      </c>
      <c r="L46" s="615">
        <v>0</v>
      </c>
      <c r="M46" s="969">
        <v>0</v>
      </c>
      <c r="N46" s="599">
        <v>0</v>
      </c>
      <c r="O46" s="970">
        <v>0</v>
      </c>
      <c r="P46" s="599">
        <v>0</v>
      </c>
      <c r="Q46" s="970">
        <v>0</v>
      </c>
      <c r="R46" s="599">
        <v>0</v>
      </c>
      <c r="S46" s="970">
        <v>0</v>
      </c>
      <c r="T46" s="599">
        <v>0</v>
      </c>
      <c r="U46" s="970">
        <v>0</v>
      </c>
      <c r="V46" s="599">
        <v>0</v>
      </c>
      <c r="W46" s="970">
        <v>0</v>
      </c>
      <c r="X46" s="600">
        <v>0</v>
      </c>
      <c r="Y46" s="616">
        <v>0</v>
      </c>
      <c r="Z46" s="971">
        <v>0</v>
      </c>
      <c r="AA46" s="616">
        <v>0</v>
      </c>
    </row>
    <row r="47" spans="1:27" s="617" customFormat="1" ht="53.25" customHeight="1">
      <c r="A47" s="605" t="s">
        <v>174</v>
      </c>
      <c r="B47" s="599">
        <v>144</v>
      </c>
      <c r="C47" s="970">
        <v>12439.15</v>
      </c>
      <c r="D47" s="615">
        <v>31</v>
      </c>
      <c r="E47" s="969">
        <v>6737.25</v>
      </c>
      <c r="F47" s="615">
        <v>0</v>
      </c>
      <c r="G47" s="969">
        <v>0</v>
      </c>
      <c r="H47" s="615">
        <v>0</v>
      </c>
      <c r="I47" s="969">
        <v>0</v>
      </c>
      <c r="J47" s="615">
        <v>175</v>
      </c>
      <c r="K47" s="969">
        <v>19176.400000000001</v>
      </c>
      <c r="L47" s="615">
        <v>0</v>
      </c>
      <c r="M47" s="969">
        <v>0</v>
      </c>
      <c r="N47" s="599">
        <v>0</v>
      </c>
      <c r="O47" s="970">
        <v>965547.35</v>
      </c>
      <c r="P47" s="599">
        <v>2</v>
      </c>
      <c r="Q47" s="970">
        <v>441.68</v>
      </c>
      <c r="R47" s="599">
        <v>0</v>
      </c>
      <c r="S47" s="970">
        <v>0</v>
      </c>
      <c r="T47" s="599">
        <v>0</v>
      </c>
      <c r="U47" s="970">
        <v>0</v>
      </c>
      <c r="V47" s="599">
        <v>0</v>
      </c>
      <c r="W47" s="970">
        <v>0</v>
      </c>
      <c r="X47" s="600">
        <v>177</v>
      </c>
      <c r="Y47" s="616">
        <v>0.16184928813745303</v>
      </c>
      <c r="Z47" s="971">
        <v>985165.43</v>
      </c>
      <c r="AA47" s="616">
        <v>2.8499075198152268</v>
      </c>
    </row>
    <row r="48" spans="1:27" s="617" customFormat="1" ht="53.25" customHeight="1">
      <c r="A48" s="605" t="s">
        <v>175</v>
      </c>
      <c r="B48" s="615">
        <v>455</v>
      </c>
      <c r="C48" s="969">
        <v>152942.72700000001</v>
      </c>
      <c r="D48" s="615">
        <v>1599</v>
      </c>
      <c r="E48" s="969">
        <v>196188.73300000001</v>
      </c>
      <c r="F48" s="615">
        <v>6</v>
      </c>
      <c r="G48" s="969">
        <v>2602</v>
      </c>
      <c r="H48" s="615">
        <v>0</v>
      </c>
      <c r="I48" s="969">
        <v>0</v>
      </c>
      <c r="J48" s="615">
        <v>2060</v>
      </c>
      <c r="K48" s="969">
        <v>351733.46</v>
      </c>
      <c r="L48" s="615">
        <v>0</v>
      </c>
      <c r="M48" s="969">
        <v>0</v>
      </c>
      <c r="N48" s="599">
        <v>283</v>
      </c>
      <c r="O48" s="970">
        <v>531383.72900000005</v>
      </c>
      <c r="P48" s="599">
        <v>11</v>
      </c>
      <c r="Q48" s="970">
        <v>4585.2809999999999</v>
      </c>
      <c r="R48" s="599">
        <v>38</v>
      </c>
      <c r="S48" s="970">
        <v>75185</v>
      </c>
      <c r="T48" s="599">
        <v>0</v>
      </c>
      <c r="U48" s="970">
        <v>0</v>
      </c>
      <c r="V48" s="599">
        <v>18</v>
      </c>
      <c r="W48" s="970">
        <v>7100</v>
      </c>
      <c r="X48" s="600">
        <v>2410</v>
      </c>
      <c r="Y48" s="616">
        <v>2.2037106463913094</v>
      </c>
      <c r="Z48" s="971">
        <v>969987.47</v>
      </c>
      <c r="AA48" s="616">
        <v>2.8060003941465412</v>
      </c>
    </row>
    <row r="49" spans="1:27" s="617" customFormat="1" ht="53.25" customHeight="1">
      <c r="A49" s="605" t="s">
        <v>176</v>
      </c>
      <c r="B49" s="615">
        <v>46</v>
      </c>
      <c r="C49" s="969">
        <v>11050.501</v>
      </c>
      <c r="D49" s="615">
        <v>146</v>
      </c>
      <c r="E49" s="969">
        <v>16777.021000000001</v>
      </c>
      <c r="F49" s="615">
        <v>0</v>
      </c>
      <c r="G49" s="969">
        <v>0</v>
      </c>
      <c r="H49" s="615">
        <v>0</v>
      </c>
      <c r="I49" s="969">
        <v>0</v>
      </c>
      <c r="J49" s="615">
        <v>192</v>
      </c>
      <c r="K49" s="969">
        <v>27827.522000000001</v>
      </c>
      <c r="L49" s="615">
        <v>0</v>
      </c>
      <c r="M49" s="969">
        <v>0</v>
      </c>
      <c r="N49" s="599">
        <v>0</v>
      </c>
      <c r="O49" s="970">
        <v>532911.46238000004</v>
      </c>
      <c r="P49" s="599">
        <v>0</v>
      </c>
      <c r="Q49" s="970">
        <v>0</v>
      </c>
      <c r="R49" s="599">
        <v>5</v>
      </c>
      <c r="S49" s="970">
        <v>5137.5784000000003</v>
      </c>
      <c r="T49" s="599">
        <v>0</v>
      </c>
      <c r="U49" s="970">
        <v>0</v>
      </c>
      <c r="V49" s="599">
        <v>2</v>
      </c>
      <c r="W49" s="970">
        <v>2000</v>
      </c>
      <c r="X49" s="600">
        <v>199</v>
      </c>
      <c r="Y49" s="616">
        <v>0.1819661488099048</v>
      </c>
      <c r="Z49" s="971">
        <v>567876.56278000004</v>
      </c>
      <c r="AA49" s="616">
        <v>1.6427654049874101</v>
      </c>
    </row>
    <row r="50" spans="1:27" s="617" customFormat="1" ht="53.25" customHeight="1">
      <c r="A50" s="605" t="s">
        <v>177</v>
      </c>
      <c r="B50" s="615">
        <v>2843</v>
      </c>
      <c r="C50" s="969">
        <v>744333.27</v>
      </c>
      <c r="D50" s="615">
        <v>1730</v>
      </c>
      <c r="E50" s="969">
        <v>350979.52600000001</v>
      </c>
      <c r="F50" s="615">
        <v>105</v>
      </c>
      <c r="G50" s="969">
        <v>74501.95</v>
      </c>
      <c r="H50" s="615">
        <v>0</v>
      </c>
      <c r="I50" s="969">
        <v>0</v>
      </c>
      <c r="J50" s="615">
        <v>4678</v>
      </c>
      <c r="K50" s="969">
        <v>1169814.746</v>
      </c>
      <c r="L50" s="615">
        <v>0</v>
      </c>
      <c r="M50" s="969">
        <v>0</v>
      </c>
      <c r="N50" s="599">
        <v>0</v>
      </c>
      <c r="O50" s="970">
        <v>833447.05900000001</v>
      </c>
      <c r="P50" s="599">
        <v>23</v>
      </c>
      <c r="Q50" s="970">
        <v>8808.6119999999992</v>
      </c>
      <c r="R50" s="599">
        <v>19</v>
      </c>
      <c r="S50" s="970">
        <v>74650</v>
      </c>
      <c r="T50" s="599">
        <v>62</v>
      </c>
      <c r="U50" s="970">
        <v>13622</v>
      </c>
      <c r="V50" s="599">
        <v>0</v>
      </c>
      <c r="W50" s="970">
        <v>0</v>
      </c>
      <c r="X50" s="600">
        <v>4782</v>
      </c>
      <c r="Y50" s="616">
        <v>4.372673987984748</v>
      </c>
      <c r="Z50" s="971">
        <v>2100342.4170000004</v>
      </c>
      <c r="AA50" s="616">
        <v>6.075915238311997</v>
      </c>
    </row>
    <row r="51" spans="1:27" s="617" customFormat="1" ht="53.25" customHeight="1">
      <c r="A51" s="605" t="s">
        <v>178</v>
      </c>
      <c r="B51" s="615">
        <v>33</v>
      </c>
      <c r="C51" s="969">
        <v>4100</v>
      </c>
      <c r="D51" s="615">
        <v>28</v>
      </c>
      <c r="E51" s="969">
        <v>3834</v>
      </c>
      <c r="F51" s="615">
        <v>4</v>
      </c>
      <c r="G51" s="969">
        <v>400</v>
      </c>
      <c r="H51" s="615">
        <v>0</v>
      </c>
      <c r="I51" s="969">
        <v>0</v>
      </c>
      <c r="J51" s="615">
        <v>65</v>
      </c>
      <c r="K51" s="969">
        <v>8334</v>
      </c>
      <c r="L51" s="615">
        <v>5</v>
      </c>
      <c r="M51" s="969">
        <v>188</v>
      </c>
      <c r="N51" s="599">
        <v>0</v>
      </c>
      <c r="O51" s="970">
        <v>0</v>
      </c>
      <c r="P51" s="599">
        <v>0</v>
      </c>
      <c r="Q51" s="970">
        <v>0</v>
      </c>
      <c r="R51" s="599">
        <v>0</v>
      </c>
      <c r="S51" s="970">
        <v>0</v>
      </c>
      <c r="T51" s="599">
        <v>0</v>
      </c>
      <c r="U51" s="970">
        <v>0</v>
      </c>
      <c r="V51" s="599">
        <v>1</v>
      </c>
      <c r="W51" s="970">
        <v>2000</v>
      </c>
      <c r="X51" s="600">
        <v>71</v>
      </c>
      <c r="Y51" s="616">
        <v>6.4922595806548952E-2</v>
      </c>
      <c r="Z51" s="971">
        <v>10522</v>
      </c>
      <c r="AA51" s="616">
        <v>3.0438265503790383E-2</v>
      </c>
    </row>
    <row r="52" spans="1:27" s="617" customFormat="1" ht="53.25" customHeight="1">
      <c r="A52" s="605" t="s">
        <v>179</v>
      </c>
      <c r="B52" s="615">
        <v>5492</v>
      </c>
      <c r="C52" s="969">
        <v>1117801.63805</v>
      </c>
      <c r="D52" s="615">
        <v>2749</v>
      </c>
      <c r="E52" s="969">
        <v>1035978.5531400001</v>
      </c>
      <c r="F52" s="615">
        <v>300</v>
      </c>
      <c r="G52" s="969">
        <v>375334.11392999999</v>
      </c>
      <c r="H52" s="615">
        <v>0</v>
      </c>
      <c r="I52" s="969">
        <v>0</v>
      </c>
      <c r="J52" s="615">
        <v>8541</v>
      </c>
      <c r="K52" s="969">
        <v>2529114.3051200002</v>
      </c>
      <c r="L52" s="615">
        <v>64</v>
      </c>
      <c r="M52" s="969">
        <v>4423.5190000000002</v>
      </c>
      <c r="N52" s="599">
        <v>0</v>
      </c>
      <c r="O52" s="970">
        <v>647807.24399999995</v>
      </c>
      <c r="P52" s="599">
        <v>7</v>
      </c>
      <c r="Q52" s="970">
        <v>1218.4176499999999</v>
      </c>
      <c r="R52" s="599">
        <v>5</v>
      </c>
      <c r="S52" s="970">
        <v>2785</v>
      </c>
      <c r="T52" s="599">
        <v>5</v>
      </c>
      <c r="U52" s="970">
        <v>2300</v>
      </c>
      <c r="V52" s="599">
        <v>393</v>
      </c>
      <c r="W52" s="970">
        <v>93300</v>
      </c>
      <c r="X52" s="600">
        <v>9015</v>
      </c>
      <c r="Y52" s="616">
        <v>8.2433408619160389</v>
      </c>
      <c r="Z52" s="971">
        <v>3280948.4857700001</v>
      </c>
      <c r="AA52" s="616">
        <v>9.4911975968567077</v>
      </c>
    </row>
    <row r="53" spans="1:27" s="619" customFormat="1" ht="53.25" customHeight="1">
      <c r="A53" s="605" t="s">
        <v>180</v>
      </c>
      <c r="B53" s="599">
        <v>3497</v>
      </c>
      <c r="C53" s="970">
        <v>446184.88</v>
      </c>
      <c r="D53" s="599">
        <v>3456</v>
      </c>
      <c r="E53" s="970">
        <v>400576.41</v>
      </c>
      <c r="F53" s="599">
        <v>0</v>
      </c>
      <c r="G53" s="970">
        <v>0</v>
      </c>
      <c r="H53" s="599">
        <v>0</v>
      </c>
      <c r="I53" s="970">
        <v>0</v>
      </c>
      <c r="J53" s="615">
        <v>6953</v>
      </c>
      <c r="K53" s="969">
        <v>846761.29</v>
      </c>
      <c r="L53" s="599">
        <v>5129</v>
      </c>
      <c r="M53" s="970">
        <v>491481.39</v>
      </c>
      <c r="N53" s="599">
        <v>145</v>
      </c>
      <c r="O53" s="970">
        <v>1006675.61</v>
      </c>
      <c r="P53" s="599">
        <v>0</v>
      </c>
      <c r="Q53" s="970">
        <v>0</v>
      </c>
      <c r="R53" s="599">
        <v>0</v>
      </c>
      <c r="S53" s="970">
        <v>0</v>
      </c>
      <c r="T53" s="599">
        <v>0</v>
      </c>
      <c r="U53" s="970">
        <v>0</v>
      </c>
      <c r="V53" s="599">
        <v>206</v>
      </c>
      <c r="W53" s="970">
        <v>55030</v>
      </c>
      <c r="X53" s="600">
        <v>12433</v>
      </c>
      <c r="Y53" s="618">
        <v>11.368769488208777</v>
      </c>
      <c r="Z53" s="971">
        <v>2399948.29</v>
      </c>
      <c r="AA53" s="618">
        <v>6.9426214832149515</v>
      </c>
    </row>
    <row r="54" spans="1:27" s="617" customFormat="1" ht="53.25" customHeight="1">
      <c r="A54" s="605" t="s">
        <v>181</v>
      </c>
      <c r="B54" s="615">
        <v>271</v>
      </c>
      <c r="C54" s="969">
        <v>40946.379999999997</v>
      </c>
      <c r="D54" s="615">
        <v>93</v>
      </c>
      <c r="E54" s="969">
        <v>9873.5570000000007</v>
      </c>
      <c r="F54" s="615">
        <v>16</v>
      </c>
      <c r="G54" s="969">
        <v>6284.2348300000003</v>
      </c>
      <c r="H54" s="615">
        <v>0</v>
      </c>
      <c r="I54" s="969">
        <v>0</v>
      </c>
      <c r="J54" s="615">
        <v>380</v>
      </c>
      <c r="K54" s="969">
        <v>57104.171829999999</v>
      </c>
      <c r="L54" s="615">
        <v>47</v>
      </c>
      <c r="M54" s="969">
        <v>1528.65</v>
      </c>
      <c r="N54" s="599">
        <v>0</v>
      </c>
      <c r="O54" s="970">
        <v>201874.14799999999</v>
      </c>
      <c r="P54" s="599">
        <v>0</v>
      </c>
      <c r="Q54" s="970">
        <v>0</v>
      </c>
      <c r="R54" s="599">
        <v>0</v>
      </c>
      <c r="S54" s="970">
        <v>0</v>
      </c>
      <c r="T54" s="599">
        <v>0</v>
      </c>
      <c r="U54" s="970">
        <v>0</v>
      </c>
      <c r="V54" s="599">
        <v>0</v>
      </c>
      <c r="W54" s="970">
        <v>0</v>
      </c>
      <c r="X54" s="600">
        <v>427</v>
      </c>
      <c r="Y54" s="616">
        <v>0.39044997759713246</v>
      </c>
      <c r="Z54" s="971">
        <v>260506.96982999999</v>
      </c>
      <c r="AA54" s="616">
        <v>0.75360010580435755</v>
      </c>
    </row>
    <row r="55" spans="1:27" s="617" customFormat="1" ht="53.25" customHeight="1">
      <c r="A55" s="605" t="s">
        <v>182</v>
      </c>
      <c r="B55" s="615">
        <v>279</v>
      </c>
      <c r="C55" s="969">
        <v>49925</v>
      </c>
      <c r="D55" s="615">
        <v>590</v>
      </c>
      <c r="E55" s="969">
        <v>104584.883</v>
      </c>
      <c r="F55" s="615">
        <v>6</v>
      </c>
      <c r="G55" s="969">
        <v>4700</v>
      </c>
      <c r="H55" s="615">
        <v>42</v>
      </c>
      <c r="I55" s="969">
        <v>4984.1940000000004</v>
      </c>
      <c r="J55" s="615">
        <v>917</v>
      </c>
      <c r="K55" s="969">
        <v>164194.07699999999</v>
      </c>
      <c r="L55" s="615">
        <v>0</v>
      </c>
      <c r="M55" s="969">
        <v>0</v>
      </c>
      <c r="N55" s="599">
        <v>1181</v>
      </c>
      <c r="O55" s="970">
        <v>824341.348</v>
      </c>
      <c r="P55" s="599">
        <v>13</v>
      </c>
      <c r="Q55" s="970">
        <v>3560</v>
      </c>
      <c r="R55" s="599">
        <v>5</v>
      </c>
      <c r="S55" s="970">
        <v>7100</v>
      </c>
      <c r="T55" s="599">
        <v>0</v>
      </c>
      <c r="U55" s="970">
        <v>0</v>
      </c>
      <c r="V55" s="599">
        <v>10</v>
      </c>
      <c r="W55" s="970">
        <v>3400</v>
      </c>
      <c r="X55" s="600">
        <v>2126</v>
      </c>
      <c r="Y55" s="616">
        <v>1.9440202631651138</v>
      </c>
      <c r="Z55" s="971">
        <v>1002595.425</v>
      </c>
      <c r="AA55" s="616">
        <v>2.900329380254282</v>
      </c>
    </row>
    <row r="56" spans="1:27" s="617" customFormat="1" ht="53.25" customHeight="1">
      <c r="A56" s="605" t="s">
        <v>183</v>
      </c>
      <c r="B56" s="615">
        <v>38</v>
      </c>
      <c r="C56" s="969">
        <v>3250</v>
      </c>
      <c r="D56" s="615">
        <v>35</v>
      </c>
      <c r="E56" s="969">
        <v>2270</v>
      </c>
      <c r="F56" s="615">
        <v>152</v>
      </c>
      <c r="G56" s="969">
        <v>25645</v>
      </c>
      <c r="H56" s="615">
        <v>0</v>
      </c>
      <c r="I56" s="969">
        <v>0</v>
      </c>
      <c r="J56" s="615">
        <v>225</v>
      </c>
      <c r="K56" s="969">
        <v>31165</v>
      </c>
      <c r="L56" s="615">
        <v>24</v>
      </c>
      <c r="M56" s="969">
        <v>740</v>
      </c>
      <c r="N56" s="599">
        <v>0</v>
      </c>
      <c r="O56" s="970">
        <v>167568</v>
      </c>
      <c r="P56" s="599">
        <v>0</v>
      </c>
      <c r="Q56" s="970">
        <v>0</v>
      </c>
      <c r="R56" s="599">
        <v>0</v>
      </c>
      <c r="S56" s="970">
        <v>0</v>
      </c>
      <c r="T56" s="599">
        <v>0</v>
      </c>
      <c r="U56" s="970">
        <v>0</v>
      </c>
      <c r="V56" s="599">
        <v>0</v>
      </c>
      <c r="W56" s="970">
        <v>42133.120000000003</v>
      </c>
      <c r="X56" s="600">
        <v>249</v>
      </c>
      <c r="Y56" s="620">
        <v>0.22768628670184068</v>
      </c>
      <c r="Z56" s="971">
        <v>241606.12</v>
      </c>
      <c r="AA56" s="616">
        <v>0.69892332521389844</v>
      </c>
    </row>
    <row r="57" spans="1:27" s="619" customFormat="1" ht="53.25" customHeight="1">
      <c r="A57" s="605" t="s">
        <v>184</v>
      </c>
      <c r="B57" s="599">
        <v>457</v>
      </c>
      <c r="C57" s="970">
        <v>91641.005000000005</v>
      </c>
      <c r="D57" s="599">
        <v>1988</v>
      </c>
      <c r="E57" s="970">
        <v>427323.587</v>
      </c>
      <c r="F57" s="599">
        <v>6</v>
      </c>
      <c r="G57" s="970">
        <v>1440</v>
      </c>
      <c r="H57" s="599">
        <v>0</v>
      </c>
      <c r="I57" s="970">
        <v>0</v>
      </c>
      <c r="J57" s="615">
        <v>2451</v>
      </c>
      <c r="K57" s="969">
        <v>520404.592</v>
      </c>
      <c r="L57" s="599">
        <v>97</v>
      </c>
      <c r="M57" s="970">
        <v>9624.8009999999995</v>
      </c>
      <c r="N57" s="599">
        <v>0</v>
      </c>
      <c r="O57" s="970">
        <v>783170.82594999997</v>
      </c>
      <c r="P57" s="599">
        <v>4</v>
      </c>
      <c r="Q57" s="970">
        <v>1870</v>
      </c>
      <c r="R57" s="599">
        <v>0</v>
      </c>
      <c r="S57" s="970">
        <v>0</v>
      </c>
      <c r="T57" s="599">
        <v>0</v>
      </c>
      <c r="U57" s="970">
        <v>0</v>
      </c>
      <c r="V57" s="599">
        <v>0</v>
      </c>
      <c r="W57" s="970">
        <v>0</v>
      </c>
      <c r="X57" s="600">
        <v>2552</v>
      </c>
      <c r="Y57" s="618">
        <v>2.3335558380044072</v>
      </c>
      <c r="Z57" s="971">
        <v>1315070.2189500001</v>
      </c>
      <c r="AA57" s="618">
        <v>3.8042631135266918</v>
      </c>
    </row>
    <row r="58" spans="1:27" s="617" customFormat="1" ht="53.25" customHeight="1">
      <c r="A58" s="605" t="s">
        <v>797</v>
      </c>
      <c r="B58" s="615">
        <v>12</v>
      </c>
      <c r="C58" s="969">
        <v>4595.2669999999998</v>
      </c>
      <c r="D58" s="615">
        <v>91</v>
      </c>
      <c r="E58" s="969">
        <v>12475.433999999999</v>
      </c>
      <c r="F58" s="615">
        <v>0</v>
      </c>
      <c r="G58" s="969">
        <v>0</v>
      </c>
      <c r="H58" s="615">
        <v>0</v>
      </c>
      <c r="I58" s="969">
        <v>0</v>
      </c>
      <c r="J58" s="615">
        <v>103</v>
      </c>
      <c r="K58" s="969">
        <v>17070.701000000001</v>
      </c>
      <c r="L58" s="615">
        <v>0</v>
      </c>
      <c r="M58" s="969">
        <v>0</v>
      </c>
      <c r="N58" s="599">
        <v>0</v>
      </c>
      <c r="O58" s="970">
        <v>755119.78</v>
      </c>
      <c r="P58" s="599">
        <v>0</v>
      </c>
      <c r="Q58" s="970">
        <v>0</v>
      </c>
      <c r="R58" s="599">
        <v>0</v>
      </c>
      <c r="S58" s="970">
        <v>0</v>
      </c>
      <c r="T58" s="599">
        <v>0</v>
      </c>
      <c r="U58" s="970">
        <v>0</v>
      </c>
      <c r="V58" s="599">
        <v>0</v>
      </c>
      <c r="W58" s="970">
        <v>0</v>
      </c>
      <c r="X58" s="600">
        <v>103</v>
      </c>
      <c r="Y58" s="616">
        <v>9.4183484057387912E-2</v>
      </c>
      <c r="Z58" s="971">
        <v>772190.48100000003</v>
      </c>
      <c r="AA58" s="616">
        <v>2.2338090553295578</v>
      </c>
    </row>
    <row r="59" spans="1:27" s="617" customFormat="1" ht="53.25" customHeight="1">
      <c r="A59" s="605" t="s">
        <v>185</v>
      </c>
      <c r="B59" s="615">
        <v>803</v>
      </c>
      <c r="C59" s="969">
        <v>128354.81</v>
      </c>
      <c r="D59" s="615">
        <v>277</v>
      </c>
      <c r="E59" s="969">
        <v>49361.07</v>
      </c>
      <c r="F59" s="615">
        <v>1</v>
      </c>
      <c r="G59" s="969">
        <v>130</v>
      </c>
      <c r="H59" s="615">
        <v>0</v>
      </c>
      <c r="I59" s="969">
        <v>0</v>
      </c>
      <c r="J59" s="615">
        <v>1081</v>
      </c>
      <c r="K59" s="969">
        <v>177845.88</v>
      </c>
      <c r="L59" s="615">
        <v>2</v>
      </c>
      <c r="M59" s="969">
        <v>93.61</v>
      </c>
      <c r="N59" s="599">
        <v>0</v>
      </c>
      <c r="O59" s="970">
        <v>822572.1</v>
      </c>
      <c r="P59" s="599">
        <v>0</v>
      </c>
      <c r="Q59" s="970">
        <v>0</v>
      </c>
      <c r="R59" s="599">
        <v>0</v>
      </c>
      <c r="S59" s="970">
        <v>0</v>
      </c>
      <c r="T59" s="599">
        <v>0</v>
      </c>
      <c r="U59" s="970">
        <v>0</v>
      </c>
      <c r="V59" s="599">
        <v>55</v>
      </c>
      <c r="W59" s="970">
        <v>27170</v>
      </c>
      <c r="X59" s="600">
        <v>1138</v>
      </c>
      <c r="Y59" s="616">
        <v>1.0405903384204607</v>
      </c>
      <c r="Z59" s="971">
        <v>1027681.59</v>
      </c>
      <c r="AA59" s="616">
        <v>2.9728991721894555</v>
      </c>
    </row>
    <row r="60" spans="1:27" s="617" customFormat="1" ht="53.25" customHeight="1">
      <c r="A60" s="605" t="s">
        <v>186</v>
      </c>
      <c r="B60" s="615">
        <v>22892</v>
      </c>
      <c r="C60" s="969">
        <v>2919531.2579999999</v>
      </c>
      <c r="D60" s="615">
        <v>14237</v>
      </c>
      <c r="E60" s="969">
        <v>2116104.997</v>
      </c>
      <c r="F60" s="615">
        <v>177</v>
      </c>
      <c r="G60" s="969">
        <v>57600</v>
      </c>
      <c r="H60" s="615">
        <v>0</v>
      </c>
      <c r="I60" s="969">
        <v>0</v>
      </c>
      <c r="J60" s="615">
        <v>37306</v>
      </c>
      <c r="K60" s="969">
        <v>5093236.2549999999</v>
      </c>
      <c r="L60" s="615">
        <v>1422</v>
      </c>
      <c r="M60" s="969">
        <v>31970.848999999998</v>
      </c>
      <c r="N60" s="599">
        <v>0</v>
      </c>
      <c r="O60" s="970">
        <v>1130485.8929999999</v>
      </c>
      <c r="P60" s="599">
        <v>27</v>
      </c>
      <c r="Q60" s="970">
        <v>3320.7890000000002</v>
      </c>
      <c r="R60" s="599">
        <v>2</v>
      </c>
      <c r="S60" s="970">
        <v>1080.70316</v>
      </c>
      <c r="T60" s="599">
        <v>2</v>
      </c>
      <c r="U60" s="970">
        <v>1584.65931</v>
      </c>
      <c r="V60" s="599">
        <v>413</v>
      </c>
      <c r="W60" s="970">
        <v>121700</v>
      </c>
      <c r="X60" s="600">
        <v>39172</v>
      </c>
      <c r="Y60" s="616">
        <v>35.818984830058248</v>
      </c>
      <c r="Z60" s="971">
        <v>6383379.1484700004</v>
      </c>
      <c r="AA60" s="616">
        <v>18.465975036351381</v>
      </c>
    </row>
    <row r="61" spans="1:27" s="617" customFormat="1" ht="53.25" customHeight="1">
      <c r="A61" s="605" t="s">
        <v>187</v>
      </c>
      <c r="B61" s="615">
        <v>52</v>
      </c>
      <c r="C61" s="969">
        <v>16658.144</v>
      </c>
      <c r="D61" s="615">
        <v>80</v>
      </c>
      <c r="E61" s="969">
        <v>20714.306</v>
      </c>
      <c r="F61" s="615">
        <v>3</v>
      </c>
      <c r="G61" s="969">
        <v>4592.9219999999996</v>
      </c>
      <c r="H61" s="615">
        <v>0</v>
      </c>
      <c r="I61" s="969">
        <v>0</v>
      </c>
      <c r="J61" s="615">
        <v>135</v>
      </c>
      <c r="K61" s="969">
        <v>41965.371999999996</v>
      </c>
      <c r="L61" s="615">
        <v>2</v>
      </c>
      <c r="M61" s="969">
        <v>202.61</v>
      </c>
      <c r="N61" s="599">
        <v>0</v>
      </c>
      <c r="O61" s="970">
        <v>0</v>
      </c>
      <c r="P61" s="599">
        <v>5</v>
      </c>
      <c r="Q61" s="970">
        <v>1690.53</v>
      </c>
      <c r="R61" s="599">
        <v>0</v>
      </c>
      <c r="S61" s="970">
        <v>0</v>
      </c>
      <c r="T61" s="599">
        <v>0</v>
      </c>
      <c r="U61" s="970">
        <v>0</v>
      </c>
      <c r="V61" s="599">
        <v>17</v>
      </c>
      <c r="W61" s="970">
        <v>16900</v>
      </c>
      <c r="X61" s="600">
        <v>159</v>
      </c>
      <c r="Y61" s="616">
        <v>0.14539003849635609</v>
      </c>
      <c r="Z61" s="971">
        <v>60758.511999999995</v>
      </c>
      <c r="AA61" s="616">
        <v>0.1757635164295033</v>
      </c>
    </row>
    <row r="62" spans="1:27" s="617" customFormat="1" ht="53.25" customHeight="1">
      <c r="A62" s="621" t="s">
        <v>188</v>
      </c>
      <c r="B62" s="615">
        <v>140</v>
      </c>
      <c r="C62" s="969">
        <v>45028</v>
      </c>
      <c r="D62" s="615">
        <v>63</v>
      </c>
      <c r="E62" s="969">
        <v>18153</v>
      </c>
      <c r="F62" s="615">
        <v>18</v>
      </c>
      <c r="G62" s="969">
        <v>6086</v>
      </c>
      <c r="H62" s="615">
        <v>0</v>
      </c>
      <c r="I62" s="969">
        <v>0</v>
      </c>
      <c r="J62" s="615">
        <v>221</v>
      </c>
      <c r="K62" s="969">
        <v>69267</v>
      </c>
      <c r="L62" s="599">
        <v>0</v>
      </c>
      <c r="M62" s="970">
        <v>0</v>
      </c>
      <c r="N62" s="599">
        <v>0</v>
      </c>
      <c r="O62" s="970">
        <v>33681</v>
      </c>
      <c r="P62" s="599">
        <v>2</v>
      </c>
      <c r="Q62" s="970">
        <v>739</v>
      </c>
      <c r="R62" s="599">
        <v>0</v>
      </c>
      <c r="S62" s="970">
        <v>0</v>
      </c>
      <c r="T62" s="599">
        <v>0</v>
      </c>
      <c r="U62" s="970">
        <v>0</v>
      </c>
      <c r="V62" s="599">
        <v>1</v>
      </c>
      <c r="W62" s="970">
        <v>300</v>
      </c>
      <c r="X62" s="600">
        <v>224</v>
      </c>
      <c r="Y62" s="616">
        <v>0.20482621775587276</v>
      </c>
      <c r="Z62" s="971">
        <v>103987</v>
      </c>
      <c r="AA62" s="601">
        <v>0.30081580640017586</v>
      </c>
    </row>
    <row r="63" spans="1:27" s="617" customFormat="1" ht="53.25" customHeight="1">
      <c r="A63" s="608" t="s">
        <v>276</v>
      </c>
      <c r="B63" s="609">
        <v>60300</v>
      </c>
      <c r="C63" s="977">
        <v>9984605.2000499982</v>
      </c>
      <c r="D63" s="609">
        <v>34352</v>
      </c>
      <c r="E63" s="977">
        <v>6597993.2671400011</v>
      </c>
      <c r="F63" s="609">
        <v>2857</v>
      </c>
      <c r="G63" s="977">
        <v>1046333.91376</v>
      </c>
      <c r="H63" s="609">
        <v>42</v>
      </c>
      <c r="I63" s="977">
        <v>4984.1940000000004</v>
      </c>
      <c r="J63" s="609">
        <v>97551</v>
      </c>
      <c r="K63" s="977">
        <v>17633916.574950002</v>
      </c>
      <c r="L63" s="609">
        <v>6792</v>
      </c>
      <c r="M63" s="977">
        <v>540253.429</v>
      </c>
      <c r="N63" s="610">
        <v>1609</v>
      </c>
      <c r="O63" s="1170">
        <v>11391560.838924998</v>
      </c>
      <c r="P63" s="610">
        <v>158</v>
      </c>
      <c r="Q63" s="1170">
        <v>56737.544650000003</v>
      </c>
      <c r="R63" s="610">
        <v>207</v>
      </c>
      <c r="S63" s="1170">
        <v>345967.69656000001</v>
      </c>
      <c r="T63" s="610">
        <v>166</v>
      </c>
      <c r="U63" s="1170">
        <v>61427.658310000006</v>
      </c>
      <c r="V63" s="610">
        <v>2878</v>
      </c>
      <c r="W63" s="1170">
        <v>4538466.0420000004</v>
      </c>
      <c r="X63" s="611">
        <v>109361</v>
      </c>
      <c r="Y63" s="622">
        <v>100</v>
      </c>
      <c r="Z63" s="1174">
        <v>34568329.784395002</v>
      </c>
      <c r="AA63" s="622">
        <v>100</v>
      </c>
    </row>
    <row r="64" spans="1:27" ht="50.25" customHeight="1">
      <c r="A64" s="33"/>
      <c r="B64" s="38"/>
      <c r="C64" s="1168"/>
      <c r="D64" s="38"/>
      <c r="E64" s="1168"/>
      <c r="F64" s="38"/>
      <c r="G64" s="1168"/>
      <c r="H64" s="38"/>
      <c r="I64" s="1168"/>
      <c r="J64" s="38"/>
      <c r="K64" s="1168"/>
      <c r="L64" s="38"/>
      <c r="M64" s="1168"/>
      <c r="N64" s="39"/>
      <c r="O64" s="1173"/>
      <c r="P64" s="39"/>
      <c r="Q64" s="1173"/>
      <c r="R64" s="39"/>
      <c r="S64" s="1173"/>
      <c r="T64" s="39"/>
      <c r="U64" s="1173"/>
      <c r="V64" s="39"/>
      <c r="W64" s="1173"/>
      <c r="X64" s="38"/>
      <c r="Y64" s="40"/>
      <c r="Z64" s="1168"/>
      <c r="AA64" s="41"/>
    </row>
    <row r="65" spans="1:27">
      <c r="A65" s="861" t="s">
        <v>844</v>
      </c>
    </row>
    <row r="66" spans="1:27">
      <c r="A66" s="732" t="s">
        <v>932</v>
      </c>
    </row>
    <row r="67" spans="1:27">
      <c r="A67" s="32"/>
      <c r="X67" s="1511" t="s">
        <v>537</v>
      </c>
      <c r="Y67" s="1511"/>
      <c r="Z67" s="1512"/>
      <c r="AA67" s="1511"/>
    </row>
    <row r="68" spans="1:27" ht="50.25" customHeight="1">
      <c r="A68" s="1498" t="s">
        <v>287</v>
      </c>
      <c r="B68" s="1506" t="s">
        <v>722</v>
      </c>
      <c r="C68" s="1507"/>
      <c r="D68" s="1502"/>
      <c r="E68" s="1507"/>
      <c r="F68" s="1502"/>
      <c r="G68" s="1507"/>
      <c r="H68" s="1502"/>
      <c r="I68" s="1507"/>
      <c r="J68" s="1502"/>
      <c r="K68" s="1507"/>
      <c r="L68" s="1502"/>
      <c r="M68" s="1507"/>
      <c r="N68" s="1502"/>
      <c r="O68" s="1508"/>
      <c r="P68" s="1488" t="s">
        <v>729</v>
      </c>
      <c r="Q68" s="1509"/>
      <c r="R68" s="1488" t="s">
        <v>604</v>
      </c>
      <c r="S68" s="1509"/>
      <c r="T68" s="1488" t="s">
        <v>605</v>
      </c>
      <c r="U68" s="1509"/>
      <c r="V68" s="1488" t="s">
        <v>541</v>
      </c>
      <c r="W68" s="1509"/>
      <c r="X68" s="1492" t="s">
        <v>728</v>
      </c>
      <c r="Y68" s="1493"/>
      <c r="Z68" s="1513"/>
      <c r="AA68" s="1494"/>
    </row>
    <row r="69" spans="1:27" ht="50.25" customHeight="1">
      <c r="A69" s="1499"/>
      <c r="B69" s="1504" t="s">
        <v>204</v>
      </c>
      <c r="C69" s="1452"/>
      <c r="D69" s="1466"/>
      <c r="E69" s="1452"/>
      <c r="F69" s="1466"/>
      <c r="G69" s="1452"/>
      <c r="H69" s="1466"/>
      <c r="I69" s="1452"/>
      <c r="J69" s="1466"/>
      <c r="K69" s="1453"/>
      <c r="L69" s="1468" t="s">
        <v>209</v>
      </c>
      <c r="M69" s="1455"/>
      <c r="N69" s="1468" t="s">
        <v>210</v>
      </c>
      <c r="O69" s="1455"/>
      <c r="P69" s="1490"/>
      <c r="Q69" s="1510"/>
      <c r="R69" s="1490"/>
      <c r="S69" s="1510"/>
      <c r="T69" s="1490"/>
      <c r="U69" s="1510"/>
      <c r="V69" s="1490"/>
      <c r="W69" s="1510"/>
      <c r="X69" s="1495"/>
      <c r="Y69" s="1496"/>
      <c r="Z69" s="1514"/>
      <c r="AA69" s="1497"/>
    </row>
    <row r="70" spans="1:27" ht="50.25" customHeight="1">
      <c r="A70" s="1499"/>
      <c r="B70" s="1505" t="s">
        <v>205</v>
      </c>
      <c r="C70" s="1457"/>
      <c r="D70" s="1505" t="s">
        <v>723</v>
      </c>
      <c r="E70" s="1457"/>
      <c r="F70" s="1505" t="s">
        <v>207</v>
      </c>
      <c r="G70" s="1457"/>
      <c r="H70" s="1505" t="s">
        <v>724</v>
      </c>
      <c r="I70" s="1457"/>
      <c r="J70" s="1505" t="s">
        <v>342</v>
      </c>
      <c r="K70" s="1457"/>
      <c r="L70" s="450" t="s">
        <v>277</v>
      </c>
      <c r="M70" s="965" t="s">
        <v>278</v>
      </c>
      <c r="N70" s="450" t="s">
        <v>277</v>
      </c>
      <c r="O70" s="965" t="s">
        <v>278</v>
      </c>
      <c r="P70" s="450" t="s">
        <v>277</v>
      </c>
      <c r="Q70" s="965" t="s">
        <v>278</v>
      </c>
      <c r="R70" s="450" t="s">
        <v>277</v>
      </c>
      <c r="S70" s="965" t="s">
        <v>278</v>
      </c>
      <c r="T70" s="450" t="s">
        <v>277</v>
      </c>
      <c r="U70" s="965" t="s">
        <v>278</v>
      </c>
      <c r="V70" s="450" t="s">
        <v>277</v>
      </c>
      <c r="W70" s="965" t="s">
        <v>278</v>
      </c>
      <c r="X70" s="450" t="s">
        <v>277</v>
      </c>
      <c r="Y70" s="1476" t="s">
        <v>279</v>
      </c>
      <c r="Z70" s="965" t="s">
        <v>278</v>
      </c>
      <c r="AA70" s="1476" t="s">
        <v>279</v>
      </c>
    </row>
    <row r="71" spans="1:27" ht="52.5">
      <c r="A71" s="1499"/>
      <c r="B71" s="745" t="s">
        <v>817</v>
      </c>
      <c r="C71" s="966" t="s">
        <v>819</v>
      </c>
      <c r="D71" s="745" t="s">
        <v>817</v>
      </c>
      <c r="E71" s="966" t="s">
        <v>819</v>
      </c>
      <c r="F71" s="745" t="s">
        <v>817</v>
      </c>
      <c r="G71" s="966" t="s">
        <v>819</v>
      </c>
      <c r="H71" s="745" t="s">
        <v>817</v>
      </c>
      <c r="I71" s="966" t="s">
        <v>819</v>
      </c>
      <c r="J71" s="745" t="s">
        <v>817</v>
      </c>
      <c r="K71" s="966" t="s">
        <v>819</v>
      </c>
      <c r="L71" s="450" t="s">
        <v>280</v>
      </c>
      <c r="M71" s="965" t="s">
        <v>281</v>
      </c>
      <c r="N71" s="450" t="s">
        <v>280</v>
      </c>
      <c r="O71" s="965" t="s">
        <v>281</v>
      </c>
      <c r="P71" s="450" t="s">
        <v>280</v>
      </c>
      <c r="Q71" s="965" t="s">
        <v>281</v>
      </c>
      <c r="R71" s="450" t="s">
        <v>280</v>
      </c>
      <c r="S71" s="965" t="s">
        <v>281</v>
      </c>
      <c r="T71" s="450" t="s">
        <v>280</v>
      </c>
      <c r="U71" s="965" t="s">
        <v>281</v>
      </c>
      <c r="V71" s="450" t="s">
        <v>280</v>
      </c>
      <c r="W71" s="965" t="s">
        <v>281</v>
      </c>
      <c r="X71" s="450" t="s">
        <v>280</v>
      </c>
      <c r="Y71" s="1477"/>
      <c r="Z71" s="965" t="s">
        <v>281</v>
      </c>
      <c r="AA71" s="1477"/>
    </row>
    <row r="72" spans="1:27" ht="52.5">
      <c r="A72" s="1500"/>
      <c r="B72" s="825" t="s">
        <v>822</v>
      </c>
      <c r="C72" s="967" t="s">
        <v>283</v>
      </c>
      <c r="D72" s="825" t="s">
        <v>822</v>
      </c>
      <c r="E72" s="967" t="s">
        <v>283</v>
      </c>
      <c r="F72" s="825" t="s">
        <v>822</v>
      </c>
      <c r="G72" s="967" t="s">
        <v>283</v>
      </c>
      <c r="H72" s="825" t="s">
        <v>822</v>
      </c>
      <c r="I72" s="967" t="s">
        <v>283</v>
      </c>
      <c r="J72" s="825" t="s">
        <v>822</v>
      </c>
      <c r="K72" s="967" t="s">
        <v>283</v>
      </c>
      <c r="L72" s="825" t="s">
        <v>822</v>
      </c>
      <c r="M72" s="967" t="s">
        <v>283</v>
      </c>
      <c r="N72" s="825" t="s">
        <v>822</v>
      </c>
      <c r="O72" s="967" t="s">
        <v>283</v>
      </c>
      <c r="P72" s="825" t="s">
        <v>822</v>
      </c>
      <c r="Q72" s="967" t="s">
        <v>283</v>
      </c>
      <c r="R72" s="825" t="s">
        <v>822</v>
      </c>
      <c r="S72" s="967" t="s">
        <v>283</v>
      </c>
      <c r="T72" s="825" t="s">
        <v>822</v>
      </c>
      <c r="U72" s="967" t="s">
        <v>283</v>
      </c>
      <c r="V72" s="825" t="s">
        <v>822</v>
      </c>
      <c r="W72" s="967" t="s">
        <v>283</v>
      </c>
      <c r="X72" s="825" t="s">
        <v>822</v>
      </c>
      <c r="Y72" s="451" t="s">
        <v>284</v>
      </c>
      <c r="Z72" s="967" t="s">
        <v>283</v>
      </c>
      <c r="AA72" s="451" t="s">
        <v>284</v>
      </c>
    </row>
    <row r="73" spans="1:27" s="617" customFormat="1" ht="53.25" customHeight="1">
      <c r="A73" s="623" t="s">
        <v>800</v>
      </c>
      <c r="B73" s="615">
        <v>1457</v>
      </c>
      <c r="C73" s="969">
        <v>821770.76</v>
      </c>
      <c r="D73" s="615">
        <v>354</v>
      </c>
      <c r="E73" s="969">
        <v>155076.26999999999</v>
      </c>
      <c r="F73" s="615">
        <v>0</v>
      </c>
      <c r="G73" s="969">
        <v>0</v>
      </c>
      <c r="H73" s="615">
        <v>0</v>
      </c>
      <c r="I73" s="969">
        <v>0</v>
      </c>
      <c r="J73" s="615">
        <v>1811</v>
      </c>
      <c r="K73" s="969">
        <v>976847.03</v>
      </c>
      <c r="L73" s="599">
        <v>0</v>
      </c>
      <c r="M73" s="970">
        <v>0</v>
      </c>
      <c r="N73" s="599">
        <v>0</v>
      </c>
      <c r="O73" s="970">
        <v>457672.84109</v>
      </c>
      <c r="P73" s="599">
        <v>46</v>
      </c>
      <c r="Q73" s="970">
        <v>12273.52</v>
      </c>
      <c r="R73" s="599">
        <v>0</v>
      </c>
      <c r="S73" s="970">
        <v>0</v>
      </c>
      <c r="T73" s="599">
        <v>0</v>
      </c>
      <c r="U73" s="970">
        <v>0</v>
      </c>
      <c r="V73" s="599">
        <v>0</v>
      </c>
      <c r="W73" s="970">
        <v>0</v>
      </c>
      <c r="X73" s="600">
        <v>1857</v>
      </c>
      <c r="Y73" s="616">
        <v>0.23530813073856596</v>
      </c>
      <c r="Z73" s="971">
        <v>1446793.39109</v>
      </c>
      <c r="AA73" s="616">
        <v>0.3679535708565092</v>
      </c>
    </row>
    <row r="74" spans="1:27" s="617" customFormat="1" ht="53.25" customHeight="1">
      <c r="A74" s="624" t="s">
        <v>169</v>
      </c>
      <c r="B74" s="615">
        <v>70177</v>
      </c>
      <c r="C74" s="969">
        <v>15541341.509</v>
      </c>
      <c r="D74" s="615">
        <v>46105</v>
      </c>
      <c r="E74" s="969">
        <v>13444778.874</v>
      </c>
      <c r="F74" s="615">
        <v>21231</v>
      </c>
      <c r="G74" s="969">
        <v>4659772.6330000004</v>
      </c>
      <c r="H74" s="615">
        <v>0</v>
      </c>
      <c r="I74" s="969">
        <v>0</v>
      </c>
      <c r="J74" s="615">
        <v>137513</v>
      </c>
      <c r="K74" s="969">
        <v>33645893.016000003</v>
      </c>
      <c r="L74" s="599">
        <v>0</v>
      </c>
      <c r="M74" s="970">
        <v>0</v>
      </c>
      <c r="N74" s="599">
        <v>1461</v>
      </c>
      <c r="O74" s="970">
        <v>20729544.522319999</v>
      </c>
      <c r="P74" s="599">
        <v>724</v>
      </c>
      <c r="Q74" s="970">
        <v>378287.86300000001</v>
      </c>
      <c r="R74" s="599">
        <v>12778</v>
      </c>
      <c r="S74" s="970">
        <v>20501720.008000001</v>
      </c>
      <c r="T74" s="599">
        <v>5445</v>
      </c>
      <c r="U74" s="970">
        <v>2101248.6579999998</v>
      </c>
      <c r="V74" s="599">
        <v>0</v>
      </c>
      <c r="W74" s="970">
        <v>0</v>
      </c>
      <c r="X74" s="600">
        <v>157921</v>
      </c>
      <c r="Y74" s="616">
        <v>20.010821386303217</v>
      </c>
      <c r="Z74" s="971">
        <v>77356694.067319989</v>
      </c>
      <c r="AA74" s="616">
        <v>19.673625817630171</v>
      </c>
    </row>
    <row r="75" spans="1:27" s="617" customFormat="1" ht="53.25" customHeight="1">
      <c r="A75" s="624" t="s">
        <v>285</v>
      </c>
      <c r="B75" s="615">
        <v>19</v>
      </c>
      <c r="C75" s="969">
        <v>1950</v>
      </c>
      <c r="D75" s="615">
        <v>2452</v>
      </c>
      <c r="E75" s="969">
        <v>214072.935</v>
      </c>
      <c r="F75" s="615">
        <v>0</v>
      </c>
      <c r="G75" s="969">
        <v>0</v>
      </c>
      <c r="H75" s="615">
        <v>4</v>
      </c>
      <c r="I75" s="969">
        <v>782</v>
      </c>
      <c r="J75" s="615">
        <v>2475</v>
      </c>
      <c r="K75" s="969">
        <v>216804.935</v>
      </c>
      <c r="L75" s="599">
        <v>0</v>
      </c>
      <c r="M75" s="970">
        <v>0</v>
      </c>
      <c r="N75" s="599">
        <v>0</v>
      </c>
      <c r="O75" s="970">
        <v>0</v>
      </c>
      <c r="P75" s="599">
        <v>0</v>
      </c>
      <c r="Q75" s="970">
        <v>0</v>
      </c>
      <c r="R75" s="599">
        <v>0</v>
      </c>
      <c r="S75" s="970">
        <v>0</v>
      </c>
      <c r="T75" s="599">
        <v>0</v>
      </c>
      <c r="U75" s="970">
        <v>0</v>
      </c>
      <c r="V75" s="599">
        <v>0</v>
      </c>
      <c r="W75" s="970">
        <v>0</v>
      </c>
      <c r="X75" s="600">
        <v>2475</v>
      </c>
      <c r="Y75" s="616">
        <v>0.31361746019275755</v>
      </c>
      <c r="Z75" s="971">
        <v>216804.935</v>
      </c>
      <c r="AA75" s="616">
        <v>5.513859166336274E-2</v>
      </c>
    </row>
    <row r="76" spans="1:27" s="617" customFormat="1" ht="53.25" customHeight="1">
      <c r="A76" s="624" t="s">
        <v>171</v>
      </c>
      <c r="B76" s="615">
        <v>7042</v>
      </c>
      <c r="C76" s="969">
        <v>2054800</v>
      </c>
      <c r="D76" s="615">
        <v>17142</v>
      </c>
      <c r="E76" s="969">
        <v>3595768</v>
      </c>
      <c r="F76" s="615">
        <v>4</v>
      </c>
      <c r="G76" s="969">
        <v>400</v>
      </c>
      <c r="H76" s="615">
        <v>0</v>
      </c>
      <c r="I76" s="969">
        <v>0</v>
      </c>
      <c r="J76" s="615">
        <v>24188</v>
      </c>
      <c r="K76" s="969">
        <v>5650968</v>
      </c>
      <c r="L76" s="599">
        <v>0</v>
      </c>
      <c r="M76" s="970">
        <v>0</v>
      </c>
      <c r="N76" s="599">
        <v>241</v>
      </c>
      <c r="O76" s="970">
        <v>15887053.457</v>
      </c>
      <c r="P76" s="599">
        <v>103</v>
      </c>
      <c r="Q76" s="970">
        <v>43515</v>
      </c>
      <c r="R76" s="599">
        <v>234</v>
      </c>
      <c r="S76" s="970">
        <v>573128</v>
      </c>
      <c r="T76" s="599">
        <v>0</v>
      </c>
      <c r="U76" s="970">
        <v>0</v>
      </c>
      <c r="V76" s="599">
        <v>0</v>
      </c>
      <c r="W76" s="970">
        <v>0</v>
      </c>
      <c r="X76" s="600">
        <v>24766</v>
      </c>
      <c r="Y76" s="616">
        <v>3.138202027932862</v>
      </c>
      <c r="Z76" s="971">
        <v>22154664.457000002</v>
      </c>
      <c r="AA76" s="616">
        <v>5.6344519876050754</v>
      </c>
    </row>
    <row r="77" spans="1:27" s="617" customFormat="1" ht="53.25" customHeight="1">
      <c r="A77" s="624" t="s">
        <v>172</v>
      </c>
      <c r="B77" s="615">
        <v>6933</v>
      </c>
      <c r="C77" s="969">
        <v>3163738</v>
      </c>
      <c r="D77" s="615">
        <v>24920</v>
      </c>
      <c r="E77" s="969">
        <v>6205266</v>
      </c>
      <c r="F77" s="615">
        <v>65</v>
      </c>
      <c r="G77" s="969">
        <v>52504</v>
      </c>
      <c r="H77" s="615">
        <v>0</v>
      </c>
      <c r="I77" s="969">
        <v>0</v>
      </c>
      <c r="J77" s="615">
        <v>31918</v>
      </c>
      <c r="K77" s="969">
        <v>9421508</v>
      </c>
      <c r="L77" s="599">
        <v>0</v>
      </c>
      <c r="M77" s="970">
        <v>0</v>
      </c>
      <c r="N77" s="599">
        <v>0</v>
      </c>
      <c r="O77" s="970">
        <v>9676501</v>
      </c>
      <c r="P77" s="599">
        <v>191</v>
      </c>
      <c r="Q77" s="970">
        <v>59267</v>
      </c>
      <c r="R77" s="599">
        <v>0</v>
      </c>
      <c r="S77" s="970">
        <v>0</v>
      </c>
      <c r="T77" s="599">
        <v>0</v>
      </c>
      <c r="U77" s="970">
        <v>0</v>
      </c>
      <c r="V77" s="599">
        <v>0</v>
      </c>
      <c r="W77" s="970">
        <v>0</v>
      </c>
      <c r="X77" s="600">
        <v>32109</v>
      </c>
      <c r="Y77" s="616">
        <v>4.0686638502340413</v>
      </c>
      <c r="Z77" s="971">
        <v>19157276</v>
      </c>
      <c r="AA77" s="616">
        <v>4.8721456397952334</v>
      </c>
    </row>
    <row r="78" spans="1:27" s="617" customFormat="1" ht="53.25" customHeight="1">
      <c r="A78" s="624" t="s">
        <v>173</v>
      </c>
      <c r="B78" s="615">
        <v>1</v>
      </c>
      <c r="C78" s="969">
        <v>54.58</v>
      </c>
      <c r="D78" s="615">
        <v>6</v>
      </c>
      <c r="E78" s="969">
        <v>900</v>
      </c>
      <c r="F78" s="615">
        <v>0</v>
      </c>
      <c r="G78" s="969">
        <v>0</v>
      </c>
      <c r="H78" s="615">
        <v>0</v>
      </c>
      <c r="I78" s="969">
        <v>0</v>
      </c>
      <c r="J78" s="615">
        <v>7</v>
      </c>
      <c r="K78" s="969">
        <v>954.58</v>
      </c>
      <c r="L78" s="599">
        <v>0</v>
      </c>
      <c r="M78" s="970">
        <v>0</v>
      </c>
      <c r="N78" s="599">
        <v>0</v>
      </c>
      <c r="O78" s="970">
        <v>0</v>
      </c>
      <c r="P78" s="599">
        <v>0</v>
      </c>
      <c r="Q78" s="970">
        <v>0</v>
      </c>
      <c r="R78" s="599">
        <v>0</v>
      </c>
      <c r="S78" s="970">
        <v>0</v>
      </c>
      <c r="T78" s="599">
        <v>0</v>
      </c>
      <c r="U78" s="970">
        <v>0</v>
      </c>
      <c r="V78" s="599">
        <v>0</v>
      </c>
      <c r="W78" s="970">
        <v>0</v>
      </c>
      <c r="X78" s="600">
        <v>7</v>
      </c>
      <c r="Y78" s="616">
        <v>8.869988773128496E-4</v>
      </c>
      <c r="Z78" s="971">
        <v>954.58</v>
      </c>
      <c r="AA78" s="616">
        <v>2.4277213445354832E-4</v>
      </c>
    </row>
    <row r="79" spans="1:27" s="617" customFormat="1" ht="53.25" customHeight="1">
      <c r="A79" s="624" t="s">
        <v>174</v>
      </c>
      <c r="B79" s="615">
        <v>171</v>
      </c>
      <c r="C79" s="969">
        <v>79797.2</v>
      </c>
      <c r="D79" s="615">
        <v>280</v>
      </c>
      <c r="E79" s="969">
        <v>36870.089999999997</v>
      </c>
      <c r="F79" s="615">
        <v>0</v>
      </c>
      <c r="G79" s="969">
        <v>0</v>
      </c>
      <c r="H79" s="615">
        <v>0</v>
      </c>
      <c r="I79" s="969">
        <v>0</v>
      </c>
      <c r="J79" s="615">
        <v>451</v>
      </c>
      <c r="K79" s="969">
        <v>116667.29</v>
      </c>
      <c r="L79" s="599">
        <v>0</v>
      </c>
      <c r="M79" s="970">
        <v>0</v>
      </c>
      <c r="N79" s="599">
        <v>0</v>
      </c>
      <c r="O79" s="970">
        <v>16127923.98</v>
      </c>
      <c r="P79" s="599">
        <v>140</v>
      </c>
      <c r="Q79" s="970">
        <v>39194.550000000003</v>
      </c>
      <c r="R79" s="599">
        <v>0</v>
      </c>
      <c r="S79" s="970">
        <v>0</v>
      </c>
      <c r="T79" s="599">
        <v>0</v>
      </c>
      <c r="U79" s="970">
        <v>0</v>
      </c>
      <c r="V79" s="599">
        <v>0</v>
      </c>
      <c r="W79" s="970">
        <v>0</v>
      </c>
      <c r="X79" s="600">
        <v>591</v>
      </c>
      <c r="Y79" s="616">
        <v>7.488804807027058E-2</v>
      </c>
      <c r="Z79" s="971">
        <v>16283785.82</v>
      </c>
      <c r="AA79" s="616">
        <v>4.1413495364514485</v>
      </c>
    </row>
    <row r="80" spans="1:27" s="617" customFormat="1" ht="53.25" customHeight="1">
      <c r="A80" s="624" t="s">
        <v>175</v>
      </c>
      <c r="B80" s="615">
        <v>2539</v>
      </c>
      <c r="C80" s="969">
        <v>1203710.7520000001</v>
      </c>
      <c r="D80" s="615">
        <v>21261</v>
      </c>
      <c r="E80" s="969">
        <v>3082884.591</v>
      </c>
      <c r="F80" s="615">
        <v>0</v>
      </c>
      <c r="G80" s="969">
        <v>0</v>
      </c>
      <c r="H80" s="615">
        <v>0</v>
      </c>
      <c r="I80" s="969">
        <v>0</v>
      </c>
      <c r="J80" s="615">
        <v>23800</v>
      </c>
      <c r="K80" s="969">
        <v>4286595.3430000003</v>
      </c>
      <c r="L80" s="599">
        <v>0</v>
      </c>
      <c r="M80" s="970">
        <v>0</v>
      </c>
      <c r="N80" s="599">
        <v>331</v>
      </c>
      <c r="O80" s="970">
        <v>718974.80799999996</v>
      </c>
      <c r="P80" s="599">
        <v>233</v>
      </c>
      <c r="Q80" s="970">
        <v>69124.566000000006</v>
      </c>
      <c r="R80" s="599">
        <v>5551</v>
      </c>
      <c r="S80" s="970">
        <v>8812313.4649999999</v>
      </c>
      <c r="T80" s="599">
        <v>0</v>
      </c>
      <c r="U80" s="970">
        <v>0</v>
      </c>
      <c r="V80" s="599">
        <v>0</v>
      </c>
      <c r="W80" s="970">
        <v>0</v>
      </c>
      <c r="X80" s="600">
        <v>29915</v>
      </c>
      <c r="Y80" s="616">
        <v>3.7906530592591277</v>
      </c>
      <c r="Z80" s="971">
        <v>13887008.182</v>
      </c>
      <c r="AA80" s="616">
        <v>3.5317926391900412</v>
      </c>
    </row>
    <row r="81" spans="1:27" s="617" customFormat="1" ht="53.25" customHeight="1">
      <c r="A81" s="624" t="s">
        <v>176</v>
      </c>
      <c r="B81" s="615">
        <v>434</v>
      </c>
      <c r="C81" s="969">
        <v>69174.69</v>
      </c>
      <c r="D81" s="615">
        <v>2866</v>
      </c>
      <c r="E81" s="969">
        <v>331914.28999999998</v>
      </c>
      <c r="F81" s="615">
        <v>0</v>
      </c>
      <c r="G81" s="969">
        <v>0</v>
      </c>
      <c r="H81" s="615">
        <v>0</v>
      </c>
      <c r="I81" s="969">
        <v>0</v>
      </c>
      <c r="J81" s="615">
        <v>3300</v>
      </c>
      <c r="K81" s="969">
        <v>401088.98</v>
      </c>
      <c r="L81" s="599">
        <v>0</v>
      </c>
      <c r="M81" s="970">
        <v>0</v>
      </c>
      <c r="N81" s="599">
        <v>0</v>
      </c>
      <c r="O81" s="970">
        <v>4031652.7069999999</v>
      </c>
      <c r="P81" s="599">
        <v>19</v>
      </c>
      <c r="Q81" s="970">
        <v>3069.24</v>
      </c>
      <c r="R81" s="599">
        <v>745</v>
      </c>
      <c r="S81" s="970">
        <v>1503290.8065299999</v>
      </c>
      <c r="T81" s="599">
        <v>0</v>
      </c>
      <c r="U81" s="970">
        <v>0</v>
      </c>
      <c r="V81" s="599">
        <v>0</v>
      </c>
      <c r="W81" s="970">
        <v>0</v>
      </c>
      <c r="X81" s="600">
        <v>4064</v>
      </c>
      <c r="Y81" s="616">
        <v>0.51496620534277437</v>
      </c>
      <c r="Z81" s="971">
        <v>5939101.7335299999</v>
      </c>
      <c r="AA81" s="616">
        <v>1.5104531884031165</v>
      </c>
    </row>
    <row r="82" spans="1:27" s="617" customFormat="1" ht="53.25" customHeight="1">
      <c r="A82" s="624" t="s">
        <v>177</v>
      </c>
      <c r="B82" s="615">
        <v>106164</v>
      </c>
      <c r="C82" s="969">
        <v>28082411.429000001</v>
      </c>
      <c r="D82" s="615">
        <v>25250</v>
      </c>
      <c r="E82" s="969">
        <v>4852015.057</v>
      </c>
      <c r="F82" s="615">
        <v>0</v>
      </c>
      <c r="G82" s="969">
        <v>0</v>
      </c>
      <c r="H82" s="615">
        <v>0</v>
      </c>
      <c r="I82" s="969">
        <v>0</v>
      </c>
      <c r="J82" s="615">
        <v>131414</v>
      </c>
      <c r="K82" s="969">
        <v>32934426.486000001</v>
      </c>
      <c r="L82" s="599">
        <v>0</v>
      </c>
      <c r="M82" s="970">
        <v>0</v>
      </c>
      <c r="N82" s="599">
        <v>0</v>
      </c>
      <c r="O82" s="970">
        <v>26413396.261999998</v>
      </c>
      <c r="P82" s="599">
        <v>759</v>
      </c>
      <c r="Q82" s="970">
        <v>184805.106</v>
      </c>
      <c r="R82" s="599">
        <v>860</v>
      </c>
      <c r="S82" s="970">
        <v>891124.1</v>
      </c>
      <c r="T82" s="599">
        <v>2587</v>
      </c>
      <c r="U82" s="970">
        <v>644820.69499999995</v>
      </c>
      <c r="V82" s="599">
        <v>0</v>
      </c>
      <c r="W82" s="970">
        <v>0</v>
      </c>
      <c r="X82" s="600">
        <v>135620</v>
      </c>
      <c r="Y82" s="616">
        <v>17.184969677309809</v>
      </c>
      <c r="Z82" s="971">
        <v>61068572.648999996</v>
      </c>
      <c r="AA82" s="616">
        <v>15.531173636603857</v>
      </c>
    </row>
    <row r="83" spans="1:27" s="617" customFormat="1" ht="53.25" customHeight="1">
      <c r="A83" s="624" t="s">
        <v>178</v>
      </c>
      <c r="B83" s="615">
        <v>130</v>
      </c>
      <c r="C83" s="969">
        <v>35586</v>
      </c>
      <c r="D83" s="615">
        <v>388</v>
      </c>
      <c r="E83" s="969">
        <v>75080</v>
      </c>
      <c r="F83" s="615">
        <v>202</v>
      </c>
      <c r="G83" s="969">
        <v>38300</v>
      </c>
      <c r="H83" s="615">
        <v>0</v>
      </c>
      <c r="I83" s="969">
        <v>0</v>
      </c>
      <c r="J83" s="615">
        <v>720</v>
      </c>
      <c r="K83" s="969">
        <v>148966</v>
      </c>
      <c r="L83" s="599">
        <v>0</v>
      </c>
      <c r="M83" s="970">
        <v>0</v>
      </c>
      <c r="N83" s="599">
        <v>0</v>
      </c>
      <c r="O83" s="970">
        <v>0</v>
      </c>
      <c r="P83" s="599">
        <v>0</v>
      </c>
      <c r="Q83" s="970">
        <v>0</v>
      </c>
      <c r="R83" s="599">
        <v>13</v>
      </c>
      <c r="S83" s="970">
        <v>5500</v>
      </c>
      <c r="T83" s="599">
        <v>0</v>
      </c>
      <c r="U83" s="970">
        <v>0</v>
      </c>
      <c r="V83" s="599">
        <v>44</v>
      </c>
      <c r="W83" s="970">
        <v>77500</v>
      </c>
      <c r="X83" s="600">
        <v>777</v>
      </c>
      <c r="Y83" s="616">
        <v>9.8456875381726303E-2</v>
      </c>
      <c r="Z83" s="971">
        <v>231966</v>
      </c>
      <c r="AA83" s="616">
        <v>5.8994406902147321E-2</v>
      </c>
    </row>
    <row r="84" spans="1:27" s="617" customFormat="1" ht="53.25" customHeight="1">
      <c r="A84" s="624" t="s">
        <v>179</v>
      </c>
      <c r="B84" s="615">
        <v>11128</v>
      </c>
      <c r="C84" s="969">
        <v>8127383.4939599996</v>
      </c>
      <c r="D84" s="615">
        <v>38749</v>
      </c>
      <c r="E84" s="969">
        <v>15011250.8292799</v>
      </c>
      <c r="F84" s="615">
        <v>5063</v>
      </c>
      <c r="G84" s="969">
        <v>16136245.923</v>
      </c>
      <c r="H84" s="615">
        <v>0</v>
      </c>
      <c r="I84" s="969">
        <v>0</v>
      </c>
      <c r="J84" s="615">
        <v>54940</v>
      </c>
      <c r="K84" s="969">
        <v>39274880.246239901</v>
      </c>
      <c r="L84" s="599">
        <v>80</v>
      </c>
      <c r="M84" s="970">
        <v>4736.29</v>
      </c>
      <c r="N84" s="599">
        <v>0</v>
      </c>
      <c r="O84" s="970">
        <v>20381079.122069899</v>
      </c>
      <c r="P84" s="599">
        <v>247</v>
      </c>
      <c r="Q84" s="970">
        <v>107879.01428</v>
      </c>
      <c r="R84" s="599">
        <v>143</v>
      </c>
      <c r="S84" s="970">
        <v>197030.51908000003</v>
      </c>
      <c r="T84" s="599">
        <v>59</v>
      </c>
      <c r="U84" s="970">
        <v>58196.642</v>
      </c>
      <c r="V84" s="599">
        <v>47</v>
      </c>
      <c r="W84" s="970">
        <v>41400</v>
      </c>
      <c r="X84" s="600">
        <v>55516</v>
      </c>
      <c r="Y84" s="616">
        <v>7.0346613818428798</v>
      </c>
      <c r="Z84" s="971">
        <v>60065201.833669797</v>
      </c>
      <c r="AA84" s="616">
        <v>15.2759928508278</v>
      </c>
    </row>
    <row r="85" spans="1:27" s="619" customFormat="1" ht="53.25" customHeight="1">
      <c r="A85" s="625" t="s">
        <v>180</v>
      </c>
      <c r="B85" s="599">
        <v>10023</v>
      </c>
      <c r="C85" s="970">
        <v>1442277.99</v>
      </c>
      <c r="D85" s="599">
        <v>14937</v>
      </c>
      <c r="E85" s="970">
        <v>2190468.59</v>
      </c>
      <c r="F85" s="599">
        <v>1</v>
      </c>
      <c r="G85" s="970">
        <v>3603.8</v>
      </c>
      <c r="H85" s="599">
        <v>0</v>
      </c>
      <c r="I85" s="970">
        <v>0</v>
      </c>
      <c r="J85" s="615">
        <v>24961</v>
      </c>
      <c r="K85" s="969">
        <v>3636350.38</v>
      </c>
      <c r="L85" s="599">
        <v>29282</v>
      </c>
      <c r="M85" s="970">
        <v>2676208.73</v>
      </c>
      <c r="N85" s="599">
        <v>281</v>
      </c>
      <c r="O85" s="970">
        <v>807310.16</v>
      </c>
      <c r="P85" s="599">
        <v>24</v>
      </c>
      <c r="Q85" s="970">
        <v>13020.69</v>
      </c>
      <c r="R85" s="599">
        <v>0</v>
      </c>
      <c r="S85" s="970">
        <v>0</v>
      </c>
      <c r="T85" s="599">
        <v>0</v>
      </c>
      <c r="U85" s="970">
        <v>0</v>
      </c>
      <c r="V85" s="599">
        <v>0</v>
      </c>
      <c r="W85" s="970">
        <v>0</v>
      </c>
      <c r="X85" s="600">
        <v>54548</v>
      </c>
      <c r="Y85" s="618">
        <v>6.9120021085230459</v>
      </c>
      <c r="Z85" s="971">
        <v>7132889.96</v>
      </c>
      <c r="AA85" s="618">
        <v>1.8140615982018111</v>
      </c>
    </row>
    <row r="86" spans="1:27" s="617" customFormat="1" ht="53.25" customHeight="1">
      <c r="A86" s="624" t="s">
        <v>181</v>
      </c>
      <c r="B86" s="615">
        <v>926</v>
      </c>
      <c r="C86" s="969">
        <v>158566.38321</v>
      </c>
      <c r="D86" s="615">
        <v>616</v>
      </c>
      <c r="E86" s="969">
        <v>107860.05276000001</v>
      </c>
      <c r="F86" s="615">
        <v>7</v>
      </c>
      <c r="G86" s="969">
        <v>2800</v>
      </c>
      <c r="H86" s="615">
        <v>0</v>
      </c>
      <c r="I86" s="969">
        <v>0</v>
      </c>
      <c r="J86" s="615">
        <v>1549</v>
      </c>
      <c r="K86" s="969">
        <v>269226.43596999999</v>
      </c>
      <c r="L86" s="599">
        <v>10</v>
      </c>
      <c r="M86" s="970">
        <v>367.3</v>
      </c>
      <c r="N86" s="599">
        <v>1</v>
      </c>
      <c r="O86" s="970">
        <v>4730.826</v>
      </c>
      <c r="P86" s="599">
        <v>0</v>
      </c>
      <c r="Q86" s="970">
        <v>0</v>
      </c>
      <c r="R86" s="599">
        <v>0</v>
      </c>
      <c r="S86" s="970">
        <v>0</v>
      </c>
      <c r="T86" s="599">
        <v>0</v>
      </c>
      <c r="U86" s="970">
        <v>0</v>
      </c>
      <c r="V86" s="599">
        <v>0</v>
      </c>
      <c r="W86" s="970">
        <v>0</v>
      </c>
      <c r="X86" s="600">
        <v>1560</v>
      </c>
      <c r="Y86" s="601">
        <v>0.19767403551543505</v>
      </c>
      <c r="Z86" s="971">
        <v>274324.56196999998</v>
      </c>
      <c r="AA86" s="601">
        <v>6.9767184984486974E-2</v>
      </c>
    </row>
    <row r="87" spans="1:27" s="617" customFormat="1" ht="53.25" customHeight="1">
      <c r="A87" s="624" t="s">
        <v>182</v>
      </c>
      <c r="B87" s="615">
        <v>645</v>
      </c>
      <c r="C87" s="969">
        <v>156622</v>
      </c>
      <c r="D87" s="615">
        <v>9574</v>
      </c>
      <c r="E87" s="969">
        <v>1768397.1129999999</v>
      </c>
      <c r="F87" s="615">
        <v>2</v>
      </c>
      <c r="G87" s="969">
        <v>200</v>
      </c>
      <c r="H87" s="615">
        <v>188</v>
      </c>
      <c r="I87" s="969">
        <v>43174.15</v>
      </c>
      <c r="J87" s="615">
        <v>10409</v>
      </c>
      <c r="K87" s="969">
        <v>1968393.2629999998</v>
      </c>
      <c r="L87" s="599">
        <v>0</v>
      </c>
      <c r="M87" s="970">
        <v>0</v>
      </c>
      <c r="N87" s="599">
        <v>9068</v>
      </c>
      <c r="O87" s="970">
        <v>14779455.355</v>
      </c>
      <c r="P87" s="599">
        <v>676</v>
      </c>
      <c r="Q87" s="970">
        <v>144666.73000000001</v>
      </c>
      <c r="R87" s="599">
        <v>409</v>
      </c>
      <c r="S87" s="970">
        <v>979877.33100000001</v>
      </c>
      <c r="T87" s="599">
        <v>0</v>
      </c>
      <c r="U87" s="970">
        <v>0</v>
      </c>
      <c r="V87" s="599">
        <v>0</v>
      </c>
      <c r="W87" s="970">
        <v>0</v>
      </c>
      <c r="X87" s="600">
        <v>20562</v>
      </c>
      <c r="Y87" s="616">
        <v>2.6054958450438304</v>
      </c>
      <c r="Z87" s="971">
        <v>17872392.679000001</v>
      </c>
      <c r="AA87" s="616">
        <v>4.5453696059762416</v>
      </c>
    </row>
    <row r="88" spans="1:27" s="617" customFormat="1" ht="53.25" customHeight="1">
      <c r="A88" s="624" t="s">
        <v>183</v>
      </c>
      <c r="B88" s="615">
        <v>460</v>
      </c>
      <c r="C88" s="969">
        <v>42295</v>
      </c>
      <c r="D88" s="615">
        <v>657</v>
      </c>
      <c r="E88" s="969">
        <v>52890</v>
      </c>
      <c r="F88" s="615">
        <v>29</v>
      </c>
      <c r="G88" s="969">
        <v>17990</v>
      </c>
      <c r="H88" s="615">
        <v>0</v>
      </c>
      <c r="I88" s="969">
        <v>0</v>
      </c>
      <c r="J88" s="615">
        <v>1146</v>
      </c>
      <c r="K88" s="969">
        <v>113175</v>
      </c>
      <c r="L88" s="599">
        <v>25</v>
      </c>
      <c r="M88" s="970">
        <v>1454</v>
      </c>
      <c r="N88" s="599">
        <v>0</v>
      </c>
      <c r="O88" s="970">
        <v>775235</v>
      </c>
      <c r="P88" s="599">
        <v>0</v>
      </c>
      <c r="Q88" s="970">
        <v>0</v>
      </c>
      <c r="R88" s="599">
        <v>0</v>
      </c>
      <c r="S88" s="970">
        <v>0</v>
      </c>
      <c r="T88" s="599">
        <v>0</v>
      </c>
      <c r="U88" s="970">
        <v>0</v>
      </c>
      <c r="V88" s="599">
        <v>0</v>
      </c>
      <c r="W88" s="970">
        <v>0</v>
      </c>
      <c r="X88" s="600">
        <v>1171</v>
      </c>
      <c r="Y88" s="601">
        <v>0.1483822407619067</v>
      </c>
      <c r="Z88" s="971">
        <v>889864</v>
      </c>
      <c r="AA88" s="601">
        <v>0.22631333429714881</v>
      </c>
    </row>
    <row r="89" spans="1:27" s="619" customFormat="1" ht="53.25" customHeight="1">
      <c r="A89" s="625" t="s">
        <v>184</v>
      </c>
      <c r="B89" s="599">
        <v>7819</v>
      </c>
      <c r="C89" s="970">
        <v>3417607.46</v>
      </c>
      <c r="D89" s="599">
        <v>42971</v>
      </c>
      <c r="E89" s="970">
        <v>7279417.2479999997</v>
      </c>
      <c r="F89" s="599">
        <v>77</v>
      </c>
      <c r="G89" s="970">
        <v>21580</v>
      </c>
      <c r="H89" s="599">
        <v>0</v>
      </c>
      <c r="I89" s="970">
        <v>0</v>
      </c>
      <c r="J89" s="615">
        <v>50867</v>
      </c>
      <c r="K89" s="969">
        <v>10718604.708000001</v>
      </c>
      <c r="L89" s="599">
        <v>2256</v>
      </c>
      <c r="M89" s="970">
        <v>270492.37900000002</v>
      </c>
      <c r="N89" s="599">
        <v>0</v>
      </c>
      <c r="O89" s="970">
        <v>22057580.03607</v>
      </c>
      <c r="P89" s="599">
        <v>89</v>
      </c>
      <c r="Q89" s="970">
        <v>41512.735000000001</v>
      </c>
      <c r="R89" s="599">
        <v>0</v>
      </c>
      <c r="S89" s="970">
        <v>0</v>
      </c>
      <c r="T89" s="599">
        <v>0</v>
      </c>
      <c r="U89" s="970">
        <v>0</v>
      </c>
      <c r="V89" s="599">
        <v>0</v>
      </c>
      <c r="W89" s="970">
        <v>0</v>
      </c>
      <c r="X89" s="600">
        <v>53212</v>
      </c>
      <c r="Y89" s="618">
        <v>6.7427120370816214</v>
      </c>
      <c r="Z89" s="971">
        <v>33088189.858070001</v>
      </c>
      <c r="AA89" s="618">
        <v>8.4151045245531062</v>
      </c>
    </row>
    <row r="90" spans="1:27" s="617" customFormat="1" ht="53.25" customHeight="1">
      <c r="A90" s="624" t="s">
        <v>797</v>
      </c>
      <c r="B90" s="615">
        <v>154</v>
      </c>
      <c r="C90" s="969">
        <v>50439.701000000008</v>
      </c>
      <c r="D90" s="615">
        <v>848</v>
      </c>
      <c r="E90" s="969">
        <v>109342.28200000001</v>
      </c>
      <c r="F90" s="615">
        <v>0</v>
      </c>
      <c r="G90" s="969">
        <v>0</v>
      </c>
      <c r="H90" s="615">
        <v>0</v>
      </c>
      <c r="I90" s="969">
        <v>0</v>
      </c>
      <c r="J90" s="615">
        <v>1002</v>
      </c>
      <c r="K90" s="969">
        <v>159781.98300000001</v>
      </c>
      <c r="L90" s="599">
        <v>0</v>
      </c>
      <c r="M90" s="970">
        <v>0</v>
      </c>
      <c r="N90" s="599">
        <v>0</v>
      </c>
      <c r="O90" s="970">
        <v>523026.61</v>
      </c>
      <c r="P90" s="599">
        <v>5</v>
      </c>
      <c r="Q90" s="970">
        <v>229.5</v>
      </c>
      <c r="R90" s="599">
        <v>0</v>
      </c>
      <c r="S90" s="970">
        <v>0</v>
      </c>
      <c r="T90" s="599">
        <v>0</v>
      </c>
      <c r="U90" s="970">
        <v>0</v>
      </c>
      <c r="V90" s="599">
        <v>0</v>
      </c>
      <c r="W90" s="970">
        <v>0</v>
      </c>
      <c r="X90" s="600">
        <v>1007</v>
      </c>
      <c r="Y90" s="616">
        <v>0.12760112420771993</v>
      </c>
      <c r="Z90" s="971">
        <v>683038.09299999999</v>
      </c>
      <c r="AA90" s="616">
        <v>0.17371264404313019</v>
      </c>
    </row>
    <row r="91" spans="1:27" s="617" customFormat="1" ht="53.25" customHeight="1">
      <c r="A91" s="624" t="s">
        <v>345</v>
      </c>
      <c r="B91" s="615">
        <v>1872</v>
      </c>
      <c r="C91" s="969">
        <v>325577.09999999998</v>
      </c>
      <c r="D91" s="615">
        <v>3666</v>
      </c>
      <c r="E91" s="969">
        <v>633623.42000000004</v>
      </c>
      <c r="F91" s="615">
        <v>0</v>
      </c>
      <c r="G91" s="969">
        <v>0</v>
      </c>
      <c r="H91" s="615">
        <v>0</v>
      </c>
      <c r="I91" s="969">
        <v>0</v>
      </c>
      <c r="J91" s="615">
        <v>5538</v>
      </c>
      <c r="K91" s="969">
        <v>959200.52</v>
      </c>
      <c r="L91" s="599">
        <v>4</v>
      </c>
      <c r="M91" s="970">
        <v>164.22</v>
      </c>
      <c r="N91" s="599">
        <v>0</v>
      </c>
      <c r="O91" s="970">
        <v>6498293.46</v>
      </c>
      <c r="P91" s="599">
        <v>54</v>
      </c>
      <c r="Q91" s="970">
        <v>6960.43</v>
      </c>
      <c r="R91" s="599">
        <v>0</v>
      </c>
      <c r="S91" s="970">
        <v>0</v>
      </c>
      <c r="T91" s="599">
        <v>0</v>
      </c>
      <c r="U91" s="970">
        <v>0</v>
      </c>
      <c r="V91" s="599">
        <v>0</v>
      </c>
      <c r="W91" s="970">
        <v>0</v>
      </c>
      <c r="X91" s="600">
        <v>5596</v>
      </c>
      <c r="Y91" s="616">
        <v>0.70909224534895798</v>
      </c>
      <c r="Z91" s="971">
        <v>7464618.6299999999</v>
      </c>
      <c r="AA91" s="616">
        <v>1.8984279973253384</v>
      </c>
    </row>
    <row r="92" spans="1:27" s="617" customFormat="1" ht="53.25" customHeight="1">
      <c r="A92" s="624" t="s">
        <v>186</v>
      </c>
      <c r="B92" s="615">
        <v>59631</v>
      </c>
      <c r="C92" s="969">
        <v>9542847.9680000003</v>
      </c>
      <c r="D92" s="615">
        <v>125926</v>
      </c>
      <c r="E92" s="969">
        <v>18726535.780999999</v>
      </c>
      <c r="F92" s="615">
        <v>31</v>
      </c>
      <c r="G92" s="969">
        <v>23427</v>
      </c>
      <c r="H92" s="615">
        <v>0</v>
      </c>
      <c r="I92" s="969">
        <v>0</v>
      </c>
      <c r="J92" s="615">
        <v>185588</v>
      </c>
      <c r="K92" s="969">
        <v>28292810.748999998</v>
      </c>
      <c r="L92" s="599">
        <v>12124</v>
      </c>
      <c r="M92" s="970">
        <v>297285.57400000002</v>
      </c>
      <c r="N92" s="599">
        <v>0</v>
      </c>
      <c r="O92" s="970">
        <v>16571840.663000001</v>
      </c>
      <c r="P92" s="599">
        <v>581</v>
      </c>
      <c r="Q92" s="970">
        <v>196108.24100000001</v>
      </c>
      <c r="R92" s="599">
        <v>36</v>
      </c>
      <c r="S92" s="970">
        <v>48378.096729999997</v>
      </c>
      <c r="T92" s="599">
        <v>21</v>
      </c>
      <c r="U92" s="970">
        <v>11484.204</v>
      </c>
      <c r="V92" s="599">
        <v>0</v>
      </c>
      <c r="W92" s="970">
        <v>0</v>
      </c>
      <c r="X92" s="600">
        <v>198350</v>
      </c>
      <c r="Y92" s="616">
        <v>25.133746759286243</v>
      </c>
      <c r="Z92" s="971">
        <v>45417907.527730003</v>
      </c>
      <c r="AA92" s="616">
        <v>11.550841577364803</v>
      </c>
    </row>
    <row r="93" spans="1:27" s="617" customFormat="1" ht="53.25" customHeight="1">
      <c r="A93" s="625" t="s">
        <v>187</v>
      </c>
      <c r="B93" s="599">
        <v>2196</v>
      </c>
      <c r="C93" s="970">
        <v>892281.22499999998</v>
      </c>
      <c r="D93" s="599">
        <v>2289</v>
      </c>
      <c r="E93" s="970">
        <v>593077.62899999996</v>
      </c>
      <c r="F93" s="599">
        <v>21</v>
      </c>
      <c r="G93" s="970">
        <v>6950</v>
      </c>
      <c r="H93" s="599">
        <v>0</v>
      </c>
      <c r="I93" s="970">
        <v>0</v>
      </c>
      <c r="J93" s="615">
        <v>4506</v>
      </c>
      <c r="K93" s="969">
        <v>1492308.8539999998</v>
      </c>
      <c r="L93" s="599">
        <v>56</v>
      </c>
      <c r="M93" s="970">
        <v>7755.01</v>
      </c>
      <c r="N93" s="599">
        <v>0</v>
      </c>
      <c r="O93" s="970">
        <v>0</v>
      </c>
      <c r="P93" s="599">
        <v>34</v>
      </c>
      <c r="Q93" s="970">
        <v>17951.72</v>
      </c>
      <c r="R93" s="599">
        <v>0</v>
      </c>
      <c r="S93" s="970">
        <v>0</v>
      </c>
      <c r="T93" s="599">
        <v>0</v>
      </c>
      <c r="U93" s="970">
        <v>0</v>
      </c>
      <c r="V93" s="599">
        <v>0</v>
      </c>
      <c r="W93" s="970">
        <v>0</v>
      </c>
      <c r="X93" s="600">
        <v>4596</v>
      </c>
      <c r="Y93" s="618">
        <v>0.58237812001855094</v>
      </c>
      <c r="Z93" s="971">
        <v>1518015.5839999998</v>
      </c>
      <c r="AA93" s="618">
        <v>0.38606704881877851</v>
      </c>
    </row>
    <row r="94" spans="1:27" s="617" customFormat="1" ht="53.25" customHeight="1">
      <c r="A94" s="626" t="s">
        <v>188</v>
      </c>
      <c r="B94" s="615">
        <v>936</v>
      </c>
      <c r="C94" s="969">
        <v>371421</v>
      </c>
      <c r="D94" s="615">
        <v>1937</v>
      </c>
      <c r="E94" s="969">
        <v>505053</v>
      </c>
      <c r="F94" s="615">
        <v>42</v>
      </c>
      <c r="G94" s="969">
        <v>8966</v>
      </c>
      <c r="H94" s="615">
        <v>0</v>
      </c>
      <c r="I94" s="969">
        <v>0</v>
      </c>
      <c r="J94" s="615">
        <v>2915</v>
      </c>
      <c r="K94" s="969">
        <v>885440</v>
      </c>
      <c r="L94" s="599">
        <v>0</v>
      </c>
      <c r="M94" s="970">
        <v>0</v>
      </c>
      <c r="N94" s="599">
        <v>0</v>
      </c>
      <c r="O94" s="970">
        <v>143328</v>
      </c>
      <c r="P94" s="599">
        <v>43</v>
      </c>
      <c r="Q94" s="970">
        <v>21154</v>
      </c>
      <c r="R94" s="599">
        <v>0</v>
      </c>
      <c r="S94" s="970">
        <v>0</v>
      </c>
      <c r="T94" s="599">
        <v>0</v>
      </c>
      <c r="U94" s="970">
        <v>0</v>
      </c>
      <c r="V94" s="599">
        <v>0</v>
      </c>
      <c r="W94" s="970">
        <v>0</v>
      </c>
      <c r="X94" s="600">
        <v>2958</v>
      </c>
      <c r="Y94" s="616">
        <v>0.37482038272734414</v>
      </c>
      <c r="Z94" s="971">
        <v>1049922</v>
      </c>
      <c r="AA94" s="616">
        <v>0.26701984637195242</v>
      </c>
    </row>
    <row r="95" spans="1:27" s="617" customFormat="1" ht="53.25" customHeight="1">
      <c r="A95" s="608" t="s">
        <v>276</v>
      </c>
      <c r="B95" s="609">
        <v>290857</v>
      </c>
      <c r="C95" s="977">
        <v>75581654.241170004</v>
      </c>
      <c r="D95" s="609">
        <v>383194</v>
      </c>
      <c r="E95" s="977">
        <v>78972542.052039877</v>
      </c>
      <c r="F95" s="609">
        <v>26775</v>
      </c>
      <c r="G95" s="977">
        <v>20972739.356000002</v>
      </c>
      <c r="H95" s="609">
        <v>192</v>
      </c>
      <c r="I95" s="977">
        <v>43956.15</v>
      </c>
      <c r="J95" s="609">
        <v>701018</v>
      </c>
      <c r="K95" s="977">
        <v>175570891.79920992</v>
      </c>
      <c r="L95" s="609">
        <v>43837</v>
      </c>
      <c r="M95" s="977">
        <v>3258463.503</v>
      </c>
      <c r="N95" s="610">
        <v>11383</v>
      </c>
      <c r="O95" s="1170">
        <v>176584598.8095499</v>
      </c>
      <c r="P95" s="610">
        <v>3968</v>
      </c>
      <c r="Q95" s="1170">
        <v>1339019.9052800001</v>
      </c>
      <c r="R95" s="610">
        <v>20769</v>
      </c>
      <c r="S95" s="1170">
        <v>33512362.326340005</v>
      </c>
      <c r="T95" s="610">
        <v>8112</v>
      </c>
      <c r="U95" s="1170">
        <v>2815750.1989999996</v>
      </c>
      <c r="V95" s="610">
        <v>91</v>
      </c>
      <c r="W95" s="1170">
        <v>118900</v>
      </c>
      <c r="X95" s="611">
        <v>789178</v>
      </c>
      <c r="Y95" s="622">
        <v>100</v>
      </c>
      <c r="Z95" s="1174">
        <v>393199986.54237974</v>
      </c>
      <c r="AA95" s="622">
        <v>100</v>
      </c>
    </row>
    <row r="96" spans="1:27" ht="50.25" customHeight="1">
      <c r="A96" s="33"/>
      <c r="B96" s="38"/>
      <c r="C96" s="1168"/>
      <c r="D96" s="38"/>
      <c r="E96" s="1168"/>
      <c r="F96" s="38"/>
      <c r="G96" s="1168"/>
      <c r="H96" s="38"/>
      <c r="I96" s="1168"/>
      <c r="J96" s="38"/>
      <c r="K96" s="1168"/>
      <c r="L96" s="38"/>
      <c r="M96" s="1168"/>
      <c r="N96" s="39"/>
      <c r="O96" s="1173"/>
      <c r="P96" s="39"/>
      <c r="Q96" s="1173"/>
      <c r="R96" s="39"/>
      <c r="S96" s="1173"/>
      <c r="T96" s="39"/>
      <c r="U96" s="1173"/>
      <c r="V96" s="39"/>
      <c r="W96" s="1173"/>
      <c r="X96" s="38"/>
      <c r="Y96" s="41"/>
      <c r="Z96" s="1168"/>
      <c r="AA96" s="41"/>
    </row>
    <row r="97" spans="1:27">
      <c r="A97" s="861" t="s">
        <v>931</v>
      </c>
    </row>
    <row r="98" spans="1:27">
      <c r="A98" s="732" t="s">
        <v>933</v>
      </c>
    </row>
    <row r="99" spans="1:27">
      <c r="A99" s="32"/>
      <c r="X99" s="1511" t="s">
        <v>537</v>
      </c>
      <c r="Y99" s="1511"/>
      <c r="Z99" s="1512"/>
      <c r="AA99" s="1511"/>
    </row>
    <row r="100" spans="1:27" ht="50.25" customHeight="1">
      <c r="A100" s="1498" t="s">
        <v>287</v>
      </c>
      <c r="B100" s="1506" t="s">
        <v>722</v>
      </c>
      <c r="C100" s="1507"/>
      <c r="D100" s="1502"/>
      <c r="E100" s="1507"/>
      <c r="F100" s="1502"/>
      <c r="G100" s="1507"/>
      <c r="H100" s="1502"/>
      <c r="I100" s="1507"/>
      <c r="J100" s="1502"/>
      <c r="K100" s="1507"/>
      <c r="L100" s="1502"/>
      <c r="M100" s="1507"/>
      <c r="N100" s="1502"/>
      <c r="O100" s="1508"/>
      <c r="P100" s="1488" t="s">
        <v>729</v>
      </c>
      <c r="Q100" s="1509"/>
      <c r="R100" s="1488" t="s">
        <v>604</v>
      </c>
      <c r="S100" s="1509"/>
      <c r="T100" s="1488" t="s">
        <v>605</v>
      </c>
      <c r="U100" s="1509"/>
      <c r="V100" s="1488" t="s">
        <v>541</v>
      </c>
      <c r="W100" s="1509"/>
      <c r="X100" s="1492" t="s">
        <v>728</v>
      </c>
      <c r="Y100" s="1493"/>
      <c r="Z100" s="1513"/>
      <c r="AA100" s="1494"/>
    </row>
    <row r="101" spans="1:27" ht="50.25" customHeight="1">
      <c r="A101" s="1499"/>
      <c r="B101" s="1504" t="s">
        <v>204</v>
      </c>
      <c r="C101" s="1452"/>
      <c r="D101" s="1466"/>
      <c r="E101" s="1452"/>
      <c r="F101" s="1466"/>
      <c r="G101" s="1452"/>
      <c r="H101" s="1466"/>
      <c r="I101" s="1452"/>
      <c r="J101" s="1466"/>
      <c r="K101" s="1453"/>
      <c r="L101" s="1468" t="s">
        <v>209</v>
      </c>
      <c r="M101" s="1455"/>
      <c r="N101" s="1468" t="s">
        <v>210</v>
      </c>
      <c r="O101" s="1455"/>
      <c r="P101" s="1490"/>
      <c r="Q101" s="1510"/>
      <c r="R101" s="1490"/>
      <c r="S101" s="1510"/>
      <c r="T101" s="1490"/>
      <c r="U101" s="1510"/>
      <c r="V101" s="1490"/>
      <c r="W101" s="1510"/>
      <c r="X101" s="1495"/>
      <c r="Y101" s="1496"/>
      <c r="Z101" s="1514"/>
      <c r="AA101" s="1497"/>
    </row>
    <row r="102" spans="1:27" ht="50.25" customHeight="1">
      <c r="A102" s="1499"/>
      <c r="B102" s="1505" t="s">
        <v>205</v>
      </c>
      <c r="C102" s="1457"/>
      <c r="D102" s="1505" t="s">
        <v>723</v>
      </c>
      <c r="E102" s="1457"/>
      <c r="F102" s="1505" t="s">
        <v>207</v>
      </c>
      <c r="G102" s="1457"/>
      <c r="H102" s="1505" t="s">
        <v>724</v>
      </c>
      <c r="I102" s="1457"/>
      <c r="J102" s="1505" t="s">
        <v>342</v>
      </c>
      <c r="K102" s="1457"/>
      <c r="L102" s="450" t="s">
        <v>277</v>
      </c>
      <c r="M102" s="965" t="s">
        <v>278</v>
      </c>
      <c r="N102" s="450" t="s">
        <v>277</v>
      </c>
      <c r="O102" s="965" t="s">
        <v>278</v>
      </c>
      <c r="P102" s="450" t="s">
        <v>277</v>
      </c>
      <c r="Q102" s="965" t="s">
        <v>278</v>
      </c>
      <c r="R102" s="450" t="s">
        <v>277</v>
      </c>
      <c r="S102" s="965" t="s">
        <v>278</v>
      </c>
      <c r="T102" s="450" t="s">
        <v>277</v>
      </c>
      <c r="U102" s="965" t="s">
        <v>278</v>
      </c>
      <c r="V102" s="450" t="s">
        <v>277</v>
      </c>
      <c r="W102" s="965" t="s">
        <v>278</v>
      </c>
      <c r="X102" s="450" t="s">
        <v>277</v>
      </c>
      <c r="Y102" s="1476" t="s">
        <v>279</v>
      </c>
      <c r="Z102" s="965" t="s">
        <v>278</v>
      </c>
      <c r="AA102" s="1476" t="s">
        <v>279</v>
      </c>
    </row>
    <row r="103" spans="1:27" ht="52.5">
      <c r="A103" s="1499"/>
      <c r="B103" s="745" t="s">
        <v>817</v>
      </c>
      <c r="C103" s="966" t="s">
        <v>819</v>
      </c>
      <c r="D103" s="745" t="s">
        <v>817</v>
      </c>
      <c r="E103" s="966" t="s">
        <v>819</v>
      </c>
      <c r="F103" s="745" t="s">
        <v>817</v>
      </c>
      <c r="G103" s="966" t="s">
        <v>819</v>
      </c>
      <c r="H103" s="745" t="s">
        <v>817</v>
      </c>
      <c r="I103" s="966" t="s">
        <v>819</v>
      </c>
      <c r="J103" s="745" t="s">
        <v>817</v>
      </c>
      <c r="K103" s="966" t="s">
        <v>819</v>
      </c>
      <c r="L103" s="450" t="s">
        <v>280</v>
      </c>
      <c r="M103" s="965" t="s">
        <v>281</v>
      </c>
      <c r="N103" s="450" t="s">
        <v>280</v>
      </c>
      <c r="O103" s="965" t="s">
        <v>281</v>
      </c>
      <c r="P103" s="450" t="s">
        <v>280</v>
      </c>
      <c r="Q103" s="965" t="s">
        <v>281</v>
      </c>
      <c r="R103" s="450" t="s">
        <v>280</v>
      </c>
      <c r="S103" s="965" t="s">
        <v>281</v>
      </c>
      <c r="T103" s="450" t="s">
        <v>280</v>
      </c>
      <c r="U103" s="965" t="s">
        <v>281</v>
      </c>
      <c r="V103" s="450" t="s">
        <v>280</v>
      </c>
      <c r="W103" s="965" t="s">
        <v>281</v>
      </c>
      <c r="X103" s="450" t="s">
        <v>280</v>
      </c>
      <c r="Y103" s="1477"/>
      <c r="Z103" s="965" t="s">
        <v>281</v>
      </c>
      <c r="AA103" s="1477"/>
    </row>
    <row r="104" spans="1:27" ht="52.5">
      <c r="A104" s="1500"/>
      <c r="B104" s="825" t="s">
        <v>822</v>
      </c>
      <c r="C104" s="967" t="s">
        <v>283</v>
      </c>
      <c r="D104" s="825" t="s">
        <v>822</v>
      </c>
      <c r="E104" s="967" t="s">
        <v>283</v>
      </c>
      <c r="F104" s="825" t="s">
        <v>822</v>
      </c>
      <c r="G104" s="967" t="s">
        <v>283</v>
      </c>
      <c r="H104" s="825" t="s">
        <v>822</v>
      </c>
      <c r="I104" s="967" t="s">
        <v>283</v>
      </c>
      <c r="J104" s="825" t="s">
        <v>822</v>
      </c>
      <c r="K104" s="967" t="s">
        <v>283</v>
      </c>
      <c r="L104" s="825" t="s">
        <v>822</v>
      </c>
      <c r="M104" s="967" t="s">
        <v>283</v>
      </c>
      <c r="N104" s="825" t="s">
        <v>822</v>
      </c>
      <c r="O104" s="967" t="s">
        <v>283</v>
      </c>
      <c r="P104" s="825" t="s">
        <v>822</v>
      </c>
      <c r="Q104" s="967" t="s">
        <v>283</v>
      </c>
      <c r="R104" s="825" t="s">
        <v>822</v>
      </c>
      <c r="S104" s="967" t="s">
        <v>283</v>
      </c>
      <c r="T104" s="825" t="s">
        <v>822</v>
      </c>
      <c r="U104" s="967" t="s">
        <v>283</v>
      </c>
      <c r="V104" s="825" t="s">
        <v>822</v>
      </c>
      <c r="W104" s="967" t="s">
        <v>283</v>
      </c>
      <c r="X104" s="825" t="s">
        <v>822</v>
      </c>
      <c r="Y104" s="451" t="s">
        <v>284</v>
      </c>
      <c r="Z104" s="967" t="s">
        <v>283</v>
      </c>
      <c r="AA104" s="451" t="s">
        <v>284</v>
      </c>
    </row>
    <row r="105" spans="1:27" s="617" customFormat="1" ht="53.25" customHeight="1">
      <c r="A105" s="624" t="s">
        <v>800</v>
      </c>
      <c r="B105" s="599">
        <v>5034</v>
      </c>
      <c r="C105" s="970">
        <v>2462086.4300000002</v>
      </c>
      <c r="D105" s="599">
        <v>548</v>
      </c>
      <c r="E105" s="970">
        <v>404102.85</v>
      </c>
      <c r="F105" s="599">
        <v>83</v>
      </c>
      <c r="G105" s="970">
        <v>104351.5</v>
      </c>
      <c r="H105" s="599">
        <v>0</v>
      </c>
      <c r="I105" s="970">
        <v>0</v>
      </c>
      <c r="J105" s="615">
        <v>5665</v>
      </c>
      <c r="K105" s="969">
        <v>2970540.7800000003</v>
      </c>
      <c r="L105" s="599">
        <v>0</v>
      </c>
      <c r="M105" s="970">
        <v>0</v>
      </c>
      <c r="N105" s="599">
        <v>0</v>
      </c>
      <c r="O105" s="970">
        <v>30662127.07863</v>
      </c>
      <c r="P105" s="599">
        <v>4</v>
      </c>
      <c r="Q105" s="970">
        <v>1620</v>
      </c>
      <c r="R105" s="599">
        <v>0</v>
      </c>
      <c r="S105" s="970">
        <v>0</v>
      </c>
      <c r="T105" s="599">
        <v>0</v>
      </c>
      <c r="U105" s="970">
        <v>0</v>
      </c>
      <c r="V105" s="599">
        <v>6416</v>
      </c>
      <c r="W105" s="970">
        <v>2107475</v>
      </c>
      <c r="X105" s="600">
        <v>12085</v>
      </c>
      <c r="Y105" s="616">
        <v>1.3309720556442135</v>
      </c>
      <c r="Z105" s="971">
        <v>35741762.858630002</v>
      </c>
      <c r="AA105" s="616">
        <v>3.2461941194346742</v>
      </c>
    </row>
    <row r="106" spans="1:27" s="617" customFormat="1" ht="53.25" customHeight="1">
      <c r="A106" s="624" t="s">
        <v>169</v>
      </c>
      <c r="B106" s="599">
        <v>195167</v>
      </c>
      <c r="C106" s="970">
        <v>38632841.751000002</v>
      </c>
      <c r="D106" s="599">
        <v>31804</v>
      </c>
      <c r="E106" s="970">
        <v>7895375.7060000002</v>
      </c>
      <c r="F106" s="599">
        <v>6598</v>
      </c>
      <c r="G106" s="970">
        <v>2104094.7179999999</v>
      </c>
      <c r="H106" s="599">
        <v>0</v>
      </c>
      <c r="I106" s="970">
        <v>0</v>
      </c>
      <c r="J106" s="615">
        <v>233569</v>
      </c>
      <c r="K106" s="969">
        <v>48632312.175000004</v>
      </c>
      <c r="L106" s="599">
        <v>0</v>
      </c>
      <c r="M106" s="970">
        <v>0</v>
      </c>
      <c r="N106" s="599">
        <v>2201</v>
      </c>
      <c r="O106" s="970">
        <v>22831327.252</v>
      </c>
      <c r="P106" s="599">
        <v>264</v>
      </c>
      <c r="Q106" s="970">
        <v>82707.024000000005</v>
      </c>
      <c r="R106" s="599">
        <v>2221</v>
      </c>
      <c r="S106" s="970">
        <v>2676667.1069999998</v>
      </c>
      <c r="T106" s="599">
        <v>684</v>
      </c>
      <c r="U106" s="970">
        <v>448434.09499999997</v>
      </c>
      <c r="V106" s="599">
        <v>0</v>
      </c>
      <c r="W106" s="970">
        <v>0</v>
      </c>
      <c r="X106" s="600">
        <v>238939</v>
      </c>
      <c r="Y106" s="616">
        <v>26.315360529877761</v>
      </c>
      <c r="Z106" s="971">
        <v>74671447.652999997</v>
      </c>
      <c r="AA106" s="616">
        <v>6.7819266559291904</v>
      </c>
    </row>
    <row r="107" spans="1:27" s="617" customFormat="1" ht="53.25" customHeight="1">
      <c r="A107" s="624" t="s">
        <v>285</v>
      </c>
      <c r="B107" s="599">
        <v>14</v>
      </c>
      <c r="C107" s="970">
        <v>975</v>
      </c>
      <c r="D107" s="599">
        <v>3730</v>
      </c>
      <c r="E107" s="970">
        <v>327006.36</v>
      </c>
      <c r="F107" s="599">
        <v>38</v>
      </c>
      <c r="G107" s="970">
        <v>22550</v>
      </c>
      <c r="H107" s="599">
        <v>0</v>
      </c>
      <c r="I107" s="970">
        <v>0</v>
      </c>
      <c r="J107" s="615">
        <v>3782</v>
      </c>
      <c r="K107" s="969">
        <v>350531.36</v>
      </c>
      <c r="L107" s="599">
        <v>0</v>
      </c>
      <c r="M107" s="970">
        <v>0</v>
      </c>
      <c r="N107" s="599">
        <v>0</v>
      </c>
      <c r="O107" s="970">
        <v>0</v>
      </c>
      <c r="P107" s="599">
        <v>0</v>
      </c>
      <c r="Q107" s="970">
        <v>0</v>
      </c>
      <c r="R107" s="599">
        <v>0</v>
      </c>
      <c r="S107" s="970">
        <v>0</v>
      </c>
      <c r="T107" s="599">
        <v>0</v>
      </c>
      <c r="U107" s="970">
        <v>0</v>
      </c>
      <c r="V107" s="599">
        <v>0</v>
      </c>
      <c r="W107" s="970">
        <v>0</v>
      </c>
      <c r="X107" s="600">
        <v>3782</v>
      </c>
      <c r="Y107" s="616">
        <v>0.41652762221319123</v>
      </c>
      <c r="Z107" s="971">
        <v>350531.36</v>
      </c>
      <c r="AA107" s="616">
        <v>3.1836505770858746E-2</v>
      </c>
    </row>
    <row r="108" spans="1:27" s="617" customFormat="1" ht="53.25" customHeight="1">
      <c r="A108" s="624" t="s">
        <v>171</v>
      </c>
      <c r="B108" s="599">
        <v>18599</v>
      </c>
      <c r="C108" s="970">
        <v>4056030</v>
      </c>
      <c r="D108" s="599">
        <v>17790</v>
      </c>
      <c r="E108" s="970">
        <v>3613514</v>
      </c>
      <c r="F108" s="599">
        <v>2832</v>
      </c>
      <c r="G108" s="970">
        <v>1020935</v>
      </c>
      <c r="H108" s="599">
        <v>0</v>
      </c>
      <c r="I108" s="970">
        <v>0</v>
      </c>
      <c r="J108" s="615">
        <v>39221</v>
      </c>
      <c r="K108" s="969">
        <v>8690479</v>
      </c>
      <c r="L108" s="599">
        <v>0</v>
      </c>
      <c r="M108" s="970">
        <v>0</v>
      </c>
      <c r="N108" s="599">
        <v>0</v>
      </c>
      <c r="O108" s="970">
        <v>0</v>
      </c>
      <c r="P108" s="599">
        <v>27</v>
      </c>
      <c r="Q108" s="970">
        <v>11793</v>
      </c>
      <c r="R108" s="599">
        <v>53</v>
      </c>
      <c r="S108" s="970">
        <v>23407.384999999798</v>
      </c>
      <c r="T108" s="599">
        <v>0</v>
      </c>
      <c r="U108" s="970">
        <v>0</v>
      </c>
      <c r="V108" s="599">
        <v>20735</v>
      </c>
      <c r="W108" s="970">
        <v>14870979.5</v>
      </c>
      <c r="X108" s="600">
        <v>60036</v>
      </c>
      <c r="Y108" s="616">
        <v>6.6120180664175434</v>
      </c>
      <c r="Z108" s="971">
        <v>23596658.884999998</v>
      </c>
      <c r="AA108" s="616">
        <v>2.1431325481557137</v>
      </c>
    </row>
    <row r="109" spans="1:27" s="617" customFormat="1" ht="53.25" customHeight="1">
      <c r="A109" s="624" t="s">
        <v>172</v>
      </c>
      <c r="B109" s="599">
        <v>26196</v>
      </c>
      <c r="C109" s="970">
        <v>10550198</v>
      </c>
      <c r="D109" s="599">
        <v>4829</v>
      </c>
      <c r="E109" s="970">
        <v>1074951</v>
      </c>
      <c r="F109" s="599">
        <v>11604</v>
      </c>
      <c r="G109" s="970">
        <v>4925371</v>
      </c>
      <c r="H109" s="599">
        <v>0</v>
      </c>
      <c r="I109" s="970">
        <v>0</v>
      </c>
      <c r="J109" s="615">
        <v>42629</v>
      </c>
      <c r="K109" s="969">
        <v>16550520</v>
      </c>
      <c r="L109" s="599">
        <v>0</v>
      </c>
      <c r="M109" s="970">
        <v>0</v>
      </c>
      <c r="N109" s="599">
        <v>1345</v>
      </c>
      <c r="O109" s="970">
        <v>130597543</v>
      </c>
      <c r="P109" s="599">
        <v>48</v>
      </c>
      <c r="Q109" s="970">
        <v>49524</v>
      </c>
      <c r="R109" s="599">
        <v>0</v>
      </c>
      <c r="S109" s="970">
        <v>0</v>
      </c>
      <c r="T109" s="599">
        <v>0</v>
      </c>
      <c r="U109" s="970">
        <v>0</v>
      </c>
      <c r="V109" s="599">
        <v>419</v>
      </c>
      <c r="W109" s="970">
        <v>1362750</v>
      </c>
      <c r="X109" s="600">
        <v>44441</v>
      </c>
      <c r="Y109" s="616">
        <v>4.8944748965564333</v>
      </c>
      <c r="Z109" s="971">
        <v>148560337</v>
      </c>
      <c r="AA109" s="616">
        <v>13.492778581126723</v>
      </c>
    </row>
    <row r="110" spans="1:27" s="617" customFormat="1" ht="53.25" customHeight="1">
      <c r="A110" s="624" t="s">
        <v>173</v>
      </c>
      <c r="B110" s="599">
        <v>0</v>
      </c>
      <c r="C110" s="970">
        <v>0</v>
      </c>
      <c r="D110" s="599">
        <v>14</v>
      </c>
      <c r="E110" s="970">
        <v>1400</v>
      </c>
      <c r="F110" s="599">
        <v>0</v>
      </c>
      <c r="G110" s="970">
        <v>0</v>
      </c>
      <c r="H110" s="599">
        <v>0</v>
      </c>
      <c r="I110" s="970">
        <v>0</v>
      </c>
      <c r="J110" s="615">
        <v>14</v>
      </c>
      <c r="K110" s="969">
        <v>1400</v>
      </c>
      <c r="L110" s="599">
        <v>0</v>
      </c>
      <c r="M110" s="970">
        <v>0</v>
      </c>
      <c r="N110" s="599">
        <v>0</v>
      </c>
      <c r="O110" s="970">
        <v>0</v>
      </c>
      <c r="P110" s="599">
        <v>0</v>
      </c>
      <c r="Q110" s="970">
        <v>0</v>
      </c>
      <c r="R110" s="599">
        <v>0</v>
      </c>
      <c r="S110" s="970">
        <v>0</v>
      </c>
      <c r="T110" s="599">
        <v>0</v>
      </c>
      <c r="U110" s="970">
        <v>0</v>
      </c>
      <c r="V110" s="599">
        <v>0</v>
      </c>
      <c r="W110" s="970">
        <v>0</v>
      </c>
      <c r="X110" s="600">
        <v>14</v>
      </c>
      <c r="Y110" s="616">
        <v>1.5418790880445999E-3</v>
      </c>
      <c r="Z110" s="971">
        <v>1400</v>
      </c>
      <c r="AA110" s="616">
        <v>1.2715298305749948E-4</v>
      </c>
    </row>
    <row r="111" spans="1:27" s="617" customFormat="1" ht="53.25" customHeight="1">
      <c r="A111" s="624" t="s">
        <v>174</v>
      </c>
      <c r="B111" s="599">
        <v>71</v>
      </c>
      <c r="C111" s="970">
        <v>104842.16</v>
      </c>
      <c r="D111" s="599">
        <v>5</v>
      </c>
      <c r="E111" s="970">
        <v>310</v>
      </c>
      <c r="F111" s="599">
        <v>57</v>
      </c>
      <c r="G111" s="970">
        <v>21041.78</v>
      </c>
      <c r="H111" s="599">
        <v>0</v>
      </c>
      <c r="I111" s="970">
        <v>0</v>
      </c>
      <c r="J111" s="615">
        <v>133</v>
      </c>
      <c r="K111" s="969">
        <v>126193.94</v>
      </c>
      <c r="L111" s="599">
        <v>0</v>
      </c>
      <c r="M111" s="970">
        <v>0</v>
      </c>
      <c r="N111" s="599">
        <v>16</v>
      </c>
      <c r="O111" s="970">
        <v>5897552.5600000909</v>
      </c>
      <c r="P111" s="599">
        <v>28</v>
      </c>
      <c r="Q111" s="970">
        <v>4037.29</v>
      </c>
      <c r="R111" s="599">
        <v>0</v>
      </c>
      <c r="S111" s="970">
        <v>0</v>
      </c>
      <c r="T111" s="599">
        <v>0</v>
      </c>
      <c r="U111" s="970">
        <v>0</v>
      </c>
      <c r="V111" s="599">
        <v>0</v>
      </c>
      <c r="W111" s="970">
        <v>0</v>
      </c>
      <c r="X111" s="600">
        <v>177</v>
      </c>
      <c r="Y111" s="616">
        <v>1.9493757041706729E-2</v>
      </c>
      <c r="Z111" s="971">
        <v>6027783.7900000913</v>
      </c>
      <c r="AA111" s="616">
        <v>0.54746477866010834</v>
      </c>
    </row>
    <row r="112" spans="1:27" s="617" customFormat="1" ht="53.25" customHeight="1">
      <c r="A112" s="624" t="s">
        <v>175</v>
      </c>
      <c r="B112" s="599">
        <v>19517</v>
      </c>
      <c r="C112" s="970">
        <v>8969275.0500000007</v>
      </c>
      <c r="D112" s="599">
        <v>1785</v>
      </c>
      <c r="E112" s="970">
        <v>165362.98499999999</v>
      </c>
      <c r="F112" s="599">
        <v>1150</v>
      </c>
      <c r="G112" s="970">
        <v>502180</v>
      </c>
      <c r="H112" s="599">
        <v>0</v>
      </c>
      <c r="I112" s="970">
        <v>0</v>
      </c>
      <c r="J112" s="615">
        <v>22452</v>
      </c>
      <c r="K112" s="969">
        <v>9636818.0350000001</v>
      </c>
      <c r="L112" s="599">
        <v>0</v>
      </c>
      <c r="M112" s="970">
        <v>0</v>
      </c>
      <c r="N112" s="599">
        <v>64</v>
      </c>
      <c r="O112" s="970">
        <v>6275.4480000000003</v>
      </c>
      <c r="P112" s="599">
        <v>20</v>
      </c>
      <c r="Q112" s="970">
        <v>10089.281999999999</v>
      </c>
      <c r="R112" s="599">
        <v>90</v>
      </c>
      <c r="S112" s="970">
        <v>104647.5</v>
      </c>
      <c r="T112" s="599">
        <v>0</v>
      </c>
      <c r="U112" s="970">
        <v>0</v>
      </c>
      <c r="V112" s="599">
        <v>10960</v>
      </c>
      <c r="W112" s="970">
        <v>3463840</v>
      </c>
      <c r="X112" s="600">
        <v>33586</v>
      </c>
      <c r="Y112" s="616">
        <v>3.6989679322189954</v>
      </c>
      <c r="Z112" s="971">
        <v>13221670.265000001</v>
      </c>
      <c r="AA112" s="616">
        <v>1.200839153712421</v>
      </c>
    </row>
    <row r="113" spans="1:27" s="617" customFormat="1" ht="53.25" customHeight="1">
      <c r="A113" s="624" t="s">
        <v>176</v>
      </c>
      <c r="B113" s="599">
        <v>4407</v>
      </c>
      <c r="C113" s="970">
        <v>1547864.35</v>
      </c>
      <c r="D113" s="599">
        <v>16061</v>
      </c>
      <c r="E113" s="970">
        <v>3670585.398</v>
      </c>
      <c r="F113" s="599">
        <v>0</v>
      </c>
      <c r="G113" s="970">
        <v>0</v>
      </c>
      <c r="H113" s="599">
        <v>0</v>
      </c>
      <c r="I113" s="970">
        <v>0</v>
      </c>
      <c r="J113" s="615">
        <v>20468</v>
      </c>
      <c r="K113" s="969">
        <v>5218449.7479999997</v>
      </c>
      <c r="L113" s="599">
        <v>0</v>
      </c>
      <c r="M113" s="970">
        <v>0</v>
      </c>
      <c r="N113" s="599">
        <v>0</v>
      </c>
      <c r="O113" s="970">
        <v>250071.06099999999</v>
      </c>
      <c r="P113" s="599">
        <v>6</v>
      </c>
      <c r="Q113" s="970">
        <v>967.79700000000003</v>
      </c>
      <c r="R113" s="599">
        <v>14</v>
      </c>
      <c r="S113" s="970">
        <v>9970</v>
      </c>
      <c r="T113" s="599">
        <v>0</v>
      </c>
      <c r="U113" s="970">
        <v>0</v>
      </c>
      <c r="V113" s="599">
        <v>2928</v>
      </c>
      <c r="W113" s="970">
        <v>4004500</v>
      </c>
      <c r="X113" s="600">
        <v>23416</v>
      </c>
      <c r="Y113" s="616">
        <v>2.5789029089751678</v>
      </c>
      <c r="Z113" s="971">
        <v>9483958.6059999987</v>
      </c>
      <c r="AA113" s="616">
        <v>0.8613668771048173</v>
      </c>
    </row>
    <row r="114" spans="1:27" s="617" customFormat="1" ht="53.25" customHeight="1">
      <c r="A114" s="624" t="s">
        <v>177</v>
      </c>
      <c r="B114" s="599">
        <v>78051</v>
      </c>
      <c r="C114" s="970">
        <v>20407978.873</v>
      </c>
      <c r="D114" s="599">
        <v>-4998</v>
      </c>
      <c r="E114" s="970">
        <v>-965222.69200000004</v>
      </c>
      <c r="F114" s="599">
        <v>17337</v>
      </c>
      <c r="G114" s="970">
        <v>6718220.3990000002</v>
      </c>
      <c r="H114" s="599">
        <v>0</v>
      </c>
      <c r="I114" s="970">
        <v>0</v>
      </c>
      <c r="J114" s="615">
        <v>90390</v>
      </c>
      <c r="K114" s="969">
        <v>26160976.579999998</v>
      </c>
      <c r="L114" s="599">
        <v>0</v>
      </c>
      <c r="M114" s="970">
        <v>0</v>
      </c>
      <c r="N114" s="599">
        <v>1352</v>
      </c>
      <c r="O114" s="970">
        <v>555524361.87327993</v>
      </c>
      <c r="P114" s="599">
        <v>7</v>
      </c>
      <c r="Q114" s="970">
        <v>-387.81299999999999</v>
      </c>
      <c r="R114" s="599">
        <v>586</v>
      </c>
      <c r="S114" s="970">
        <v>696193</v>
      </c>
      <c r="T114" s="599">
        <v>3</v>
      </c>
      <c r="U114" s="970">
        <v>930</v>
      </c>
      <c r="V114" s="599">
        <v>4413</v>
      </c>
      <c r="W114" s="970">
        <v>1666780.5</v>
      </c>
      <c r="X114" s="600">
        <v>96751</v>
      </c>
      <c r="Y114" s="616">
        <v>10.655595974814506</v>
      </c>
      <c r="Z114" s="971">
        <v>584048854.14028001</v>
      </c>
      <c r="AA114" s="616">
        <v>53.045395753750718</v>
      </c>
    </row>
    <row r="115" spans="1:27" s="617" customFormat="1" ht="53.25" customHeight="1">
      <c r="A115" s="624" t="s">
        <v>178</v>
      </c>
      <c r="B115" s="599">
        <v>2</v>
      </c>
      <c r="C115" s="970">
        <v>430</v>
      </c>
      <c r="D115" s="599">
        <v>11</v>
      </c>
      <c r="E115" s="970">
        <v>1580</v>
      </c>
      <c r="F115" s="599">
        <v>369</v>
      </c>
      <c r="G115" s="970">
        <v>82150</v>
      </c>
      <c r="H115" s="599">
        <v>0</v>
      </c>
      <c r="I115" s="970">
        <v>0</v>
      </c>
      <c r="J115" s="615">
        <v>382</v>
      </c>
      <c r="K115" s="969">
        <v>84160</v>
      </c>
      <c r="L115" s="599">
        <v>0</v>
      </c>
      <c r="M115" s="970">
        <v>0</v>
      </c>
      <c r="N115" s="599">
        <v>0</v>
      </c>
      <c r="O115" s="970">
        <v>0</v>
      </c>
      <c r="P115" s="599">
        <v>0</v>
      </c>
      <c r="Q115" s="970">
        <v>0</v>
      </c>
      <c r="R115" s="599">
        <v>0</v>
      </c>
      <c r="S115" s="970">
        <v>0</v>
      </c>
      <c r="T115" s="599">
        <v>0</v>
      </c>
      <c r="U115" s="970">
        <v>0</v>
      </c>
      <c r="V115" s="599">
        <v>313</v>
      </c>
      <c r="W115" s="970">
        <v>188090</v>
      </c>
      <c r="X115" s="600">
        <v>695</v>
      </c>
      <c r="Y115" s="616">
        <v>7.6543283299356932E-2</v>
      </c>
      <c r="Z115" s="971">
        <v>272250</v>
      </c>
      <c r="AA115" s="616">
        <v>2.4726714026717309E-2</v>
      </c>
    </row>
    <row r="116" spans="1:27" s="617" customFormat="1" ht="53.25" customHeight="1">
      <c r="A116" s="624" t="s">
        <v>179</v>
      </c>
      <c r="B116" s="599">
        <v>32471</v>
      </c>
      <c r="C116" s="970">
        <v>10483742.935360001</v>
      </c>
      <c r="D116" s="599">
        <v>20363</v>
      </c>
      <c r="E116" s="970">
        <v>3861420.154619989</v>
      </c>
      <c r="F116" s="599">
        <v>14296</v>
      </c>
      <c r="G116" s="970">
        <v>1206883.9517699999</v>
      </c>
      <c r="H116" s="599">
        <v>0</v>
      </c>
      <c r="I116" s="970">
        <v>0</v>
      </c>
      <c r="J116" s="615">
        <v>67130</v>
      </c>
      <c r="K116" s="969">
        <v>15552047.041749991</v>
      </c>
      <c r="L116" s="599">
        <v>397</v>
      </c>
      <c r="M116" s="970">
        <v>40147.495149999995</v>
      </c>
      <c r="N116" s="599">
        <v>361</v>
      </c>
      <c r="O116" s="970">
        <v>28439046.806699999</v>
      </c>
      <c r="P116" s="599">
        <v>50</v>
      </c>
      <c r="Q116" s="970">
        <v>16018.7027</v>
      </c>
      <c r="R116" s="599">
        <v>238</v>
      </c>
      <c r="S116" s="970">
        <v>305682.5</v>
      </c>
      <c r="T116" s="599">
        <v>48</v>
      </c>
      <c r="U116" s="970">
        <v>39544.94</v>
      </c>
      <c r="V116" s="599">
        <v>2005</v>
      </c>
      <c r="W116" s="970">
        <v>2170500</v>
      </c>
      <c r="X116" s="600">
        <v>70229</v>
      </c>
      <c r="Y116" s="616">
        <v>7.734616176734586</v>
      </c>
      <c r="Z116" s="971">
        <v>46562987.486299984</v>
      </c>
      <c r="AA116" s="616">
        <v>4.2290162563943294</v>
      </c>
    </row>
    <row r="117" spans="1:27" s="619" customFormat="1" ht="53.25" customHeight="1">
      <c r="A117" s="625" t="s">
        <v>180</v>
      </c>
      <c r="B117" s="599">
        <v>2354</v>
      </c>
      <c r="C117" s="970">
        <v>517969.44</v>
      </c>
      <c r="D117" s="599">
        <v>16005</v>
      </c>
      <c r="E117" s="970">
        <v>2411303.8199999998</v>
      </c>
      <c r="F117" s="599">
        <v>58</v>
      </c>
      <c r="G117" s="970">
        <v>57451.51</v>
      </c>
      <c r="H117" s="599">
        <v>0</v>
      </c>
      <c r="I117" s="970">
        <v>0</v>
      </c>
      <c r="J117" s="615">
        <v>18417</v>
      </c>
      <c r="K117" s="969">
        <v>2986724.7699999996</v>
      </c>
      <c r="L117" s="599">
        <v>17786</v>
      </c>
      <c r="M117" s="970">
        <v>2829249.88</v>
      </c>
      <c r="N117" s="599">
        <v>150</v>
      </c>
      <c r="O117" s="970">
        <v>27328078.48</v>
      </c>
      <c r="P117" s="599">
        <v>21</v>
      </c>
      <c r="Q117" s="970">
        <v>4050</v>
      </c>
      <c r="R117" s="599">
        <v>0</v>
      </c>
      <c r="S117" s="970">
        <v>0</v>
      </c>
      <c r="T117" s="599">
        <v>0</v>
      </c>
      <c r="U117" s="970">
        <v>0</v>
      </c>
      <c r="V117" s="599">
        <v>20930</v>
      </c>
      <c r="W117" s="970">
        <v>12049485</v>
      </c>
      <c r="X117" s="600">
        <v>57304</v>
      </c>
      <c r="Y117" s="618">
        <v>6.3111313758076966</v>
      </c>
      <c r="Z117" s="971">
        <v>45197588.129999995</v>
      </c>
      <c r="AA117" s="618">
        <v>4.1050058269526639</v>
      </c>
    </row>
    <row r="118" spans="1:27" s="617" customFormat="1" ht="53.25" customHeight="1">
      <c r="A118" s="624" t="s">
        <v>181</v>
      </c>
      <c r="B118" s="599">
        <v>3199</v>
      </c>
      <c r="C118" s="970">
        <v>1196661.73642</v>
      </c>
      <c r="D118" s="599">
        <v>690</v>
      </c>
      <c r="E118" s="970">
        <v>284901.37549000001</v>
      </c>
      <c r="F118" s="599">
        <v>25</v>
      </c>
      <c r="G118" s="970">
        <v>44741</v>
      </c>
      <c r="H118" s="599">
        <v>0</v>
      </c>
      <c r="I118" s="970">
        <v>0</v>
      </c>
      <c r="J118" s="615">
        <v>3914</v>
      </c>
      <c r="K118" s="969">
        <v>1526304.11191</v>
      </c>
      <c r="L118" s="599">
        <v>9</v>
      </c>
      <c r="M118" s="970">
        <v>349.2</v>
      </c>
      <c r="N118" s="599">
        <v>2</v>
      </c>
      <c r="O118" s="970">
        <v>1136830.3600000001</v>
      </c>
      <c r="P118" s="599">
        <v>0</v>
      </c>
      <c r="Q118" s="970">
        <v>0</v>
      </c>
      <c r="R118" s="599">
        <v>0</v>
      </c>
      <c r="S118" s="970">
        <v>0</v>
      </c>
      <c r="T118" s="599">
        <v>0</v>
      </c>
      <c r="U118" s="970">
        <v>0</v>
      </c>
      <c r="V118" s="599">
        <v>0</v>
      </c>
      <c r="W118" s="970">
        <v>0</v>
      </c>
      <c r="X118" s="600">
        <v>3925</v>
      </c>
      <c r="Y118" s="616">
        <v>0.43227681575536103</v>
      </c>
      <c r="Z118" s="971">
        <v>2663483.67191</v>
      </c>
      <c r="AA118" s="616">
        <v>0.24190706729164194</v>
      </c>
    </row>
    <row r="119" spans="1:27" s="617" customFormat="1" ht="53.25" customHeight="1">
      <c r="A119" s="624" t="s">
        <v>182</v>
      </c>
      <c r="B119" s="599">
        <v>3214</v>
      </c>
      <c r="C119" s="970">
        <v>808804</v>
      </c>
      <c r="D119" s="599">
        <v>20652</v>
      </c>
      <c r="E119" s="970">
        <v>3305056</v>
      </c>
      <c r="F119" s="599">
        <v>3821</v>
      </c>
      <c r="G119" s="970">
        <v>947071</v>
      </c>
      <c r="H119" s="599">
        <v>2750</v>
      </c>
      <c r="I119" s="970">
        <v>433561.19900000002</v>
      </c>
      <c r="J119" s="615">
        <v>30437</v>
      </c>
      <c r="K119" s="969">
        <v>5494492.199</v>
      </c>
      <c r="L119" s="599">
        <v>0</v>
      </c>
      <c r="M119" s="970">
        <v>0</v>
      </c>
      <c r="N119" s="599">
        <v>9744</v>
      </c>
      <c r="O119" s="970">
        <v>6392989.73979</v>
      </c>
      <c r="P119" s="599">
        <v>2688</v>
      </c>
      <c r="Q119" s="970">
        <v>422499</v>
      </c>
      <c r="R119" s="599">
        <v>724</v>
      </c>
      <c r="S119" s="970">
        <v>1084814.6329999999</v>
      </c>
      <c r="T119" s="599">
        <v>0</v>
      </c>
      <c r="U119" s="970">
        <v>0</v>
      </c>
      <c r="V119" s="599">
        <v>3432</v>
      </c>
      <c r="W119" s="970">
        <v>1798930</v>
      </c>
      <c r="X119" s="600">
        <v>47025</v>
      </c>
      <c r="Y119" s="601">
        <v>5.1790617225212365</v>
      </c>
      <c r="Z119" s="971">
        <v>15193725.57179</v>
      </c>
      <c r="AA119" s="601">
        <v>1.3799482358643647</v>
      </c>
    </row>
    <row r="120" spans="1:27" s="617" customFormat="1" ht="53.25" customHeight="1">
      <c r="A120" s="624" t="s">
        <v>183</v>
      </c>
      <c r="B120" s="599">
        <v>4</v>
      </c>
      <c r="C120" s="970">
        <v>450</v>
      </c>
      <c r="D120" s="599">
        <v>2020</v>
      </c>
      <c r="E120" s="970">
        <v>185010</v>
      </c>
      <c r="F120" s="599">
        <v>8396</v>
      </c>
      <c r="G120" s="970">
        <v>350903</v>
      </c>
      <c r="H120" s="599">
        <v>0</v>
      </c>
      <c r="I120" s="970">
        <v>0</v>
      </c>
      <c r="J120" s="615">
        <v>10420</v>
      </c>
      <c r="K120" s="969">
        <v>536363</v>
      </c>
      <c r="L120" s="599">
        <v>32</v>
      </c>
      <c r="M120" s="970">
        <v>860</v>
      </c>
      <c r="N120" s="599">
        <v>0</v>
      </c>
      <c r="O120" s="970">
        <v>1229</v>
      </c>
      <c r="P120" s="599">
        <v>0</v>
      </c>
      <c r="Q120" s="970">
        <v>0</v>
      </c>
      <c r="R120" s="599">
        <v>0</v>
      </c>
      <c r="S120" s="970">
        <v>0</v>
      </c>
      <c r="T120" s="599">
        <v>0</v>
      </c>
      <c r="U120" s="970">
        <v>0</v>
      </c>
      <c r="V120" s="599">
        <v>0</v>
      </c>
      <c r="W120" s="970">
        <v>0</v>
      </c>
      <c r="X120" s="600">
        <v>10452</v>
      </c>
      <c r="Y120" s="601">
        <v>1.1511228734458685</v>
      </c>
      <c r="Z120" s="971">
        <v>538452</v>
      </c>
      <c r="AA120" s="601">
        <v>4.8904127166626218E-2</v>
      </c>
    </row>
    <row r="121" spans="1:27" s="619" customFormat="1" ht="53.25" customHeight="1">
      <c r="A121" s="625" t="s">
        <v>184</v>
      </c>
      <c r="B121" s="599">
        <v>2228</v>
      </c>
      <c r="C121" s="970">
        <v>796414.39800000004</v>
      </c>
      <c r="D121" s="599">
        <v>9466</v>
      </c>
      <c r="E121" s="970">
        <v>2387977.4580000001</v>
      </c>
      <c r="F121" s="599">
        <v>165</v>
      </c>
      <c r="G121" s="970">
        <v>44980</v>
      </c>
      <c r="H121" s="599">
        <v>0</v>
      </c>
      <c r="I121" s="970">
        <v>0</v>
      </c>
      <c r="J121" s="615">
        <v>11859</v>
      </c>
      <c r="K121" s="969">
        <v>3229371.8560000001</v>
      </c>
      <c r="L121" s="599">
        <v>17</v>
      </c>
      <c r="M121" s="970">
        <v>4349.37</v>
      </c>
      <c r="N121" s="599">
        <v>1</v>
      </c>
      <c r="O121" s="970">
        <v>8544818.9729999993</v>
      </c>
      <c r="P121" s="599">
        <v>76</v>
      </c>
      <c r="Q121" s="970">
        <v>24938.197</v>
      </c>
      <c r="R121" s="599">
        <v>3</v>
      </c>
      <c r="S121" s="970">
        <v>6760</v>
      </c>
      <c r="T121" s="599">
        <v>0</v>
      </c>
      <c r="U121" s="970">
        <v>0</v>
      </c>
      <c r="V121" s="599">
        <v>29</v>
      </c>
      <c r="W121" s="970">
        <v>63000</v>
      </c>
      <c r="X121" s="600">
        <v>11985</v>
      </c>
      <c r="Y121" s="618">
        <v>1.3199586335867521</v>
      </c>
      <c r="Z121" s="971">
        <v>11873238.396</v>
      </c>
      <c r="AA121" s="618">
        <v>1.0783697718601715</v>
      </c>
    </row>
    <row r="122" spans="1:27" s="617" customFormat="1" ht="53.25" customHeight="1">
      <c r="A122" s="624" t="s">
        <v>797</v>
      </c>
      <c r="B122" s="599">
        <v>0</v>
      </c>
      <c r="C122" s="970">
        <v>0</v>
      </c>
      <c r="D122" s="599">
        <v>4</v>
      </c>
      <c r="E122" s="970">
        <v>6059.0160000000005</v>
      </c>
      <c r="F122" s="599">
        <v>42</v>
      </c>
      <c r="G122" s="970">
        <v>4200</v>
      </c>
      <c r="H122" s="599">
        <v>0</v>
      </c>
      <c r="I122" s="970">
        <v>0</v>
      </c>
      <c r="J122" s="615">
        <v>46</v>
      </c>
      <c r="K122" s="969">
        <v>10259.016</v>
      </c>
      <c r="L122" s="599">
        <v>0</v>
      </c>
      <c r="M122" s="970">
        <v>0</v>
      </c>
      <c r="N122" s="599">
        <v>0</v>
      </c>
      <c r="O122" s="970">
        <v>7800.43</v>
      </c>
      <c r="P122" s="599">
        <v>0</v>
      </c>
      <c r="Q122" s="970">
        <v>0</v>
      </c>
      <c r="R122" s="599">
        <v>0</v>
      </c>
      <c r="S122" s="970">
        <v>0</v>
      </c>
      <c r="T122" s="599">
        <v>0</v>
      </c>
      <c r="U122" s="970">
        <v>0</v>
      </c>
      <c r="V122" s="599">
        <v>0</v>
      </c>
      <c r="W122" s="970">
        <v>0</v>
      </c>
      <c r="X122" s="600">
        <v>46</v>
      </c>
      <c r="Y122" s="616">
        <v>5.0661741464322566E-3</v>
      </c>
      <c r="Z122" s="971">
        <v>18059.446</v>
      </c>
      <c r="AA122" s="616">
        <v>1.6402231651898762E-3</v>
      </c>
    </row>
    <row r="123" spans="1:27" s="617" customFormat="1" ht="53.25" customHeight="1">
      <c r="A123" s="624" t="s">
        <v>345</v>
      </c>
      <c r="B123" s="599">
        <v>3014</v>
      </c>
      <c r="C123" s="970">
        <v>511085.25</v>
      </c>
      <c r="D123" s="599">
        <v>1069</v>
      </c>
      <c r="E123" s="970">
        <v>145050.56999999998</v>
      </c>
      <c r="F123" s="599">
        <v>0</v>
      </c>
      <c r="G123" s="970">
        <v>0</v>
      </c>
      <c r="H123" s="599">
        <v>0</v>
      </c>
      <c r="I123" s="970">
        <v>0</v>
      </c>
      <c r="J123" s="615">
        <v>4083</v>
      </c>
      <c r="K123" s="969">
        <v>656135.81999999995</v>
      </c>
      <c r="L123" s="599">
        <v>0</v>
      </c>
      <c r="M123" s="970">
        <v>0</v>
      </c>
      <c r="N123" s="599">
        <v>0</v>
      </c>
      <c r="O123" s="970">
        <v>0</v>
      </c>
      <c r="P123" s="599">
        <v>0</v>
      </c>
      <c r="Q123" s="970">
        <v>0</v>
      </c>
      <c r="R123" s="599">
        <v>0</v>
      </c>
      <c r="S123" s="970">
        <v>0</v>
      </c>
      <c r="T123" s="599">
        <v>0</v>
      </c>
      <c r="U123" s="970">
        <v>0</v>
      </c>
      <c r="V123" s="599">
        <v>6170</v>
      </c>
      <c r="W123" s="970">
        <v>2301179</v>
      </c>
      <c r="X123" s="600">
        <v>10253</v>
      </c>
      <c r="Y123" s="601">
        <v>1.1292061635515203</v>
      </c>
      <c r="Z123" s="971">
        <v>2957314.82</v>
      </c>
      <c r="AA123" s="601">
        <v>0.2685938580022515</v>
      </c>
    </row>
    <row r="124" spans="1:27" s="617" customFormat="1" ht="53.25" customHeight="1">
      <c r="A124" s="624" t="s">
        <v>186</v>
      </c>
      <c r="B124" s="599">
        <v>25758</v>
      </c>
      <c r="C124" s="970">
        <v>8857131.7879999876</v>
      </c>
      <c r="D124" s="599">
        <v>110118</v>
      </c>
      <c r="E124" s="970">
        <v>21988833.799999952</v>
      </c>
      <c r="F124" s="599">
        <v>9515</v>
      </c>
      <c r="G124" s="970">
        <v>3379695</v>
      </c>
      <c r="H124" s="599">
        <v>0</v>
      </c>
      <c r="I124" s="970">
        <v>0</v>
      </c>
      <c r="J124" s="615">
        <v>145391</v>
      </c>
      <c r="K124" s="969">
        <v>34225660.58799994</v>
      </c>
      <c r="L124" s="599">
        <v>4219</v>
      </c>
      <c r="M124" s="970">
        <v>154966.20000000112</v>
      </c>
      <c r="N124" s="599">
        <v>372</v>
      </c>
      <c r="O124" s="970">
        <v>23381140.143000003</v>
      </c>
      <c r="P124" s="599">
        <v>392</v>
      </c>
      <c r="Q124" s="970">
        <v>198226.24000000022</v>
      </c>
      <c r="R124" s="599">
        <v>64</v>
      </c>
      <c r="S124" s="970">
        <v>66298.205040000146</v>
      </c>
      <c r="T124" s="599">
        <v>217</v>
      </c>
      <c r="U124" s="970">
        <v>188626.33215000108</v>
      </c>
      <c r="V124" s="599">
        <v>5</v>
      </c>
      <c r="W124" s="970">
        <v>3500</v>
      </c>
      <c r="X124" s="600">
        <v>150660</v>
      </c>
      <c r="Y124" s="601">
        <v>16.592821671771389</v>
      </c>
      <c r="Z124" s="971">
        <v>58218417.708189949</v>
      </c>
      <c r="AA124" s="601">
        <v>5.2876039146313598</v>
      </c>
    </row>
    <row r="125" spans="1:27" s="617" customFormat="1" ht="53.25" customHeight="1">
      <c r="A125" s="625" t="s">
        <v>187</v>
      </c>
      <c r="B125" s="599">
        <v>3152</v>
      </c>
      <c r="C125" s="970">
        <v>932233.34100000001</v>
      </c>
      <c r="D125" s="599">
        <v>1917</v>
      </c>
      <c r="E125" s="970">
        <v>347011.353</v>
      </c>
      <c r="F125" s="599">
        <v>150</v>
      </c>
      <c r="G125" s="970">
        <v>72442.343999999997</v>
      </c>
      <c r="H125" s="599">
        <v>0</v>
      </c>
      <c r="I125" s="970">
        <v>0</v>
      </c>
      <c r="J125" s="615">
        <v>5219</v>
      </c>
      <c r="K125" s="969">
        <v>1351687.0380000002</v>
      </c>
      <c r="L125" s="599">
        <v>0</v>
      </c>
      <c r="M125" s="970">
        <v>0</v>
      </c>
      <c r="N125" s="599">
        <v>91</v>
      </c>
      <c r="O125" s="970">
        <v>2573054.48</v>
      </c>
      <c r="P125" s="599">
        <v>27</v>
      </c>
      <c r="Q125" s="970">
        <v>6366.47</v>
      </c>
      <c r="R125" s="599">
        <v>0</v>
      </c>
      <c r="S125" s="970">
        <v>0</v>
      </c>
      <c r="T125" s="599">
        <v>0</v>
      </c>
      <c r="U125" s="970">
        <v>0</v>
      </c>
      <c r="V125" s="599">
        <v>11595</v>
      </c>
      <c r="W125" s="970">
        <v>12131200</v>
      </c>
      <c r="X125" s="600">
        <v>16932</v>
      </c>
      <c r="Y125" s="618">
        <v>1.864792622769369</v>
      </c>
      <c r="Z125" s="971">
        <v>16062307.988</v>
      </c>
      <c r="AA125" s="618">
        <v>1.458835982473216</v>
      </c>
    </row>
    <row r="126" spans="1:27" s="617" customFormat="1" ht="53.25" customHeight="1">
      <c r="A126" s="624" t="s">
        <v>188</v>
      </c>
      <c r="B126" s="599">
        <v>7920</v>
      </c>
      <c r="C126" s="970">
        <v>2779972</v>
      </c>
      <c r="D126" s="599">
        <v>1925</v>
      </c>
      <c r="E126" s="970">
        <v>572314</v>
      </c>
      <c r="F126" s="599">
        <v>864</v>
      </c>
      <c r="G126" s="970">
        <v>364683</v>
      </c>
      <c r="H126" s="599">
        <v>0</v>
      </c>
      <c r="I126" s="970">
        <v>0</v>
      </c>
      <c r="J126" s="615">
        <v>10709</v>
      </c>
      <c r="K126" s="969">
        <v>3716969</v>
      </c>
      <c r="L126" s="599">
        <v>0</v>
      </c>
      <c r="M126" s="970">
        <v>0</v>
      </c>
      <c r="N126" s="599">
        <v>0</v>
      </c>
      <c r="O126" s="970">
        <v>700</v>
      </c>
      <c r="P126" s="599">
        <v>64</v>
      </c>
      <c r="Q126" s="970">
        <v>30408</v>
      </c>
      <c r="R126" s="599">
        <v>0</v>
      </c>
      <c r="S126" s="970">
        <v>0</v>
      </c>
      <c r="T126" s="599">
        <v>0</v>
      </c>
      <c r="U126" s="970">
        <v>0</v>
      </c>
      <c r="V126" s="599">
        <v>4477</v>
      </c>
      <c r="W126" s="970">
        <v>2025600</v>
      </c>
      <c r="X126" s="600">
        <v>15250</v>
      </c>
      <c r="Y126" s="616">
        <v>1.6795468637628679</v>
      </c>
      <c r="Z126" s="971">
        <v>5773677</v>
      </c>
      <c r="AA126" s="616">
        <v>0.52438589554319603</v>
      </c>
    </row>
    <row r="127" spans="1:27" s="617" customFormat="1" ht="53.25" customHeight="1">
      <c r="A127" s="608" t="s">
        <v>276</v>
      </c>
      <c r="B127" s="609">
        <v>430372</v>
      </c>
      <c r="C127" s="977">
        <v>113616986.50278001</v>
      </c>
      <c r="D127" s="609">
        <v>255808</v>
      </c>
      <c r="E127" s="977">
        <v>51683903.15410994</v>
      </c>
      <c r="F127" s="609">
        <v>77400</v>
      </c>
      <c r="G127" s="977">
        <v>21973945.202769998</v>
      </c>
      <c r="H127" s="609">
        <v>2750</v>
      </c>
      <c r="I127" s="977">
        <v>433561.19900000002</v>
      </c>
      <c r="J127" s="609">
        <v>766330</v>
      </c>
      <c r="K127" s="977">
        <v>187708396.05865991</v>
      </c>
      <c r="L127" s="609">
        <v>22460</v>
      </c>
      <c r="M127" s="977">
        <v>3029922.1451500012</v>
      </c>
      <c r="N127" s="610">
        <v>15699</v>
      </c>
      <c r="O127" s="1170">
        <v>843574946.68540001</v>
      </c>
      <c r="P127" s="610">
        <v>3722</v>
      </c>
      <c r="Q127" s="1170">
        <v>862857.18970000022</v>
      </c>
      <c r="R127" s="610">
        <v>3993</v>
      </c>
      <c r="S127" s="1170">
        <v>4974440.3300400004</v>
      </c>
      <c r="T127" s="610">
        <v>952</v>
      </c>
      <c r="U127" s="1170">
        <v>677535.367150001</v>
      </c>
      <c r="V127" s="610">
        <v>94827</v>
      </c>
      <c r="W127" s="1170">
        <v>60207809</v>
      </c>
      <c r="X127" s="627">
        <v>907983</v>
      </c>
      <c r="Y127" s="628">
        <v>100</v>
      </c>
      <c r="Z127" s="978">
        <v>1101035906.7760999</v>
      </c>
      <c r="AA127" s="628">
        <v>100</v>
      </c>
    </row>
    <row r="128" spans="1:27" ht="50.25" customHeight="1">
      <c r="A128" s="33" t="s">
        <v>346</v>
      </c>
      <c r="B128" s="38"/>
      <c r="C128" s="1168"/>
      <c r="D128" s="38"/>
      <c r="E128" s="1168"/>
      <c r="F128" s="38"/>
      <c r="G128" s="1168"/>
      <c r="H128" s="38"/>
      <c r="I128" s="1168"/>
      <c r="J128" s="38"/>
      <c r="K128" s="1168"/>
      <c r="L128" s="38"/>
      <c r="M128" s="1168"/>
      <c r="N128" s="39"/>
      <c r="O128" s="1173"/>
      <c r="P128" s="39"/>
      <c r="Q128" s="1173"/>
      <c r="R128" s="39"/>
      <c r="S128" s="1173"/>
      <c r="T128" s="39"/>
      <c r="U128" s="1173"/>
      <c r="V128" s="39"/>
      <c r="W128" s="1173"/>
      <c r="X128" s="38"/>
      <c r="Y128" s="41"/>
      <c r="Z128" s="1168"/>
      <c r="AA128" s="41"/>
    </row>
    <row r="129" spans="1:27">
      <c r="A129" s="861" t="s">
        <v>846</v>
      </c>
    </row>
    <row r="130" spans="1:27">
      <c r="A130" s="732" t="s">
        <v>934</v>
      </c>
    </row>
    <row r="131" spans="1:27">
      <c r="A131" s="32"/>
      <c r="X131" s="1521" t="s">
        <v>537</v>
      </c>
      <c r="Y131" s="1521"/>
      <c r="Z131" s="1522"/>
      <c r="AA131" s="1521"/>
    </row>
    <row r="132" spans="1:27" ht="50.25" customHeight="1">
      <c r="A132" s="1498" t="s">
        <v>287</v>
      </c>
      <c r="B132" s="1506" t="s">
        <v>722</v>
      </c>
      <c r="C132" s="1507"/>
      <c r="D132" s="1502"/>
      <c r="E132" s="1507"/>
      <c r="F132" s="1502"/>
      <c r="G132" s="1507"/>
      <c r="H132" s="1502"/>
      <c r="I132" s="1507"/>
      <c r="J132" s="1502"/>
      <c r="K132" s="1507"/>
      <c r="L132" s="1502"/>
      <c r="M132" s="1507"/>
      <c r="N132" s="1502"/>
      <c r="O132" s="1508"/>
      <c r="P132" s="1488" t="s">
        <v>729</v>
      </c>
      <c r="Q132" s="1509"/>
      <c r="R132" s="1488" t="s">
        <v>604</v>
      </c>
      <c r="S132" s="1509"/>
      <c r="T132" s="1488" t="s">
        <v>605</v>
      </c>
      <c r="U132" s="1509"/>
      <c r="V132" s="1488" t="s">
        <v>541</v>
      </c>
      <c r="W132" s="1509"/>
      <c r="X132" s="1492" t="s">
        <v>728</v>
      </c>
      <c r="Y132" s="1493"/>
      <c r="Z132" s="1513"/>
      <c r="AA132" s="1494"/>
    </row>
    <row r="133" spans="1:27" ht="50.25" customHeight="1">
      <c r="A133" s="1499"/>
      <c r="B133" s="1504" t="s">
        <v>204</v>
      </c>
      <c r="C133" s="1452"/>
      <c r="D133" s="1466"/>
      <c r="E133" s="1452"/>
      <c r="F133" s="1466"/>
      <c r="G133" s="1452"/>
      <c r="H133" s="1466"/>
      <c r="I133" s="1452"/>
      <c r="J133" s="1466"/>
      <c r="K133" s="1453"/>
      <c r="L133" s="1468" t="s">
        <v>209</v>
      </c>
      <c r="M133" s="1455"/>
      <c r="N133" s="1468" t="s">
        <v>210</v>
      </c>
      <c r="O133" s="1455"/>
      <c r="P133" s="1490"/>
      <c r="Q133" s="1510"/>
      <c r="R133" s="1490"/>
      <c r="S133" s="1510"/>
      <c r="T133" s="1490"/>
      <c r="U133" s="1510"/>
      <c r="V133" s="1490"/>
      <c r="W133" s="1510"/>
      <c r="X133" s="1495"/>
      <c r="Y133" s="1496"/>
      <c r="Z133" s="1514"/>
      <c r="AA133" s="1497"/>
    </row>
    <row r="134" spans="1:27" ht="50.25" customHeight="1">
      <c r="A134" s="1499"/>
      <c r="B134" s="1505" t="s">
        <v>205</v>
      </c>
      <c r="C134" s="1457"/>
      <c r="D134" s="1505" t="s">
        <v>723</v>
      </c>
      <c r="E134" s="1457"/>
      <c r="F134" s="1505" t="s">
        <v>207</v>
      </c>
      <c r="G134" s="1457"/>
      <c r="H134" s="1505" t="s">
        <v>724</v>
      </c>
      <c r="I134" s="1457"/>
      <c r="J134" s="1505" t="s">
        <v>342</v>
      </c>
      <c r="K134" s="1457"/>
      <c r="L134" s="450" t="s">
        <v>277</v>
      </c>
      <c r="M134" s="965" t="s">
        <v>278</v>
      </c>
      <c r="N134" s="450" t="s">
        <v>277</v>
      </c>
      <c r="O134" s="965" t="s">
        <v>278</v>
      </c>
      <c r="P134" s="450" t="s">
        <v>277</v>
      </c>
      <c r="Q134" s="965" t="s">
        <v>278</v>
      </c>
      <c r="R134" s="450" t="s">
        <v>277</v>
      </c>
      <c r="S134" s="965" t="s">
        <v>278</v>
      </c>
      <c r="T134" s="450" t="s">
        <v>277</v>
      </c>
      <c r="U134" s="965" t="s">
        <v>278</v>
      </c>
      <c r="V134" s="450" t="s">
        <v>277</v>
      </c>
      <c r="W134" s="965" t="s">
        <v>278</v>
      </c>
      <c r="X134" s="450" t="s">
        <v>277</v>
      </c>
      <c r="Y134" s="1476" t="s">
        <v>279</v>
      </c>
      <c r="Z134" s="965" t="s">
        <v>278</v>
      </c>
      <c r="AA134" s="1476" t="s">
        <v>279</v>
      </c>
    </row>
    <row r="135" spans="1:27" ht="52.5">
      <c r="A135" s="1499"/>
      <c r="B135" s="745" t="s">
        <v>817</v>
      </c>
      <c r="C135" s="966" t="s">
        <v>819</v>
      </c>
      <c r="D135" s="745" t="s">
        <v>817</v>
      </c>
      <c r="E135" s="966" t="s">
        <v>819</v>
      </c>
      <c r="F135" s="745" t="s">
        <v>817</v>
      </c>
      <c r="G135" s="966" t="s">
        <v>819</v>
      </c>
      <c r="H135" s="745" t="s">
        <v>817</v>
      </c>
      <c r="I135" s="966" t="s">
        <v>819</v>
      </c>
      <c r="J135" s="745" t="s">
        <v>817</v>
      </c>
      <c r="K135" s="966" t="s">
        <v>819</v>
      </c>
      <c r="L135" s="450" t="s">
        <v>280</v>
      </c>
      <c r="M135" s="965" t="s">
        <v>281</v>
      </c>
      <c r="N135" s="450" t="s">
        <v>280</v>
      </c>
      <c r="O135" s="965" t="s">
        <v>281</v>
      </c>
      <c r="P135" s="450" t="s">
        <v>280</v>
      </c>
      <c r="Q135" s="965" t="s">
        <v>281</v>
      </c>
      <c r="R135" s="450" t="s">
        <v>280</v>
      </c>
      <c r="S135" s="965" t="s">
        <v>281</v>
      </c>
      <c r="T135" s="450" t="s">
        <v>280</v>
      </c>
      <c r="U135" s="965" t="s">
        <v>281</v>
      </c>
      <c r="V135" s="450" t="s">
        <v>280</v>
      </c>
      <c r="W135" s="965" t="s">
        <v>281</v>
      </c>
      <c r="X135" s="450" t="s">
        <v>280</v>
      </c>
      <c r="Y135" s="1477"/>
      <c r="Z135" s="965" t="s">
        <v>281</v>
      </c>
      <c r="AA135" s="1477"/>
    </row>
    <row r="136" spans="1:27" ht="52.5">
      <c r="A136" s="1500"/>
      <c r="B136" s="825" t="s">
        <v>822</v>
      </c>
      <c r="C136" s="967" t="s">
        <v>283</v>
      </c>
      <c r="D136" s="825" t="s">
        <v>822</v>
      </c>
      <c r="E136" s="967" t="s">
        <v>283</v>
      </c>
      <c r="F136" s="825" t="s">
        <v>822</v>
      </c>
      <c r="G136" s="967" t="s">
        <v>283</v>
      </c>
      <c r="H136" s="825" t="s">
        <v>822</v>
      </c>
      <c r="I136" s="967" t="s">
        <v>283</v>
      </c>
      <c r="J136" s="825" t="s">
        <v>822</v>
      </c>
      <c r="K136" s="967" t="s">
        <v>283</v>
      </c>
      <c r="L136" s="825" t="s">
        <v>822</v>
      </c>
      <c r="M136" s="967" t="s">
        <v>283</v>
      </c>
      <c r="N136" s="825" t="s">
        <v>822</v>
      </c>
      <c r="O136" s="967" t="s">
        <v>283</v>
      </c>
      <c r="P136" s="825" t="s">
        <v>822</v>
      </c>
      <c r="Q136" s="967" t="s">
        <v>283</v>
      </c>
      <c r="R136" s="825" t="s">
        <v>822</v>
      </c>
      <c r="S136" s="967" t="s">
        <v>283</v>
      </c>
      <c r="T136" s="825" t="s">
        <v>822</v>
      </c>
      <c r="U136" s="967" t="s">
        <v>283</v>
      </c>
      <c r="V136" s="825" t="s">
        <v>822</v>
      </c>
      <c r="W136" s="967" t="s">
        <v>283</v>
      </c>
      <c r="X136" s="825" t="s">
        <v>822</v>
      </c>
      <c r="Y136" s="451" t="s">
        <v>284</v>
      </c>
      <c r="Z136" s="967" t="s">
        <v>283</v>
      </c>
      <c r="AA136" s="451" t="s">
        <v>284</v>
      </c>
    </row>
    <row r="137" spans="1:27" s="617" customFormat="1" ht="53.25" customHeight="1">
      <c r="A137" s="624" t="s">
        <v>800</v>
      </c>
      <c r="B137" s="615">
        <v>0</v>
      </c>
      <c r="C137" s="969">
        <v>0</v>
      </c>
      <c r="D137" s="615">
        <v>0</v>
      </c>
      <c r="E137" s="969">
        <v>0</v>
      </c>
      <c r="F137" s="615">
        <v>0</v>
      </c>
      <c r="G137" s="969">
        <v>0</v>
      </c>
      <c r="H137" s="615">
        <v>0</v>
      </c>
      <c r="I137" s="969">
        <v>0</v>
      </c>
      <c r="J137" s="615">
        <v>0</v>
      </c>
      <c r="K137" s="969">
        <v>0</v>
      </c>
      <c r="L137" s="615">
        <v>0</v>
      </c>
      <c r="M137" s="969">
        <v>0</v>
      </c>
      <c r="N137" s="599">
        <v>0</v>
      </c>
      <c r="O137" s="970">
        <v>0</v>
      </c>
      <c r="P137" s="599">
        <v>0</v>
      </c>
      <c r="Q137" s="970">
        <v>0</v>
      </c>
      <c r="R137" s="599">
        <v>0</v>
      </c>
      <c r="S137" s="970">
        <v>0</v>
      </c>
      <c r="T137" s="599">
        <v>0</v>
      </c>
      <c r="U137" s="970">
        <v>0</v>
      </c>
      <c r="V137" s="599">
        <v>0</v>
      </c>
      <c r="W137" s="970">
        <v>0</v>
      </c>
      <c r="X137" s="600">
        <v>0</v>
      </c>
      <c r="Y137" s="601">
        <v>0</v>
      </c>
      <c r="Z137" s="971">
        <v>0</v>
      </c>
      <c r="AA137" s="601">
        <v>0</v>
      </c>
    </row>
    <row r="138" spans="1:27" s="617" customFormat="1" ht="53.25" customHeight="1">
      <c r="A138" s="624" t="s">
        <v>169</v>
      </c>
      <c r="B138" s="615">
        <v>140927</v>
      </c>
      <c r="C138" s="969">
        <v>30402031.2425953</v>
      </c>
      <c r="D138" s="615">
        <v>44292</v>
      </c>
      <c r="E138" s="969">
        <v>13268224.238</v>
      </c>
      <c r="F138" s="615">
        <v>0</v>
      </c>
      <c r="G138" s="969">
        <v>6854518.0906084003</v>
      </c>
      <c r="H138" s="615">
        <v>0</v>
      </c>
      <c r="I138" s="969">
        <v>0</v>
      </c>
      <c r="J138" s="615">
        <v>185219</v>
      </c>
      <c r="K138" s="969">
        <v>50524773.571203701</v>
      </c>
      <c r="L138" s="615">
        <v>0</v>
      </c>
      <c r="M138" s="969">
        <v>0</v>
      </c>
      <c r="N138" s="599">
        <v>0</v>
      </c>
      <c r="O138" s="970">
        <v>124407176.59370001</v>
      </c>
      <c r="P138" s="599">
        <v>263</v>
      </c>
      <c r="Q138" s="970">
        <v>2995384.4369294601</v>
      </c>
      <c r="R138" s="599">
        <v>950</v>
      </c>
      <c r="S138" s="970">
        <v>6073353.5209999997</v>
      </c>
      <c r="T138" s="599">
        <v>0</v>
      </c>
      <c r="U138" s="970">
        <v>105140.276</v>
      </c>
      <c r="V138" s="599">
        <v>219156</v>
      </c>
      <c r="W138" s="970">
        <v>533573903.24800003</v>
      </c>
      <c r="X138" s="600">
        <v>405588</v>
      </c>
      <c r="Y138" s="601">
        <v>87.078656510052127</v>
      </c>
      <c r="Z138" s="971">
        <v>717679731.64683318</v>
      </c>
      <c r="AA138" s="601">
        <v>55.852101779554459</v>
      </c>
    </row>
    <row r="139" spans="1:27" s="617" customFormat="1" ht="53.25" customHeight="1">
      <c r="A139" s="624" t="s">
        <v>285</v>
      </c>
      <c r="B139" s="615">
        <v>23</v>
      </c>
      <c r="C139" s="969">
        <v>3975</v>
      </c>
      <c r="D139" s="615">
        <v>2900</v>
      </c>
      <c r="E139" s="969">
        <v>403338</v>
      </c>
      <c r="F139" s="615">
        <v>1</v>
      </c>
      <c r="G139" s="969">
        <v>500</v>
      </c>
      <c r="H139" s="615">
        <v>3</v>
      </c>
      <c r="I139" s="969">
        <v>300</v>
      </c>
      <c r="J139" s="615">
        <v>2927</v>
      </c>
      <c r="K139" s="969">
        <v>408113</v>
      </c>
      <c r="L139" s="615">
        <v>0</v>
      </c>
      <c r="M139" s="969">
        <v>0</v>
      </c>
      <c r="N139" s="599">
        <v>0</v>
      </c>
      <c r="O139" s="970">
        <v>0</v>
      </c>
      <c r="P139" s="599">
        <v>0</v>
      </c>
      <c r="Q139" s="970">
        <v>0</v>
      </c>
      <c r="R139" s="599">
        <v>0</v>
      </c>
      <c r="S139" s="970">
        <v>0</v>
      </c>
      <c r="T139" s="599">
        <v>0</v>
      </c>
      <c r="U139" s="970">
        <v>0</v>
      </c>
      <c r="V139" s="599">
        <v>0</v>
      </c>
      <c r="W139" s="970">
        <v>0</v>
      </c>
      <c r="X139" s="600">
        <v>2927</v>
      </c>
      <c r="Y139" s="601">
        <v>0.62841905481651972</v>
      </c>
      <c r="Z139" s="971">
        <v>408113</v>
      </c>
      <c r="AA139" s="601">
        <v>3.176064170191184E-2</v>
      </c>
    </row>
    <row r="140" spans="1:27" s="617" customFormat="1" ht="53.25" customHeight="1">
      <c r="A140" s="624" t="s">
        <v>171</v>
      </c>
      <c r="B140" s="615">
        <v>0</v>
      </c>
      <c r="C140" s="969">
        <v>522514</v>
      </c>
      <c r="D140" s="615">
        <v>0</v>
      </c>
      <c r="E140" s="969">
        <v>448734</v>
      </c>
      <c r="F140" s="615">
        <v>0</v>
      </c>
      <c r="G140" s="969">
        <v>4052</v>
      </c>
      <c r="H140" s="615">
        <v>0</v>
      </c>
      <c r="I140" s="969">
        <v>0</v>
      </c>
      <c r="J140" s="615">
        <v>0</v>
      </c>
      <c r="K140" s="969">
        <v>975300</v>
      </c>
      <c r="L140" s="615">
        <v>0</v>
      </c>
      <c r="M140" s="969">
        <v>0</v>
      </c>
      <c r="N140" s="599">
        <v>0</v>
      </c>
      <c r="O140" s="970">
        <v>0</v>
      </c>
      <c r="P140" s="599">
        <v>49</v>
      </c>
      <c r="Q140" s="970">
        <v>15029</v>
      </c>
      <c r="R140" s="599">
        <v>2</v>
      </c>
      <c r="S140" s="970">
        <v>1320</v>
      </c>
      <c r="T140" s="599">
        <v>0</v>
      </c>
      <c r="U140" s="970">
        <v>0</v>
      </c>
      <c r="V140" s="599">
        <v>0</v>
      </c>
      <c r="W140" s="970">
        <v>0</v>
      </c>
      <c r="X140" s="600">
        <v>51</v>
      </c>
      <c r="Y140" s="601">
        <v>1.0949563305651692E-2</v>
      </c>
      <c r="Z140" s="971">
        <v>991649</v>
      </c>
      <c r="AA140" s="601">
        <v>7.7173254914837744E-2</v>
      </c>
    </row>
    <row r="141" spans="1:27" s="617" customFormat="1" ht="53.25" customHeight="1">
      <c r="A141" s="624" t="s">
        <v>172</v>
      </c>
      <c r="B141" s="615">
        <v>0</v>
      </c>
      <c r="C141" s="969">
        <v>0</v>
      </c>
      <c r="D141" s="615">
        <v>0</v>
      </c>
      <c r="E141" s="969">
        <v>0</v>
      </c>
      <c r="F141" s="615">
        <v>0</v>
      </c>
      <c r="G141" s="969">
        <v>0</v>
      </c>
      <c r="H141" s="615">
        <v>0</v>
      </c>
      <c r="I141" s="969">
        <v>0</v>
      </c>
      <c r="J141" s="615">
        <v>0</v>
      </c>
      <c r="K141" s="969">
        <v>0</v>
      </c>
      <c r="L141" s="615">
        <v>0</v>
      </c>
      <c r="M141" s="969">
        <v>0</v>
      </c>
      <c r="N141" s="599">
        <v>0</v>
      </c>
      <c r="O141" s="970">
        <v>31595338</v>
      </c>
      <c r="P141" s="599">
        <v>0</v>
      </c>
      <c r="Q141" s="970">
        <v>0</v>
      </c>
      <c r="R141" s="599">
        <v>0</v>
      </c>
      <c r="S141" s="970">
        <v>0</v>
      </c>
      <c r="T141" s="599">
        <v>0</v>
      </c>
      <c r="U141" s="970">
        <v>0</v>
      </c>
      <c r="V141" s="599">
        <v>0</v>
      </c>
      <c r="W141" s="970">
        <v>0</v>
      </c>
      <c r="X141" s="600">
        <v>0</v>
      </c>
      <c r="Y141" s="601">
        <v>0</v>
      </c>
      <c r="Z141" s="971">
        <v>31595338</v>
      </c>
      <c r="AA141" s="616">
        <v>2.4588489209331725</v>
      </c>
    </row>
    <row r="142" spans="1:27" s="617" customFormat="1" ht="53.25" customHeight="1">
      <c r="A142" s="624" t="s">
        <v>173</v>
      </c>
      <c r="B142" s="615">
        <v>0</v>
      </c>
      <c r="C142" s="969">
        <v>0</v>
      </c>
      <c r="D142" s="615">
        <v>1</v>
      </c>
      <c r="E142" s="969">
        <v>500</v>
      </c>
      <c r="F142" s="615">
        <v>0</v>
      </c>
      <c r="G142" s="969">
        <v>0</v>
      </c>
      <c r="H142" s="615">
        <v>0</v>
      </c>
      <c r="I142" s="969">
        <v>0</v>
      </c>
      <c r="J142" s="615">
        <v>1</v>
      </c>
      <c r="K142" s="969">
        <v>500</v>
      </c>
      <c r="L142" s="615">
        <v>0</v>
      </c>
      <c r="M142" s="969">
        <v>0</v>
      </c>
      <c r="N142" s="599">
        <v>0</v>
      </c>
      <c r="O142" s="970">
        <v>0</v>
      </c>
      <c r="P142" s="599">
        <v>0</v>
      </c>
      <c r="Q142" s="970">
        <v>0</v>
      </c>
      <c r="R142" s="599">
        <v>0</v>
      </c>
      <c r="S142" s="970">
        <v>0</v>
      </c>
      <c r="T142" s="599">
        <v>0</v>
      </c>
      <c r="U142" s="970">
        <v>0</v>
      </c>
      <c r="V142" s="599">
        <v>0</v>
      </c>
      <c r="W142" s="970">
        <v>0</v>
      </c>
      <c r="X142" s="600">
        <v>1</v>
      </c>
      <c r="Y142" s="601">
        <v>2.1469731971866064E-4</v>
      </c>
      <c r="Z142" s="971">
        <v>500</v>
      </c>
      <c r="AA142" s="616">
        <v>3.8911578045678327E-5</v>
      </c>
    </row>
    <row r="143" spans="1:27" s="617" customFormat="1" ht="53.25" customHeight="1">
      <c r="A143" s="624" t="s">
        <v>174</v>
      </c>
      <c r="B143" s="615">
        <v>1</v>
      </c>
      <c r="C143" s="969">
        <v>1000</v>
      </c>
      <c r="D143" s="615">
        <v>11</v>
      </c>
      <c r="E143" s="969">
        <v>2350</v>
      </c>
      <c r="F143" s="615">
        <v>0</v>
      </c>
      <c r="G143" s="969">
        <v>0</v>
      </c>
      <c r="H143" s="615">
        <v>0</v>
      </c>
      <c r="I143" s="969">
        <v>0</v>
      </c>
      <c r="J143" s="615">
        <v>12</v>
      </c>
      <c r="K143" s="969">
        <v>3350</v>
      </c>
      <c r="L143" s="615">
        <v>0</v>
      </c>
      <c r="M143" s="969">
        <v>0</v>
      </c>
      <c r="N143" s="599">
        <v>6</v>
      </c>
      <c r="O143" s="970">
        <v>1590</v>
      </c>
      <c r="P143" s="599">
        <v>2</v>
      </c>
      <c r="Q143" s="970">
        <v>915.47</v>
      </c>
      <c r="R143" s="599">
        <v>0</v>
      </c>
      <c r="S143" s="970">
        <v>0</v>
      </c>
      <c r="T143" s="599">
        <v>0</v>
      </c>
      <c r="U143" s="970">
        <v>0</v>
      </c>
      <c r="V143" s="599">
        <v>8</v>
      </c>
      <c r="W143" s="970">
        <v>185850</v>
      </c>
      <c r="X143" s="600">
        <v>28</v>
      </c>
      <c r="Y143" s="601">
        <v>6.0115249521224979E-3</v>
      </c>
      <c r="Z143" s="971">
        <v>191705.47</v>
      </c>
      <c r="AA143" s="616">
        <v>1.491912471537689E-2</v>
      </c>
    </row>
    <row r="144" spans="1:27" s="617" customFormat="1" ht="53.25" customHeight="1">
      <c r="A144" s="624" t="s">
        <v>175</v>
      </c>
      <c r="B144" s="615">
        <v>371</v>
      </c>
      <c r="C144" s="969">
        <v>671009.81000000006</v>
      </c>
      <c r="D144" s="615">
        <v>1098</v>
      </c>
      <c r="E144" s="969">
        <v>513067.451</v>
      </c>
      <c r="F144" s="615">
        <v>5</v>
      </c>
      <c r="G144" s="969">
        <v>500</v>
      </c>
      <c r="H144" s="615">
        <v>0</v>
      </c>
      <c r="I144" s="969">
        <v>0</v>
      </c>
      <c r="J144" s="615">
        <v>1474</v>
      </c>
      <c r="K144" s="969">
        <v>1184577.2609999999</v>
      </c>
      <c r="L144" s="615">
        <v>0</v>
      </c>
      <c r="M144" s="969">
        <v>0</v>
      </c>
      <c r="N144" s="599">
        <v>7027</v>
      </c>
      <c r="O144" s="970">
        <v>6622903.0558863496</v>
      </c>
      <c r="P144" s="599">
        <v>8</v>
      </c>
      <c r="Q144" s="970">
        <v>33414.127999999997</v>
      </c>
      <c r="R144" s="599">
        <v>344</v>
      </c>
      <c r="S144" s="970">
        <v>5822096.4400000004</v>
      </c>
      <c r="T144" s="599">
        <v>0</v>
      </c>
      <c r="U144" s="970">
        <v>0</v>
      </c>
      <c r="V144" s="599">
        <v>2</v>
      </c>
      <c r="W144" s="970">
        <v>1200</v>
      </c>
      <c r="X144" s="600">
        <v>8855</v>
      </c>
      <c r="Y144" s="601">
        <v>1.9011447661087399</v>
      </c>
      <c r="Z144" s="971">
        <v>13664190.88488635</v>
      </c>
      <c r="AA144" s="616">
        <v>1.0633904600966033</v>
      </c>
    </row>
    <row r="145" spans="1:27" s="617" customFormat="1" ht="53.25" customHeight="1">
      <c r="A145" s="624" t="s">
        <v>176</v>
      </c>
      <c r="B145" s="615">
        <v>0</v>
      </c>
      <c r="C145" s="969">
        <v>25190.871999999999</v>
      </c>
      <c r="D145" s="615">
        <v>0</v>
      </c>
      <c r="E145" s="969">
        <v>56160.889000000003</v>
      </c>
      <c r="F145" s="615">
        <v>0</v>
      </c>
      <c r="G145" s="969">
        <v>0</v>
      </c>
      <c r="H145" s="615">
        <v>0</v>
      </c>
      <c r="I145" s="969">
        <v>0</v>
      </c>
      <c r="J145" s="615">
        <v>0</v>
      </c>
      <c r="K145" s="969">
        <v>81351.760999999999</v>
      </c>
      <c r="L145" s="615">
        <v>0</v>
      </c>
      <c r="M145" s="969">
        <v>1126.2746</v>
      </c>
      <c r="N145" s="599">
        <v>0</v>
      </c>
      <c r="O145" s="970">
        <v>2007896.4180000001</v>
      </c>
      <c r="P145" s="599">
        <v>0</v>
      </c>
      <c r="Q145" s="970">
        <v>693.19200000000001</v>
      </c>
      <c r="R145" s="599">
        <v>0</v>
      </c>
      <c r="S145" s="970">
        <v>107319.93413999899</v>
      </c>
      <c r="T145" s="599">
        <v>0</v>
      </c>
      <c r="U145" s="970">
        <v>0</v>
      </c>
      <c r="V145" s="599">
        <v>0</v>
      </c>
      <c r="W145" s="970">
        <v>0</v>
      </c>
      <c r="X145" s="600">
        <v>0</v>
      </c>
      <c r="Y145" s="601">
        <v>0</v>
      </c>
      <c r="Z145" s="971">
        <v>2198387.579739999</v>
      </c>
      <c r="AA145" s="616">
        <v>0.17108545976740575</v>
      </c>
    </row>
    <row r="146" spans="1:27" s="617" customFormat="1" ht="53.25" customHeight="1">
      <c r="A146" s="624" t="s">
        <v>177</v>
      </c>
      <c r="B146" s="615">
        <v>4157</v>
      </c>
      <c r="C146" s="969">
        <v>1552754.9380000001</v>
      </c>
      <c r="D146" s="615">
        <v>2718</v>
      </c>
      <c r="E146" s="969">
        <v>619713.03</v>
      </c>
      <c r="F146" s="615">
        <v>0</v>
      </c>
      <c r="G146" s="969">
        <v>7578.6289999999999</v>
      </c>
      <c r="H146" s="615">
        <v>0</v>
      </c>
      <c r="I146" s="969">
        <v>0</v>
      </c>
      <c r="J146" s="615">
        <v>6875</v>
      </c>
      <c r="K146" s="969">
        <v>2180046.5970000005</v>
      </c>
      <c r="L146" s="615">
        <v>0</v>
      </c>
      <c r="M146" s="969">
        <v>0</v>
      </c>
      <c r="N146" s="599">
        <v>0</v>
      </c>
      <c r="O146" s="970">
        <v>1421930.969</v>
      </c>
      <c r="P146" s="599">
        <v>39</v>
      </c>
      <c r="Q146" s="970">
        <v>21166.947</v>
      </c>
      <c r="R146" s="599">
        <v>0</v>
      </c>
      <c r="S146" s="970">
        <v>43267.5</v>
      </c>
      <c r="T146" s="599">
        <v>0</v>
      </c>
      <c r="U146" s="970">
        <v>1500</v>
      </c>
      <c r="V146" s="599">
        <v>0</v>
      </c>
      <c r="W146" s="970">
        <v>0</v>
      </c>
      <c r="X146" s="600">
        <v>6914</v>
      </c>
      <c r="Y146" s="601">
        <v>1.4844172685348196</v>
      </c>
      <c r="Z146" s="971">
        <v>3667912.0130000007</v>
      </c>
      <c r="AA146" s="616">
        <v>0.28544848911706128</v>
      </c>
    </row>
    <row r="147" spans="1:27" s="617" customFormat="1" ht="53.25" customHeight="1">
      <c r="A147" s="624" t="s">
        <v>178</v>
      </c>
      <c r="B147" s="615">
        <v>0</v>
      </c>
      <c r="C147" s="969">
        <v>2022</v>
      </c>
      <c r="D147" s="615">
        <v>0</v>
      </c>
      <c r="E147" s="969">
        <v>5687</v>
      </c>
      <c r="F147" s="615">
        <v>0</v>
      </c>
      <c r="G147" s="969">
        <v>0</v>
      </c>
      <c r="H147" s="615">
        <v>0</v>
      </c>
      <c r="I147" s="969">
        <v>0</v>
      </c>
      <c r="J147" s="615">
        <v>0</v>
      </c>
      <c r="K147" s="969">
        <v>7709</v>
      </c>
      <c r="L147" s="615">
        <v>0</v>
      </c>
      <c r="M147" s="969">
        <v>0</v>
      </c>
      <c r="N147" s="599">
        <v>0</v>
      </c>
      <c r="O147" s="970">
        <v>0</v>
      </c>
      <c r="P147" s="599">
        <v>0</v>
      </c>
      <c r="Q147" s="970">
        <v>280</v>
      </c>
      <c r="R147" s="599">
        <v>0</v>
      </c>
      <c r="S147" s="970">
        <v>0</v>
      </c>
      <c r="T147" s="599">
        <v>0</v>
      </c>
      <c r="U147" s="970">
        <v>0</v>
      </c>
      <c r="V147" s="599">
        <v>0</v>
      </c>
      <c r="W147" s="970">
        <v>0</v>
      </c>
      <c r="X147" s="600">
        <v>0</v>
      </c>
      <c r="Y147" s="601">
        <v>0</v>
      </c>
      <c r="Z147" s="971">
        <v>7989</v>
      </c>
      <c r="AA147" s="601">
        <v>6.2172919401384829E-4</v>
      </c>
    </row>
    <row r="148" spans="1:27" s="617" customFormat="1" ht="53.25" customHeight="1">
      <c r="A148" s="624" t="s">
        <v>179</v>
      </c>
      <c r="B148" s="615">
        <v>23</v>
      </c>
      <c r="C148" s="969">
        <v>1055146.2312507324</v>
      </c>
      <c r="D148" s="615">
        <v>21</v>
      </c>
      <c r="E148" s="969">
        <v>1571958.6088160917</v>
      </c>
      <c r="F148" s="615">
        <v>7</v>
      </c>
      <c r="G148" s="969">
        <v>111895.16304000001</v>
      </c>
      <c r="H148" s="615">
        <v>0</v>
      </c>
      <c r="I148" s="969">
        <v>0</v>
      </c>
      <c r="J148" s="615">
        <v>51</v>
      </c>
      <c r="K148" s="969">
        <v>2739000.0031068241</v>
      </c>
      <c r="L148" s="615">
        <v>192</v>
      </c>
      <c r="M148" s="969">
        <v>10153.781999999999</v>
      </c>
      <c r="N148" s="599">
        <v>0</v>
      </c>
      <c r="O148" s="970">
        <v>31669348.89065</v>
      </c>
      <c r="P148" s="599">
        <v>0</v>
      </c>
      <c r="Q148" s="970">
        <v>36741.617680000003</v>
      </c>
      <c r="R148" s="599">
        <v>0</v>
      </c>
      <c r="S148" s="970">
        <v>79647.851580000017</v>
      </c>
      <c r="T148" s="599">
        <v>0</v>
      </c>
      <c r="U148" s="970">
        <v>1500</v>
      </c>
      <c r="V148" s="599">
        <v>3</v>
      </c>
      <c r="W148" s="970">
        <v>1247650</v>
      </c>
      <c r="X148" s="600">
        <v>246</v>
      </c>
      <c r="Y148" s="601">
        <v>5.2815540650790513E-2</v>
      </c>
      <c r="Z148" s="971">
        <v>35784042.145016827</v>
      </c>
      <c r="AA148" s="616">
        <v>2.7848270974313296</v>
      </c>
    </row>
    <row r="149" spans="1:27" s="619" customFormat="1" ht="53.25" customHeight="1">
      <c r="A149" s="625" t="s">
        <v>180</v>
      </c>
      <c r="B149" s="599">
        <v>2</v>
      </c>
      <c r="C149" s="970">
        <v>26153.45</v>
      </c>
      <c r="D149" s="599">
        <v>4</v>
      </c>
      <c r="E149" s="970">
        <v>207819.07</v>
      </c>
      <c r="F149" s="599">
        <v>0</v>
      </c>
      <c r="G149" s="970">
        <v>0</v>
      </c>
      <c r="H149" s="599">
        <v>0</v>
      </c>
      <c r="I149" s="970">
        <v>0</v>
      </c>
      <c r="J149" s="615">
        <v>6</v>
      </c>
      <c r="K149" s="969">
        <v>233972.52000000002</v>
      </c>
      <c r="L149" s="599">
        <v>0</v>
      </c>
      <c r="M149" s="970">
        <v>678187.38800000004</v>
      </c>
      <c r="N149" s="599">
        <v>0</v>
      </c>
      <c r="O149" s="970">
        <v>1299326.99</v>
      </c>
      <c r="P149" s="599">
        <v>0</v>
      </c>
      <c r="Q149" s="970">
        <v>6884.43</v>
      </c>
      <c r="R149" s="599">
        <v>0</v>
      </c>
      <c r="S149" s="970">
        <v>0</v>
      </c>
      <c r="T149" s="599">
        <v>0</v>
      </c>
      <c r="U149" s="970">
        <v>0</v>
      </c>
      <c r="V149" s="599">
        <v>0</v>
      </c>
      <c r="W149" s="970">
        <v>0</v>
      </c>
      <c r="X149" s="600">
        <v>6</v>
      </c>
      <c r="Y149" s="601">
        <v>1.2881839183119638E-3</v>
      </c>
      <c r="Z149" s="971">
        <v>2218371.3280000002</v>
      </c>
      <c r="AA149" s="618">
        <v>0.17264065812753418</v>
      </c>
    </row>
    <row r="150" spans="1:27" s="617" customFormat="1" ht="53.25" customHeight="1">
      <c r="A150" s="624" t="s">
        <v>181</v>
      </c>
      <c r="B150" s="615">
        <v>451</v>
      </c>
      <c r="C150" s="969">
        <v>336750.8897</v>
      </c>
      <c r="D150" s="615">
        <v>35</v>
      </c>
      <c r="E150" s="969">
        <v>21246.113210000101</v>
      </c>
      <c r="F150" s="615">
        <v>1</v>
      </c>
      <c r="G150" s="969">
        <v>1000</v>
      </c>
      <c r="H150" s="615">
        <v>0</v>
      </c>
      <c r="I150" s="969">
        <v>0</v>
      </c>
      <c r="J150" s="615">
        <v>487</v>
      </c>
      <c r="K150" s="969">
        <v>358997.0029100001</v>
      </c>
      <c r="L150" s="615">
        <v>4</v>
      </c>
      <c r="M150" s="969">
        <v>158.65</v>
      </c>
      <c r="N150" s="599">
        <v>0</v>
      </c>
      <c r="O150" s="970">
        <v>240373.07499999899</v>
      </c>
      <c r="P150" s="599">
        <v>0</v>
      </c>
      <c r="Q150" s="970">
        <v>0</v>
      </c>
      <c r="R150" s="599">
        <v>0</v>
      </c>
      <c r="S150" s="970">
        <v>0</v>
      </c>
      <c r="T150" s="599">
        <v>0</v>
      </c>
      <c r="U150" s="970">
        <v>0</v>
      </c>
      <c r="V150" s="599">
        <v>0</v>
      </c>
      <c r="W150" s="970">
        <v>0</v>
      </c>
      <c r="X150" s="600">
        <v>491</v>
      </c>
      <c r="Y150" s="601">
        <v>0.10541638398186237</v>
      </c>
      <c r="Z150" s="971">
        <v>599528.72790999908</v>
      </c>
      <c r="AA150" s="601">
        <v>4.6657217773392358E-2</v>
      </c>
    </row>
    <row r="151" spans="1:27" s="617" customFormat="1" ht="53.25" customHeight="1">
      <c r="A151" s="624" t="s">
        <v>182</v>
      </c>
      <c r="B151" s="615">
        <v>4015</v>
      </c>
      <c r="C151" s="969">
        <v>678281.71799999999</v>
      </c>
      <c r="D151" s="615">
        <v>30507</v>
      </c>
      <c r="E151" s="969">
        <v>4071599.3502500001</v>
      </c>
      <c r="F151" s="615">
        <v>0</v>
      </c>
      <c r="G151" s="969">
        <v>0</v>
      </c>
      <c r="H151" s="615">
        <v>0</v>
      </c>
      <c r="I151" s="969">
        <v>0</v>
      </c>
      <c r="J151" s="615">
        <v>34522</v>
      </c>
      <c r="K151" s="969">
        <v>4749881.0682500005</v>
      </c>
      <c r="L151" s="615">
        <v>0</v>
      </c>
      <c r="M151" s="969">
        <v>0</v>
      </c>
      <c r="N151" s="599">
        <v>0</v>
      </c>
      <c r="O151" s="970">
        <v>408654373.57779998</v>
      </c>
      <c r="P151" s="599">
        <v>1478</v>
      </c>
      <c r="Q151" s="970">
        <v>92516.177660000001</v>
      </c>
      <c r="R151" s="599">
        <v>0</v>
      </c>
      <c r="S151" s="970">
        <v>88338.894</v>
      </c>
      <c r="T151" s="599">
        <v>0</v>
      </c>
      <c r="U151" s="970">
        <v>0</v>
      </c>
      <c r="V151" s="599">
        <v>0</v>
      </c>
      <c r="W151" s="970">
        <v>0</v>
      </c>
      <c r="X151" s="600">
        <v>36000</v>
      </c>
      <c r="Y151" s="601">
        <v>7.7291035098717824</v>
      </c>
      <c r="Z151" s="971">
        <v>413585109.71770996</v>
      </c>
      <c r="AA151" s="616">
        <v>32.186498550622211</v>
      </c>
    </row>
    <row r="152" spans="1:27" s="617" customFormat="1" ht="53.25" customHeight="1">
      <c r="A152" s="624" t="s">
        <v>183</v>
      </c>
      <c r="B152" s="615">
        <v>0</v>
      </c>
      <c r="C152" s="969">
        <v>0</v>
      </c>
      <c r="D152" s="615">
        <v>0</v>
      </c>
      <c r="E152" s="969">
        <v>104</v>
      </c>
      <c r="F152" s="615">
        <v>0</v>
      </c>
      <c r="G152" s="969">
        <v>0</v>
      </c>
      <c r="H152" s="615">
        <v>0</v>
      </c>
      <c r="I152" s="969">
        <v>0</v>
      </c>
      <c r="J152" s="615">
        <v>0</v>
      </c>
      <c r="K152" s="969">
        <v>104</v>
      </c>
      <c r="L152" s="615">
        <v>0</v>
      </c>
      <c r="M152" s="969">
        <v>996</v>
      </c>
      <c r="N152" s="599">
        <v>0</v>
      </c>
      <c r="O152" s="970">
        <v>0</v>
      </c>
      <c r="P152" s="599">
        <v>0</v>
      </c>
      <c r="Q152" s="970">
        <v>0</v>
      </c>
      <c r="R152" s="599">
        <v>0</v>
      </c>
      <c r="S152" s="970">
        <v>0</v>
      </c>
      <c r="T152" s="599">
        <v>0</v>
      </c>
      <c r="U152" s="970">
        <v>0</v>
      </c>
      <c r="V152" s="599">
        <v>0</v>
      </c>
      <c r="W152" s="970">
        <v>0</v>
      </c>
      <c r="X152" s="600">
        <v>0</v>
      </c>
      <c r="Y152" s="601">
        <v>0</v>
      </c>
      <c r="Z152" s="971">
        <v>1100</v>
      </c>
      <c r="AA152" s="601">
        <v>8.5605471700492323E-5</v>
      </c>
    </row>
    <row r="153" spans="1:27" s="619" customFormat="1" ht="53.25" customHeight="1">
      <c r="A153" s="625" t="s">
        <v>184</v>
      </c>
      <c r="B153" s="599">
        <v>0</v>
      </c>
      <c r="C153" s="970">
        <v>133261.848</v>
      </c>
      <c r="D153" s="599">
        <v>0</v>
      </c>
      <c r="E153" s="970">
        <v>127541.8</v>
      </c>
      <c r="F153" s="599">
        <v>857</v>
      </c>
      <c r="G153" s="970">
        <v>857</v>
      </c>
      <c r="H153" s="599">
        <v>0</v>
      </c>
      <c r="I153" s="970">
        <v>0</v>
      </c>
      <c r="J153" s="615">
        <v>857</v>
      </c>
      <c r="K153" s="969">
        <v>261660.64799999999</v>
      </c>
      <c r="L153" s="599">
        <v>402</v>
      </c>
      <c r="M153" s="970">
        <v>44691.07</v>
      </c>
      <c r="N153" s="599">
        <v>0</v>
      </c>
      <c r="O153" s="970">
        <v>524816.80000000005</v>
      </c>
      <c r="P153" s="599">
        <v>0</v>
      </c>
      <c r="Q153" s="970">
        <v>1797.875</v>
      </c>
      <c r="R153" s="599">
        <v>0</v>
      </c>
      <c r="S153" s="970">
        <v>0</v>
      </c>
      <c r="T153" s="599">
        <v>0</v>
      </c>
      <c r="U153" s="970">
        <v>0</v>
      </c>
      <c r="V153" s="599">
        <v>0</v>
      </c>
      <c r="W153" s="970">
        <v>0</v>
      </c>
      <c r="X153" s="600">
        <v>1259</v>
      </c>
      <c r="Y153" s="601">
        <v>0.27030392552579374</v>
      </c>
      <c r="Z153" s="971">
        <v>832966.39300000004</v>
      </c>
      <c r="AA153" s="618">
        <v>6.4824073621293332E-2</v>
      </c>
    </row>
    <row r="154" spans="1:27" s="617" customFormat="1" ht="53.25" customHeight="1">
      <c r="A154" s="624" t="s">
        <v>797</v>
      </c>
      <c r="B154" s="615">
        <v>0</v>
      </c>
      <c r="C154" s="969">
        <v>2874.9759999999983</v>
      </c>
      <c r="D154" s="615">
        <v>0</v>
      </c>
      <c r="E154" s="969">
        <v>3714.1640000000011</v>
      </c>
      <c r="F154" s="615">
        <v>0</v>
      </c>
      <c r="G154" s="969">
        <v>0</v>
      </c>
      <c r="H154" s="615">
        <v>0</v>
      </c>
      <c r="I154" s="969">
        <v>0</v>
      </c>
      <c r="J154" s="615">
        <v>0</v>
      </c>
      <c r="K154" s="969">
        <v>6589.1399999999994</v>
      </c>
      <c r="L154" s="615">
        <v>0</v>
      </c>
      <c r="M154" s="969">
        <v>0</v>
      </c>
      <c r="N154" s="599">
        <v>0</v>
      </c>
      <c r="O154" s="970">
        <v>14283362.560000001</v>
      </c>
      <c r="P154" s="599">
        <v>0</v>
      </c>
      <c r="Q154" s="970">
        <v>0</v>
      </c>
      <c r="R154" s="599">
        <v>0</v>
      </c>
      <c r="S154" s="970">
        <v>0</v>
      </c>
      <c r="T154" s="599">
        <v>0</v>
      </c>
      <c r="U154" s="970">
        <v>0</v>
      </c>
      <c r="V154" s="599">
        <v>0</v>
      </c>
      <c r="W154" s="970">
        <v>0</v>
      </c>
      <c r="X154" s="600">
        <v>0</v>
      </c>
      <c r="Y154" s="601">
        <v>0</v>
      </c>
      <c r="Z154" s="971">
        <v>14289951.700000001</v>
      </c>
      <c r="AA154" s="616">
        <v>1.1120891416870475</v>
      </c>
    </row>
    <row r="155" spans="1:27" s="617" customFormat="1" ht="53.25" customHeight="1">
      <c r="A155" s="624" t="s">
        <v>345</v>
      </c>
      <c r="B155" s="615">
        <v>0</v>
      </c>
      <c r="C155" s="969">
        <v>0</v>
      </c>
      <c r="D155" s="615">
        <v>0</v>
      </c>
      <c r="E155" s="969">
        <v>0</v>
      </c>
      <c r="F155" s="615">
        <v>0</v>
      </c>
      <c r="G155" s="969">
        <v>0</v>
      </c>
      <c r="H155" s="615">
        <v>0</v>
      </c>
      <c r="I155" s="969">
        <v>0</v>
      </c>
      <c r="J155" s="615">
        <v>0</v>
      </c>
      <c r="K155" s="969">
        <v>0</v>
      </c>
      <c r="L155" s="615">
        <v>0</v>
      </c>
      <c r="M155" s="969">
        <v>0</v>
      </c>
      <c r="N155" s="599">
        <v>0</v>
      </c>
      <c r="O155" s="970">
        <v>27042456.239999998</v>
      </c>
      <c r="P155" s="599">
        <v>0</v>
      </c>
      <c r="Q155" s="970">
        <v>0</v>
      </c>
      <c r="R155" s="599">
        <v>0</v>
      </c>
      <c r="S155" s="970">
        <v>0</v>
      </c>
      <c r="T155" s="599">
        <v>0</v>
      </c>
      <c r="U155" s="970">
        <v>0</v>
      </c>
      <c r="V155" s="599">
        <v>0</v>
      </c>
      <c r="W155" s="970">
        <v>0</v>
      </c>
      <c r="X155" s="600">
        <v>0</v>
      </c>
      <c r="Y155" s="601">
        <v>0</v>
      </c>
      <c r="Z155" s="971">
        <v>27042456.239999998</v>
      </c>
      <c r="AA155" s="616">
        <v>2.1045292930592017</v>
      </c>
    </row>
    <row r="156" spans="1:27" s="617" customFormat="1" ht="53.25" customHeight="1">
      <c r="A156" s="624" t="s">
        <v>186</v>
      </c>
      <c r="B156" s="615">
        <v>0</v>
      </c>
      <c r="C156" s="969">
        <v>0</v>
      </c>
      <c r="D156" s="615">
        <v>0</v>
      </c>
      <c r="E156" s="969">
        <v>0</v>
      </c>
      <c r="F156" s="615">
        <v>2957</v>
      </c>
      <c r="G156" s="969">
        <v>306430</v>
      </c>
      <c r="H156" s="615">
        <v>0</v>
      </c>
      <c r="I156" s="969">
        <v>0</v>
      </c>
      <c r="J156" s="615">
        <v>2957</v>
      </c>
      <c r="K156" s="969">
        <v>306430</v>
      </c>
      <c r="L156" s="615">
        <v>0</v>
      </c>
      <c r="M156" s="969">
        <v>0</v>
      </c>
      <c r="N156" s="599">
        <v>27</v>
      </c>
      <c r="O156" s="970">
        <v>18843263.138099998</v>
      </c>
      <c r="P156" s="599">
        <v>0</v>
      </c>
      <c r="Q156" s="970">
        <v>0</v>
      </c>
      <c r="R156" s="599">
        <v>0</v>
      </c>
      <c r="S156" s="970">
        <v>0</v>
      </c>
      <c r="T156" s="599">
        <v>0</v>
      </c>
      <c r="U156" s="970">
        <v>0</v>
      </c>
      <c r="V156" s="599">
        <v>89</v>
      </c>
      <c r="W156" s="970">
        <v>50100</v>
      </c>
      <c r="X156" s="600">
        <v>3073</v>
      </c>
      <c r="Y156" s="601">
        <v>0.65976486349544416</v>
      </c>
      <c r="Z156" s="971">
        <v>19199793.138099998</v>
      </c>
      <c r="AA156" s="616">
        <v>1.4941884983081146</v>
      </c>
    </row>
    <row r="157" spans="1:27" s="617" customFormat="1" ht="53.25" customHeight="1">
      <c r="A157" s="625" t="s">
        <v>187</v>
      </c>
      <c r="B157" s="599">
        <v>0</v>
      </c>
      <c r="C157" s="970">
        <v>112760.928</v>
      </c>
      <c r="D157" s="599">
        <v>0</v>
      </c>
      <c r="E157" s="970">
        <v>345431.78399999999</v>
      </c>
      <c r="F157" s="599">
        <v>0</v>
      </c>
      <c r="G157" s="970">
        <v>0</v>
      </c>
      <c r="H157" s="599">
        <v>0</v>
      </c>
      <c r="I157" s="970">
        <v>0</v>
      </c>
      <c r="J157" s="615">
        <v>0</v>
      </c>
      <c r="K157" s="969">
        <v>458192.712</v>
      </c>
      <c r="L157" s="599">
        <v>0</v>
      </c>
      <c r="M157" s="970">
        <v>2868.5</v>
      </c>
      <c r="N157" s="599">
        <v>4</v>
      </c>
      <c r="O157" s="970">
        <v>4491.1000000000004</v>
      </c>
      <c r="P157" s="599">
        <v>0</v>
      </c>
      <c r="Q157" s="970">
        <v>11810.51</v>
      </c>
      <c r="R157" s="599">
        <v>0</v>
      </c>
      <c r="S157" s="970">
        <v>0</v>
      </c>
      <c r="T157" s="599">
        <v>0</v>
      </c>
      <c r="U157" s="970">
        <v>0</v>
      </c>
      <c r="V157" s="599">
        <v>0</v>
      </c>
      <c r="W157" s="970">
        <v>0</v>
      </c>
      <c r="X157" s="600">
        <v>4</v>
      </c>
      <c r="Y157" s="601">
        <v>8.5878927887464256E-4</v>
      </c>
      <c r="Z157" s="971">
        <v>477362.82199999999</v>
      </c>
      <c r="AA157" s="618">
        <v>3.7149881408716501E-2</v>
      </c>
    </row>
    <row r="158" spans="1:27" s="617" customFormat="1" ht="53.25" customHeight="1">
      <c r="A158" s="624" t="s">
        <v>188</v>
      </c>
      <c r="B158" s="615">
        <v>251</v>
      </c>
      <c r="C158" s="969">
        <v>284082</v>
      </c>
      <c r="D158" s="615">
        <v>31</v>
      </c>
      <c r="E158" s="969">
        <v>178281</v>
      </c>
      <c r="F158" s="615">
        <v>31</v>
      </c>
      <c r="G158" s="969">
        <v>25651</v>
      </c>
      <c r="H158" s="615">
        <v>0</v>
      </c>
      <c r="I158" s="969">
        <v>0</v>
      </c>
      <c r="J158" s="615">
        <v>313</v>
      </c>
      <c r="K158" s="969">
        <v>488014</v>
      </c>
      <c r="L158" s="615">
        <v>0</v>
      </c>
      <c r="M158" s="969">
        <v>0</v>
      </c>
      <c r="N158" s="599">
        <v>0</v>
      </c>
      <c r="O158" s="970">
        <v>730</v>
      </c>
      <c r="P158" s="599">
        <v>0</v>
      </c>
      <c r="Q158" s="970">
        <v>31749</v>
      </c>
      <c r="R158" s="599">
        <v>0</v>
      </c>
      <c r="S158" s="970">
        <v>0</v>
      </c>
      <c r="T158" s="599">
        <v>0</v>
      </c>
      <c r="U158" s="970">
        <v>0</v>
      </c>
      <c r="V158" s="599">
        <v>16</v>
      </c>
      <c r="W158" s="970">
        <v>7900</v>
      </c>
      <c r="X158" s="600">
        <v>329</v>
      </c>
      <c r="Y158" s="601">
        <v>7.0635418187439347E-2</v>
      </c>
      <c r="Z158" s="971">
        <v>528393</v>
      </c>
      <c r="AA158" s="602">
        <v>4.112121091658022E-2</v>
      </c>
    </row>
    <row r="159" spans="1:27" s="617" customFormat="1" ht="53.25" customHeight="1">
      <c r="A159" s="608" t="s">
        <v>276</v>
      </c>
      <c r="B159" s="609">
        <v>150221</v>
      </c>
      <c r="C159" s="977">
        <v>35809809.903546043</v>
      </c>
      <c r="D159" s="609">
        <v>81618</v>
      </c>
      <c r="E159" s="977">
        <v>21845470.498276092</v>
      </c>
      <c r="F159" s="609">
        <v>3859</v>
      </c>
      <c r="G159" s="977">
        <v>7312981.8826484</v>
      </c>
      <c r="H159" s="609">
        <v>3</v>
      </c>
      <c r="I159" s="977">
        <v>300</v>
      </c>
      <c r="J159" s="609">
        <v>235701</v>
      </c>
      <c r="K159" s="977">
        <v>64968562.284470536</v>
      </c>
      <c r="L159" s="609">
        <v>598</v>
      </c>
      <c r="M159" s="977">
        <v>738181.66460000002</v>
      </c>
      <c r="N159" s="610">
        <v>7064</v>
      </c>
      <c r="O159" s="1170">
        <v>668619377.40813637</v>
      </c>
      <c r="P159" s="610">
        <v>1839</v>
      </c>
      <c r="Q159" s="1170">
        <v>3248382.7842694605</v>
      </c>
      <c r="R159" s="610">
        <v>1296</v>
      </c>
      <c r="S159" s="1170">
        <v>12215344.140719997</v>
      </c>
      <c r="T159" s="610">
        <v>0</v>
      </c>
      <c r="U159" s="1170">
        <v>108140.276</v>
      </c>
      <c r="V159" s="610">
        <v>219274</v>
      </c>
      <c r="W159" s="1170">
        <v>535066603.24800003</v>
      </c>
      <c r="X159" s="611">
        <v>465772</v>
      </c>
      <c r="Y159" s="628">
        <v>100</v>
      </c>
      <c r="Z159" s="1174">
        <v>1284964591.8061962</v>
      </c>
      <c r="AA159" s="628">
        <v>100</v>
      </c>
    </row>
  </sheetData>
  <mergeCells count="90">
    <mergeCell ref="Y134:Y135"/>
    <mergeCell ref="AA134:AA135"/>
    <mergeCell ref="H102:I102"/>
    <mergeCell ref="J102:K102"/>
    <mergeCell ref="Y102:Y103"/>
    <mergeCell ref="AA102:AA103"/>
    <mergeCell ref="B133:K133"/>
    <mergeCell ref="L133:M133"/>
    <mergeCell ref="X131:AA131"/>
    <mergeCell ref="V132:W133"/>
    <mergeCell ref="X132:AA133"/>
    <mergeCell ref="Y38:Y39"/>
    <mergeCell ref="AA38:AA39"/>
    <mergeCell ref="B69:K69"/>
    <mergeCell ref="L69:M69"/>
    <mergeCell ref="B70:C70"/>
    <mergeCell ref="D70:E70"/>
    <mergeCell ref="F70:G70"/>
    <mergeCell ref="H70:I70"/>
    <mergeCell ref="J70:K70"/>
    <mergeCell ref="Y70:Y71"/>
    <mergeCell ref="AA70:AA71"/>
    <mergeCell ref="X67:AA67"/>
    <mergeCell ref="V68:W69"/>
    <mergeCell ref="X68:AA69"/>
    <mergeCell ref="L37:M37"/>
    <mergeCell ref="B38:C38"/>
    <mergeCell ref="D38:E38"/>
    <mergeCell ref="F38:G38"/>
    <mergeCell ref="H38:I38"/>
    <mergeCell ref="J38:K38"/>
    <mergeCell ref="B37:K37"/>
    <mergeCell ref="X3:AA3"/>
    <mergeCell ref="A36:A40"/>
    <mergeCell ref="P36:Q37"/>
    <mergeCell ref="R36:S37"/>
    <mergeCell ref="T36:U37"/>
    <mergeCell ref="V36:W37"/>
    <mergeCell ref="X36:AA37"/>
    <mergeCell ref="N37:O37"/>
    <mergeCell ref="X4:AA5"/>
    <mergeCell ref="B36:O36"/>
    <mergeCell ref="A4:A8"/>
    <mergeCell ref="N5:O5"/>
    <mergeCell ref="P4:Q5"/>
    <mergeCell ref="R4:S5"/>
    <mergeCell ref="T4:U5"/>
    <mergeCell ref="V4:W5"/>
    <mergeCell ref="B4:O4"/>
    <mergeCell ref="X35:AA35"/>
    <mergeCell ref="B5:K5"/>
    <mergeCell ref="L5:M5"/>
    <mergeCell ref="B6:C6"/>
    <mergeCell ref="D6:E6"/>
    <mergeCell ref="F6:G6"/>
    <mergeCell ref="H6:I6"/>
    <mergeCell ref="J6:K6"/>
    <mergeCell ref="Y6:Y7"/>
    <mergeCell ref="AA6:AA7"/>
    <mergeCell ref="A68:A72"/>
    <mergeCell ref="B68:O68"/>
    <mergeCell ref="P68:Q69"/>
    <mergeCell ref="R68:S69"/>
    <mergeCell ref="T68:U69"/>
    <mergeCell ref="N69:O69"/>
    <mergeCell ref="X99:AA99"/>
    <mergeCell ref="A100:A104"/>
    <mergeCell ref="B100:O100"/>
    <mergeCell ref="P100:Q101"/>
    <mergeCell ref="R100:S101"/>
    <mergeCell ref="T100:U101"/>
    <mergeCell ref="V100:W101"/>
    <mergeCell ref="X100:AA101"/>
    <mergeCell ref="N101:O101"/>
    <mergeCell ref="B101:K101"/>
    <mergeCell ref="L101:M101"/>
    <mergeCell ref="B102:C102"/>
    <mergeCell ref="D102:E102"/>
    <mergeCell ref="F102:G102"/>
    <mergeCell ref="A132:A136"/>
    <mergeCell ref="B132:O132"/>
    <mergeCell ref="P132:Q133"/>
    <mergeCell ref="R132:S133"/>
    <mergeCell ref="T132:U133"/>
    <mergeCell ref="N133:O133"/>
    <mergeCell ref="B134:C134"/>
    <mergeCell ref="D134:E134"/>
    <mergeCell ref="F134:G134"/>
    <mergeCell ref="H134:I134"/>
    <mergeCell ref="J134:K134"/>
  </mergeCells>
  <printOptions horizontalCentered="1"/>
  <pageMargins left="0.25" right="0.25" top="0.75" bottom="0.75" header="0.3" footer="0.3"/>
  <pageSetup paperSize="9" scale="16" orientation="landscape" r:id="rId1"/>
  <headerFooter alignWithMargins="0"/>
  <rowBreaks count="4" manualBreakCount="4">
    <brk id="32" max="26" man="1"/>
    <brk id="64" max="16383" man="1"/>
    <brk id="96" max="16383" man="1"/>
    <brk id="12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AA32"/>
  <sheetViews>
    <sheetView zoomScale="55" zoomScaleNormal="55" zoomScaleSheetLayoutView="25" workbookViewId="0">
      <pane xSplit="1" ySplit="8" topLeftCell="B9" activePane="bottomRight" state="frozen"/>
      <selection sqref="A1:D1"/>
      <selection pane="topRight" sqref="A1:D1"/>
      <selection pane="bottomLeft" sqref="A1:D1"/>
      <selection pane="bottomRight" activeCell="L15" sqref="L15"/>
    </sheetView>
  </sheetViews>
  <sheetFormatPr defaultRowHeight="24"/>
  <cols>
    <col min="1" max="1" width="16.42578125" style="171" customWidth="1"/>
    <col min="2" max="2" width="20.85546875" style="1136" bestFit="1" customWidth="1"/>
    <col min="3" max="3" width="30.140625" style="171" bestFit="1" customWidth="1"/>
    <col min="4" max="4" width="22.28515625" style="1136" bestFit="1" customWidth="1"/>
    <col min="5" max="5" width="30.140625" style="171" bestFit="1" customWidth="1"/>
    <col min="6" max="6" width="20.7109375" style="1136" bestFit="1" customWidth="1"/>
    <col min="7" max="7" width="27.28515625" style="171" bestFit="1" customWidth="1"/>
    <col min="8" max="8" width="16.85546875" style="1136" bestFit="1" customWidth="1"/>
    <col min="9" max="9" width="23.7109375" style="171" bestFit="1" customWidth="1"/>
    <col min="10" max="10" width="22.7109375" style="1136" bestFit="1" customWidth="1"/>
    <col min="11" max="11" width="30.140625" style="171" bestFit="1" customWidth="1"/>
    <col min="12" max="12" width="20.7109375" style="1136" bestFit="1" customWidth="1"/>
    <col min="13" max="13" width="25.5703125" style="171" bestFit="1" customWidth="1"/>
    <col min="14" max="14" width="20.85546875" style="1136" bestFit="1" customWidth="1"/>
    <col min="15" max="15" width="30.140625" style="171" bestFit="1" customWidth="1"/>
    <col min="16" max="16" width="18" style="1136" bestFit="1" customWidth="1"/>
    <col min="17" max="17" width="25.5703125" style="171" bestFit="1" customWidth="1"/>
    <col min="18" max="18" width="18.28515625" style="1136" bestFit="1" customWidth="1"/>
    <col min="19" max="19" width="27.28515625" style="171" bestFit="1" customWidth="1"/>
    <col min="20" max="20" width="16.85546875" style="1136" bestFit="1" customWidth="1"/>
    <col min="21" max="21" width="25.5703125" style="171" bestFit="1" customWidth="1"/>
    <col min="22" max="22" width="21.140625" style="1136" bestFit="1" customWidth="1"/>
    <col min="23" max="23" width="30.140625" style="171" bestFit="1" customWidth="1"/>
    <col min="24" max="24" width="21.42578125" style="1136" customWidth="1"/>
    <col min="25" max="25" width="11.85546875" style="171" bestFit="1" customWidth="1"/>
    <col min="26" max="26" width="32" style="171" bestFit="1" customWidth="1"/>
    <col min="27" max="27" width="11.85546875" style="171" bestFit="1" customWidth="1"/>
    <col min="28" max="28" width="21.85546875" style="171" customWidth="1"/>
    <col min="29" max="264" width="9" style="171"/>
    <col min="265" max="265" width="14.140625" style="171" customWidth="1"/>
    <col min="266" max="266" width="14.7109375" style="171" bestFit="1" customWidth="1"/>
    <col min="267" max="267" width="21.42578125" style="171" bestFit="1" customWidth="1"/>
    <col min="268" max="268" width="14.7109375" style="171" bestFit="1" customWidth="1"/>
    <col min="269" max="269" width="21.42578125" style="171" bestFit="1" customWidth="1"/>
    <col min="270" max="270" width="14.7109375" style="171" bestFit="1" customWidth="1"/>
    <col min="271" max="271" width="21.42578125" style="171" bestFit="1" customWidth="1"/>
    <col min="272" max="272" width="14.7109375" style="171" bestFit="1" customWidth="1"/>
    <col min="273" max="273" width="21.42578125" style="171" bestFit="1" customWidth="1"/>
    <col min="274" max="274" width="14.7109375" style="171" bestFit="1" customWidth="1"/>
    <col min="275" max="275" width="21.42578125" style="171" bestFit="1" customWidth="1"/>
    <col min="276" max="276" width="16.5703125" style="171" bestFit="1" customWidth="1"/>
    <col min="277" max="277" width="14.140625" style="171" bestFit="1" customWidth="1"/>
    <col min="278" max="278" width="16.5703125" style="171" bestFit="1" customWidth="1"/>
    <col min="279" max="279" width="14.140625" style="171" bestFit="1" customWidth="1"/>
    <col min="280" max="280" width="14.42578125" style="171" bestFit="1" customWidth="1"/>
    <col min="281" max="281" width="14.5703125" style="171" customWidth="1"/>
    <col min="282" max="282" width="13.85546875" style="171" bestFit="1" customWidth="1"/>
    <col min="283" max="283" width="14.5703125" style="171" customWidth="1"/>
    <col min="284" max="520" width="9" style="171"/>
    <col min="521" max="521" width="14.140625" style="171" customWidth="1"/>
    <col min="522" max="522" width="14.7109375" style="171" bestFit="1" customWidth="1"/>
    <col min="523" max="523" width="21.42578125" style="171" bestFit="1" customWidth="1"/>
    <col min="524" max="524" width="14.7109375" style="171" bestFit="1" customWidth="1"/>
    <col min="525" max="525" width="21.42578125" style="171" bestFit="1" customWidth="1"/>
    <col min="526" max="526" width="14.7109375" style="171" bestFit="1" customWidth="1"/>
    <col min="527" max="527" width="21.42578125" style="171" bestFit="1" customWidth="1"/>
    <col min="528" max="528" width="14.7109375" style="171" bestFit="1" customWidth="1"/>
    <col min="529" max="529" width="21.42578125" style="171" bestFit="1" customWidth="1"/>
    <col min="530" max="530" width="14.7109375" style="171" bestFit="1" customWidth="1"/>
    <col min="531" max="531" width="21.42578125" style="171" bestFit="1" customWidth="1"/>
    <col min="532" max="532" width="16.5703125" style="171" bestFit="1" customWidth="1"/>
    <col min="533" max="533" width="14.140625" style="171" bestFit="1" customWidth="1"/>
    <col min="534" max="534" width="16.5703125" style="171" bestFit="1" customWidth="1"/>
    <col min="535" max="535" width="14.140625" style="171" bestFit="1" customWidth="1"/>
    <col min="536" max="536" width="14.42578125" style="171" bestFit="1" customWidth="1"/>
    <col min="537" max="537" width="14.5703125" style="171" customWidth="1"/>
    <col min="538" max="538" width="13.85546875" style="171" bestFit="1" customWidth="1"/>
    <col min="539" max="539" width="14.5703125" style="171" customWidth="1"/>
    <col min="540" max="776" width="9" style="171"/>
    <col min="777" max="777" width="14.140625" style="171" customWidth="1"/>
    <col min="778" max="778" width="14.7109375" style="171" bestFit="1" customWidth="1"/>
    <col min="779" max="779" width="21.42578125" style="171" bestFit="1" customWidth="1"/>
    <col min="780" max="780" width="14.7109375" style="171" bestFit="1" customWidth="1"/>
    <col min="781" max="781" width="21.42578125" style="171" bestFit="1" customWidth="1"/>
    <col min="782" max="782" width="14.7109375" style="171" bestFit="1" customWidth="1"/>
    <col min="783" max="783" width="21.42578125" style="171" bestFit="1" customWidth="1"/>
    <col min="784" max="784" width="14.7109375" style="171" bestFit="1" customWidth="1"/>
    <col min="785" max="785" width="21.42578125" style="171" bestFit="1" customWidth="1"/>
    <col min="786" max="786" width="14.7109375" style="171" bestFit="1" customWidth="1"/>
    <col min="787" max="787" width="21.42578125" style="171" bestFit="1" customWidth="1"/>
    <col min="788" max="788" width="16.5703125" style="171" bestFit="1" customWidth="1"/>
    <col min="789" max="789" width="14.140625" style="171" bestFit="1" customWidth="1"/>
    <col min="790" max="790" width="16.5703125" style="171" bestFit="1" customWidth="1"/>
    <col min="791" max="791" width="14.140625" style="171" bestFit="1" customWidth="1"/>
    <col min="792" max="792" width="14.42578125" style="171" bestFit="1" customWidth="1"/>
    <col min="793" max="793" width="14.5703125" style="171" customWidth="1"/>
    <col min="794" max="794" width="13.85546875" style="171" bestFit="1" customWidth="1"/>
    <col min="795" max="795" width="14.5703125" style="171" customWidth="1"/>
    <col min="796" max="1032" width="9" style="171"/>
    <col min="1033" max="1033" width="14.140625" style="171" customWidth="1"/>
    <col min="1034" max="1034" width="14.7109375" style="171" bestFit="1" customWidth="1"/>
    <col min="1035" max="1035" width="21.42578125" style="171" bestFit="1" customWidth="1"/>
    <col min="1036" max="1036" width="14.7109375" style="171" bestFit="1" customWidth="1"/>
    <col min="1037" max="1037" width="21.42578125" style="171" bestFit="1" customWidth="1"/>
    <col min="1038" max="1038" width="14.7109375" style="171" bestFit="1" customWidth="1"/>
    <col min="1039" max="1039" width="21.42578125" style="171" bestFit="1" customWidth="1"/>
    <col min="1040" max="1040" width="14.7109375" style="171" bestFit="1" customWidth="1"/>
    <col min="1041" max="1041" width="21.42578125" style="171" bestFit="1" customWidth="1"/>
    <col min="1042" max="1042" width="14.7109375" style="171" bestFit="1" customWidth="1"/>
    <col min="1043" max="1043" width="21.42578125" style="171" bestFit="1" customWidth="1"/>
    <col min="1044" max="1044" width="16.5703125" style="171" bestFit="1" customWidth="1"/>
    <col min="1045" max="1045" width="14.140625" style="171" bestFit="1" customWidth="1"/>
    <col min="1046" max="1046" width="16.5703125" style="171" bestFit="1" customWidth="1"/>
    <col min="1047" max="1047" width="14.140625" style="171" bestFit="1" customWidth="1"/>
    <col min="1048" max="1048" width="14.42578125" style="171" bestFit="1" customWidth="1"/>
    <col min="1049" max="1049" width="14.5703125" style="171" customWidth="1"/>
    <col min="1050" max="1050" width="13.85546875" style="171" bestFit="1" customWidth="1"/>
    <col min="1051" max="1051" width="14.5703125" style="171" customWidth="1"/>
    <col min="1052" max="1288" width="9" style="171"/>
    <col min="1289" max="1289" width="14.140625" style="171" customWidth="1"/>
    <col min="1290" max="1290" width="14.7109375" style="171" bestFit="1" customWidth="1"/>
    <col min="1291" max="1291" width="21.42578125" style="171" bestFit="1" customWidth="1"/>
    <col min="1292" max="1292" width="14.7109375" style="171" bestFit="1" customWidth="1"/>
    <col min="1293" max="1293" width="21.42578125" style="171" bestFit="1" customWidth="1"/>
    <col min="1294" max="1294" width="14.7109375" style="171" bestFit="1" customWidth="1"/>
    <col min="1295" max="1295" width="21.42578125" style="171" bestFit="1" customWidth="1"/>
    <col min="1296" max="1296" width="14.7109375" style="171" bestFit="1" customWidth="1"/>
    <col min="1297" max="1297" width="21.42578125" style="171" bestFit="1" customWidth="1"/>
    <col min="1298" max="1298" width="14.7109375" style="171" bestFit="1" customWidth="1"/>
    <col min="1299" max="1299" width="21.42578125" style="171" bestFit="1" customWidth="1"/>
    <col min="1300" max="1300" width="16.5703125" style="171" bestFit="1" customWidth="1"/>
    <col min="1301" max="1301" width="14.140625" style="171" bestFit="1" customWidth="1"/>
    <col min="1302" max="1302" width="16.5703125" style="171" bestFit="1" customWidth="1"/>
    <col min="1303" max="1303" width="14.140625" style="171" bestFit="1" customWidth="1"/>
    <col min="1304" max="1304" width="14.42578125" style="171" bestFit="1" customWidth="1"/>
    <col min="1305" max="1305" width="14.5703125" style="171" customWidth="1"/>
    <col min="1306" max="1306" width="13.85546875" style="171" bestFit="1" customWidth="1"/>
    <col min="1307" max="1307" width="14.5703125" style="171" customWidth="1"/>
    <col min="1308" max="1544" width="9" style="171"/>
    <col min="1545" max="1545" width="14.140625" style="171" customWidth="1"/>
    <col min="1546" max="1546" width="14.7109375" style="171" bestFit="1" customWidth="1"/>
    <col min="1547" max="1547" width="21.42578125" style="171" bestFit="1" customWidth="1"/>
    <col min="1548" max="1548" width="14.7109375" style="171" bestFit="1" customWidth="1"/>
    <col min="1549" max="1549" width="21.42578125" style="171" bestFit="1" customWidth="1"/>
    <col min="1550" max="1550" width="14.7109375" style="171" bestFit="1" customWidth="1"/>
    <col min="1551" max="1551" width="21.42578125" style="171" bestFit="1" customWidth="1"/>
    <col min="1552" max="1552" width="14.7109375" style="171" bestFit="1" customWidth="1"/>
    <col min="1553" max="1553" width="21.42578125" style="171" bestFit="1" customWidth="1"/>
    <col min="1554" max="1554" width="14.7109375" style="171" bestFit="1" customWidth="1"/>
    <col min="1555" max="1555" width="21.42578125" style="171" bestFit="1" customWidth="1"/>
    <col min="1556" max="1556" width="16.5703125" style="171" bestFit="1" customWidth="1"/>
    <col min="1557" max="1557" width="14.140625" style="171" bestFit="1" customWidth="1"/>
    <col min="1558" max="1558" width="16.5703125" style="171" bestFit="1" customWidth="1"/>
    <col min="1559" max="1559" width="14.140625" style="171" bestFit="1" customWidth="1"/>
    <col min="1560" max="1560" width="14.42578125" style="171" bestFit="1" customWidth="1"/>
    <col min="1561" max="1561" width="14.5703125" style="171" customWidth="1"/>
    <col min="1562" max="1562" width="13.85546875" style="171" bestFit="1" customWidth="1"/>
    <col min="1563" max="1563" width="14.5703125" style="171" customWidth="1"/>
    <col min="1564" max="1800" width="9" style="171"/>
    <col min="1801" max="1801" width="14.140625" style="171" customWidth="1"/>
    <col min="1802" max="1802" width="14.7109375" style="171" bestFit="1" customWidth="1"/>
    <col min="1803" max="1803" width="21.42578125" style="171" bestFit="1" customWidth="1"/>
    <col min="1804" max="1804" width="14.7109375" style="171" bestFit="1" customWidth="1"/>
    <col min="1805" max="1805" width="21.42578125" style="171" bestFit="1" customWidth="1"/>
    <col min="1806" max="1806" width="14.7109375" style="171" bestFit="1" customWidth="1"/>
    <col min="1807" max="1807" width="21.42578125" style="171" bestFit="1" customWidth="1"/>
    <col min="1808" max="1808" width="14.7109375" style="171" bestFit="1" customWidth="1"/>
    <col min="1809" max="1809" width="21.42578125" style="171" bestFit="1" customWidth="1"/>
    <col min="1810" max="1810" width="14.7109375" style="171" bestFit="1" customWidth="1"/>
    <col min="1811" max="1811" width="21.42578125" style="171" bestFit="1" customWidth="1"/>
    <col min="1812" max="1812" width="16.5703125" style="171" bestFit="1" customWidth="1"/>
    <col min="1813" max="1813" width="14.140625" style="171" bestFit="1" customWidth="1"/>
    <col min="1814" max="1814" width="16.5703125" style="171" bestFit="1" customWidth="1"/>
    <col min="1815" max="1815" width="14.140625" style="171" bestFit="1" customWidth="1"/>
    <col min="1816" max="1816" width="14.42578125" style="171" bestFit="1" customWidth="1"/>
    <col min="1817" max="1817" width="14.5703125" style="171" customWidth="1"/>
    <col min="1818" max="1818" width="13.85546875" style="171" bestFit="1" customWidth="1"/>
    <col min="1819" max="1819" width="14.5703125" style="171" customWidth="1"/>
    <col min="1820" max="2056" width="9" style="171"/>
    <col min="2057" max="2057" width="14.140625" style="171" customWidth="1"/>
    <col min="2058" max="2058" width="14.7109375" style="171" bestFit="1" customWidth="1"/>
    <col min="2059" max="2059" width="21.42578125" style="171" bestFit="1" customWidth="1"/>
    <col min="2060" max="2060" width="14.7109375" style="171" bestFit="1" customWidth="1"/>
    <col min="2061" max="2061" width="21.42578125" style="171" bestFit="1" customWidth="1"/>
    <col min="2062" max="2062" width="14.7109375" style="171" bestFit="1" customWidth="1"/>
    <col min="2063" max="2063" width="21.42578125" style="171" bestFit="1" customWidth="1"/>
    <col min="2064" max="2064" width="14.7109375" style="171" bestFit="1" customWidth="1"/>
    <col min="2065" max="2065" width="21.42578125" style="171" bestFit="1" customWidth="1"/>
    <col min="2066" max="2066" width="14.7109375" style="171" bestFit="1" customWidth="1"/>
    <col min="2067" max="2067" width="21.42578125" style="171" bestFit="1" customWidth="1"/>
    <col min="2068" max="2068" width="16.5703125" style="171" bestFit="1" customWidth="1"/>
    <col min="2069" max="2069" width="14.140625" style="171" bestFit="1" customWidth="1"/>
    <col min="2070" max="2070" width="16.5703125" style="171" bestFit="1" customWidth="1"/>
    <col min="2071" max="2071" width="14.140625" style="171" bestFit="1" customWidth="1"/>
    <col min="2072" max="2072" width="14.42578125" style="171" bestFit="1" customWidth="1"/>
    <col min="2073" max="2073" width="14.5703125" style="171" customWidth="1"/>
    <col min="2074" max="2074" width="13.85546875" style="171" bestFit="1" customWidth="1"/>
    <col min="2075" max="2075" width="14.5703125" style="171" customWidth="1"/>
    <col min="2076" max="2312" width="9" style="171"/>
    <col min="2313" max="2313" width="14.140625" style="171" customWidth="1"/>
    <col min="2314" max="2314" width="14.7109375" style="171" bestFit="1" customWidth="1"/>
    <col min="2315" max="2315" width="21.42578125" style="171" bestFit="1" customWidth="1"/>
    <col min="2316" max="2316" width="14.7109375" style="171" bestFit="1" customWidth="1"/>
    <col min="2317" max="2317" width="21.42578125" style="171" bestFit="1" customWidth="1"/>
    <col min="2318" max="2318" width="14.7109375" style="171" bestFit="1" customWidth="1"/>
    <col min="2319" max="2319" width="21.42578125" style="171" bestFit="1" customWidth="1"/>
    <col min="2320" max="2320" width="14.7109375" style="171" bestFit="1" customWidth="1"/>
    <col min="2321" max="2321" width="21.42578125" style="171" bestFit="1" customWidth="1"/>
    <col min="2322" max="2322" width="14.7109375" style="171" bestFit="1" customWidth="1"/>
    <col min="2323" max="2323" width="21.42578125" style="171" bestFit="1" customWidth="1"/>
    <col min="2324" max="2324" width="16.5703125" style="171" bestFit="1" customWidth="1"/>
    <col min="2325" max="2325" width="14.140625" style="171" bestFit="1" customWidth="1"/>
    <col min="2326" max="2326" width="16.5703125" style="171" bestFit="1" customWidth="1"/>
    <col min="2327" max="2327" width="14.140625" style="171" bestFit="1" customWidth="1"/>
    <col min="2328" max="2328" width="14.42578125" style="171" bestFit="1" customWidth="1"/>
    <col min="2329" max="2329" width="14.5703125" style="171" customWidth="1"/>
    <col min="2330" max="2330" width="13.85546875" style="171" bestFit="1" customWidth="1"/>
    <col min="2331" max="2331" width="14.5703125" style="171" customWidth="1"/>
    <col min="2332" max="2568" width="9" style="171"/>
    <col min="2569" max="2569" width="14.140625" style="171" customWidth="1"/>
    <col min="2570" max="2570" width="14.7109375" style="171" bestFit="1" customWidth="1"/>
    <col min="2571" max="2571" width="21.42578125" style="171" bestFit="1" customWidth="1"/>
    <col min="2572" max="2572" width="14.7109375" style="171" bestFit="1" customWidth="1"/>
    <col min="2573" max="2573" width="21.42578125" style="171" bestFit="1" customWidth="1"/>
    <col min="2574" max="2574" width="14.7109375" style="171" bestFit="1" customWidth="1"/>
    <col min="2575" max="2575" width="21.42578125" style="171" bestFit="1" customWidth="1"/>
    <col min="2576" max="2576" width="14.7109375" style="171" bestFit="1" customWidth="1"/>
    <col min="2577" max="2577" width="21.42578125" style="171" bestFit="1" customWidth="1"/>
    <col min="2578" max="2578" width="14.7109375" style="171" bestFit="1" customWidth="1"/>
    <col min="2579" max="2579" width="21.42578125" style="171" bestFit="1" customWidth="1"/>
    <col min="2580" max="2580" width="16.5703125" style="171" bestFit="1" customWidth="1"/>
    <col min="2581" max="2581" width="14.140625" style="171" bestFit="1" customWidth="1"/>
    <col min="2582" max="2582" width="16.5703125" style="171" bestFit="1" customWidth="1"/>
    <col min="2583" max="2583" width="14.140625" style="171" bestFit="1" customWidth="1"/>
    <col min="2584" max="2584" width="14.42578125" style="171" bestFit="1" customWidth="1"/>
    <col min="2585" max="2585" width="14.5703125" style="171" customWidth="1"/>
    <col min="2586" max="2586" width="13.85546875" style="171" bestFit="1" customWidth="1"/>
    <col min="2587" max="2587" width="14.5703125" style="171" customWidth="1"/>
    <col min="2588" max="2824" width="9" style="171"/>
    <col min="2825" max="2825" width="14.140625" style="171" customWidth="1"/>
    <col min="2826" max="2826" width="14.7109375" style="171" bestFit="1" customWidth="1"/>
    <col min="2827" max="2827" width="21.42578125" style="171" bestFit="1" customWidth="1"/>
    <col min="2828" max="2828" width="14.7109375" style="171" bestFit="1" customWidth="1"/>
    <col min="2829" max="2829" width="21.42578125" style="171" bestFit="1" customWidth="1"/>
    <col min="2830" max="2830" width="14.7109375" style="171" bestFit="1" customWidth="1"/>
    <col min="2831" max="2831" width="21.42578125" style="171" bestFit="1" customWidth="1"/>
    <col min="2832" max="2832" width="14.7109375" style="171" bestFit="1" customWidth="1"/>
    <col min="2833" max="2833" width="21.42578125" style="171" bestFit="1" customWidth="1"/>
    <col min="2834" max="2834" width="14.7109375" style="171" bestFit="1" customWidth="1"/>
    <col min="2835" max="2835" width="21.42578125" style="171" bestFit="1" customWidth="1"/>
    <col min="2836" max="2836" width="16.5703125" style="171" bestFit="1" customWidth="1"/>
    <col min="2837" max="2837" width="14.140625" style="171" bestFit="1" customWidth="1"/>
    <col min="2838" max="2838" width="16.5703125" style="171" bestFit="1" customWidth="1"/>
    <col min="2839" max="2839" width="14.140625" style="171" bestFit="1" customWidth="1"/>
    <col min="2840" max="2840" width="14.42578125" style="171" bestFit="1" customWidth="1"/>
    <col min="2841" max="2841" width="14.5703125" style="171" customWidth="1"/>
    <col min="2842" max="2842" width="13.85546875" style="171" bestFit="1" customWidth="1"/>
    <col min="2843" max="2843" width="14.5703125" style="171" customWidth="1"/>
    <col min="2844" max="3080" width="9" style="171"/>
    <col min="3081" max="3081" width="14.140625" style="171" customWidth="1"/>
    <col min="3082" max="3082" width="14.7109375" style="171" bestFit="1" customWidth="1"/>
    <col min="3083" max="3083" width="21.42578125" style="171" bestFit="1" customWidth="1"/>
    <col min="3084" max="3084" width="14.7109375" style="171" bestFit="1" customWidth="1"/>
    <col min="3085" max="3085" width="21.42578125" style="171" bestFit="1" customWidth="1"/>
    <col min="3086" max="3086" width="14.7109375" style="171" bestFit="1" customWidth="1"/>
    <col min="3087" max="3087" width="21.42578125" style="171" bestFit="1" customWidth="1"/>
    <col min="3088" max="3088" width="14.7109375" style="171" bestFit="1" customWidth="1"/>
    <col min="3089" max="3089" width="21.42578125" style="171" bestFit="1" customWidth="1"/>
    <col min="3090" max="3090" width="14.7109375" style="171" bestFit="1" customWidth="1"/>
    <col min="3091" max="3091" width="21.42578125" style="171" bestFit="1" customWidth="1"/>
    <col min="3092" max="3092" width="16.5703125" style="171" bestFit="1" customWidth="1"/>
    <col min="3093" max="3093" width="14.140625" style="171" bestFit="1" customWidth="1"/>
    <col min="3094" max="3094" width="16.5703125" style="171" bestFit="1" customWidth="1"/>
    <col min="3095" max="3095" width="14.140625" style="171" bestFit="1" customWidth="1"/>
    <col min="3096" max="3096" width="14.42578125" style="171" bestFit="1" customWidth="1"/>
    <col min="3097" max="3097" width="14.5703125" style="171" customWidth="1"/>
    <col min="3098" max="3098" width="13.85546875" style="171" bestFit="1" customWidth="1"/>
    <col min="3099" max="3099" width="14.5703125" style="171" customWidth="1"/>
    <col min="3100" max="3336" width="9" style="171"/>
    <col min="3337" max="3337" width="14.140625" style="171" customWidth="1"/>
    <col min="3338" max="3338" width="14.7109375" style="171" bestFit="1" customWidth="1"/>
    <col min="3339" max="3339" width="21.42578125" style="171" bestFit="1" customWidth="1"/>
    <col min="3340" max="3340" width="14.7109375" style="171" bestFit="1" customWidth="1"/>
    <col min="3341" max="3341" width="21.42578125" style="171" bestFit="1" customWidth="1"/>
    <col min="3342" max="3342" width="14.7109375" style="171" bestFit="1" customWidth="1"/>
    <col min="3343" max="3343" width="21.42578125" style="171" bestFit="1" customWidth="1"/>
    <col min="3344" max="3344" width="14.7109375" style="171" bestFit="1" customWidth="1"/>
    <col min="3345" max="3345" width="21.42578125" style="171" bestFit="1" customWidth="1"/>
    <col min="3346" max="3346" width="14.7109375" style="171" bestFit="1" customWidth="1"/>
    <col min="3347" max="3347" width="21.42578125" style="171" bestFit="1" customWidth="1"/>
    <col min="3348" max="3348" width="16.5703125" style="171" bestFit="1" customWidth="1"/>
    <col min="3349" max="3349" width="14.140625" style="171" bestFit="1" customWidth="1"/>
    <col min="3350" max="3350" width="16.5703125" style="171" bestFit="1" customWidth="1"/>
    <col min="3351" max="3351" width="14.140625" style="171" bestFit="1" customWidth="1"/>
    <col min="3352" max="3352" width="14.42578125" style="171" bestFit="1" customWidth="1"/>
    <col min="3353" max="3353" width="14.5703125" style="171" customWidth="1"/>
    <col min="3354" max="3354" width="13.85546875" style="171" bestFit="1" customWidth="1"/>
    <col min="3355" max="3355" width="14.5703125" style="171" customWidth="1"/>
    <col min="3356" max="3592" width="9" style="171"/>
    <col min="3593" max="3593" width="14.140625" style="171" customWidth="1"/>
    <col min="3594" max="3594" width="14.7109375" style="171" bestFit="1" customWidth="1"/>
    <col min="3595" max="3595" width="21.42578125" style="171" bestFit="1" customWidth="1"/>
    <col min="3596" max="3596" width="14.7109375" style="171" bestFit="1" customWidth="1"/>
    <col min="3597" max="3597" width="21.42578125" style="171" bestFit="1" customWidth="1"/>
    <col min="3598" max="3598" width="14.7109375" style="171" bestFit="1" customWidth="1"/>
    <col min="3599" max="3599" width="21.42578125" style="171" bestFit="1" customWidth="1"/>
    <col min="3600" max="3600" width="14.7109375" style="171" bestFit="1" customWidth="1"/>
    <col min="3601" max="3601" width="21.42578125" style="171" bestFit="1" customWidth="1"/>
    <col min="3602" max="3602" width="14.7109375" style="171" bestFit="1" customWidth="1"/>
    <col min="3603" max="3603" width="21.42578125" style="171" bestFit="1" customWidth="1"/>
    <col min="3604" max="3604" width="16.5703125" style="171" bestFit="1" customWidth="1"/>
    <col min="3605" max="3605" width="14.140625" style="171" bestFit="1" customWidth="1"/>
    <col min="3606" max="3606" width="16.5703125" style="171" bestFit="1" customWidth="1"/>
    <col min="3607" max="3607" width="14.140625" style="171" bestFit="1" customWidth="1"/>
    <col min="3608" max="3608" width="14.42578125" style="171" bestFit="1" customWidth="1"/>
    <col min="3609" max="3609" width="14.5703125" style="171" customWidth="1"/>
    <col min="3610" max="3610" width="13.85546875" style="171" bestFit="1" customWidth="1"/>
    <col min="3611" max="3611" width="14.5703125" style="171" customWidth="1"/>
    <col min="3612" max="3848" width="9" style="171"/>
    <col min="3849" max="3849" width="14.140625" style="171" customWidth="1"/>
    <col min="3850" max="3850" width="14.7109375" style="171" bestFit="1" customWidth="1"/>
    <col min="3851" max="3851" width="21.42578125" style="171" bestFit="1" customWidth="1"/>
    <col min="3852" max="3852" width="14.7109375" style="171" bestFit="1" customWidth="1"/>
    <col min="3853" max="3853" width="21.42578125" style="171" bestFit="1" customWidth="1"/>
    <col min="3854" max="3854" width="14.7109375" style="171" bestFit="1" customWidth="1"/>
    <col min="3855" max="3855" width="21.42578125" style="171" bestFit="1" customWidth="1"/>
    <col min="3856" max="3856" width="14.7109375" style="171" bestFit="1" customWidth="1"/>
    <col min="3857" max="3857" width="21.42578125" style="171" bestFit="1" customWidth="1"/>
    <col min="3858" max="3858" width="14.7109375" style="171" bestFit="1" customWidth="1"/>
    <col min="3859" max="3859" width="21.42578125" style="171" bestFit="1" customWidth="1"/>
    <col min="3860" max="3860" width="16.5703125" style="171" bestFit="1" customWidth="1"/>
    <col min="3861" max="3861" width="14.140625" style="171" bestFit="1" customWidth="1"/>
    <col min="3862" max="3862" width="16.5703125" style="171" bestFit="1" customWidth="1"/>
    <col min="3863" max="3863" width="14.140625" style="171" bestFit="1" customWidth="1"/>
    <col min="3864" max="3864" width="14.42578125" style="171" bestFit="1" customWidth="1"/>
    <col min="3865" max="3865" width="14.5703125" style="171" customWidth="1"/>
    <col min="3866" max="3866" width="13.85546875" style="171" bestFit="1" customWidth="1"/>
    <col min="3867" max="3867" width="14.5703125" style="171" customWidth="1"/>
    <col min="3868" max="4104" width="9" style="171"/>
    <col min="4105" max="4105" width="14.140625" style="171" customWidth="1"/>
    <col min="4106" max="4106" width="14.7109375" style="171" bestFit="1" customWidth="1"/>
    <col min="4107" max="4107" width="21.42578125" style="171" bestFit="1" customWidth="1"/>
    <col min="4108" max="4108" width="14.7109375" style="171" bestFit="1" customWidth="1"/>
    <col min="4109" max="4109" width="21.42578125" style="171" bestFit="1" customWidth="1"/>
    <col min="4110" max="4110" width="14.7109375" style="171" bestFit="1" customWidth="1"/>
    <col min="4111" max="4111" width="21.42578125" style="171" bestFit="1" customWidth="1"/>
    <col min="4112" max="4112" width="14.7109375" style="171" bestFit="1" customWidth="1"/>
    <col min="4113" max="4113" width="21.42578125" style="171" bestFit="1" customWidth="1"/>
    <col min="4114" max="4114" width="14.7109375" style="171" bestFit="1" customWidth="1"/>
    <col min="4115" max="4115" width="21.42578125" style="171" bestFit="1" customWidth="1"/>
    <col min="4116" max="4116" width="16.5703125" style="171" bestFit="1" customWidth="1"/>
    <col min="4117" max="4117" width="14.140625" style="171" bestFit="1" customWidth="1"/>
    <col min="4118" max="4118" width="16.5703125" style="171" bestFit="1" customWidth="1"/>
    <col min="4119" max="4119" width="14.140625" style="171" bestFit="1" customWidth="1"/>
    <col min="4120" max="4120" width="14.42578125" style="171" bestFit="1" customWidth="1"/>
    <col min="4121" max="4121" width="14.5703125" style="171" customWidth="1"/>
    <col min="4122" max="4122" width="13.85546875" style="171" bestFit="1" customWidth="1"/>
    <col min="4123" max="4123" width="14.5703125" style="171" customWidth="1"/>
    <col min="4124" max="4360" width="9" style="171"/>
    <col min="4361" max="4361" width="14.140625" style="171" customWidth="1"/>
    <col min="4362" max="4362" width="14.7109375" style="171" bestFit="1" customWidth="1"/>
    <col min="4363" max="4363" width="21.42578125" style="171" bestFit="1" customWidth="1"/>
    <col min="4364" max="4364" width="14.7109375" style="171" bestFit="1" customWidth="1"/>
    <col min="4365" max="4365" width="21.42578125" style="171" bestFit="1" customWidth="1"/>
    <col min="4366" max="4366" width="14.7109375" style="171" bestFit="1" customWidth="1"/>
    <col min="4367" max="4367" width="21.42578125" style="171" bestFit="1" customWidth="1"/>
    <col min="4368" max="4368" width="14.7109375" style="171" bestFit="1" customWidth="1"/>
    <col min="4369" max="4369" width="21.42578125" style="171" bestFit="1" customWidth="1"/>
    <col min="4370" max="4370" width="14.7109375" style="171" bestFit="1" customWidth="1"/>
    <col min="4371" max="4371" width="21.42578125" style="171" bestFit="1" customWidth="1"/>
    <col min="4372" max="4372" width="16.5703125" style="171" bestFit="1" customWidth="1"/>
    <col min="4373" max="4373" width="14.140625" style="171" bestFit="1" customWidth="1"/>
    <col min="4374" max="4374" width="16.5703125" style="171" bestFit="1" customWidth="1"/>
    <col min="4375" max="4375" width="14.140625" style="171" bestFit="1" customWidth="1"/>
    <col min="4376" max="4376" width="14.42578125" style="171" bestFit="1" customWidth="1"/>
    <col min="4377" max="4377" width="14.5703125" style="171" customWidth="1"/>
    <col min="4378" max="4378" width="13.85546875" style="171" bestFit="1" customWidth="1"/>
    <col min="4379" max="4379" width="14.5703125" style="171" customWidth="1"/>
    <col min="4380" max="4616" width="9" style="171"/>
    <col min="4617" max="4617" width="14.140625" style="171" customWidth="1"/>
    <col min="4618" max="4618" width="14.7109375" style="171" bestFit="1" customWidth="1"/>
    <col min="4619" max="4619" width="21.42578125" style="171" bestFit="1" customWidth="1"/>
    <col min="4620" max="4620" width="14.7109375" style="171" bestFit="1" customWidth="1"/>
    <col min="4621" max="4621" width="21.42578125" style="171" bestFit="1" customWidth="1"/>
    <col min="4622" max="4622" width="14.7109375" style="171" bestFit="1" customWidth="1"/>
    <col min="4623" max="4623" width="21.42578125" style="171" bestFit="1" customWidth="1"/>
    <col min="4624" max="4624" width="14.7109375" style="171" bestFit="1" customWidth="1"/>
    <col min="4625" max="4625" width="21.42578125" style="171" bestFit="1" customWidth="1"/>
    <col min="4626" max="4626" width="14.7109375" style="171" bestFit="1" customWidth="1"/>
    <col min="4627" max="4627" width="21.42578125" style="171" bestFit="1" customWidth="1"/>
    <col min="4628" max="4628" width="16.5703125" style="171" bestFit="1" customWidth="1"/>
    <col min="4629" max="4629" width="14.140625" style="171" bestFit="1" customWidth="1"/>
    <col min="4630" max="4630" width="16.5703125" style="171" bestFit="1" customWidth="1"/>
    <col min="4631" max="4631" width="14.140625" style="171" bestFit="1" customWidth="1"/>
    <col min="4632" max="4632" width="14.42578125" style="171" bestFit="1" customWidth="1"/>
    <col min="4633" max="4633" width="14.5703125" style="171" customWidth="1"/>
    <col min="4634" max="4634" width="13.85546875" style="171" bestFit="1" customWidth="1"/>
    <col min="4635" max="4635" width="14.5703125" style="171" customWidth="1"/>
    <col min="4636" max="4872" width="9" style="171"/>
    <col min="4873" max="4873" width="14.140625" style="171" customWidth="1"/>
    <col min="4874" max="4874" width="14.7109375" style="171" bestFit="1" customWidth="1"/>
    <col min="4875" max="4875" width="21.42578125" style="171" bestFit="1" customWidth="1"/>
    <col min="4876" max="4876" width="14.7109375" style="171" bestFit="1" customWidth="1"/>
    <col min="4877" max="4877" width="21.42578125" style="171" bestFit="1" customWidth="1"/>
    <col min="4878" max="4878" width="14.7109375" style="171" bestFit="1" customWidth="1"/>
    <col min="4879" max="4879" width="21.42578125" style="171" bestFit="1" customWidth="1"/>
    <col min="4880" max="4880" width="14.7109375" style="171" bestFit="1" customWidth="1"/>
    <col min="4881" max="4881" width="21.42578125" style="171" bestFit="1" customWidth="1"/>
    <col min="4882" max="4882" width="14.7109375" style="171" bestFit="1" customWidth="1"/>
    <col min="4883" max="4883" width="21.42578125" style="171" bestFit="1" customWidth="1"/>
    <col min="4884" max="4884" width="16.5703125" style="171" bestFit="1" customWidth="1"/>
    <col min="4885" max="4885" width="14.140625" style="171" bestFit="1" customWidth="1"/>
    <col min="4886" max="4886" width="16.5703125" style="171" bestFit="1" customWidth="1"/>
    <col min="4887" max="4887" width="14.140625" style="171" bestFit="1" customWidth="1"/>
    <col min="4888" max="4888" width="14.42578125" style="171" bestFit="1" customWidth="1"/>
    <col min="4889" max="4889" width="14.5703125" style="171" customWidth="1"/>
    <col min="4890" max="4890" width="13.85546875" style="171" bestFit="1" customWidth="1"/>
    <col min="4891" max="4891" width="14.5703125" style="171" customWidth="1"/>
    <col min="4892" max="5128" width="9" style="171"/>
    <col min="5129" max="5129" width="14.140625" style="171" customWidth="1"/>
    <col min="5130" max="5130" width="14.7109375" style="171" bestFit="1" customWidth="1"/>
    <col min="5131" max="5131" width="21.42578125" style="171" bestFit="1" customWidth="1"/>
    <col min="5132" max="5132" width="14.7109375" style="171" bestFit="1" customWidth="1"/>
    <col min="5133" max="5133" width="21.42578125" style="171" bestFit="1" customWidth="1"/>
    <col min="5134" max="5134" width="14.7109375" style="171" bestFit="1" customWidth="1"/>
    <col min="5135" max="5135" width="21.42578125" style="171" bestFit="1" customWidth="1"/>
    <col min="5136" max="5136" width="14.7109375" style="171" bestFit="1" customWidth="1"/>
    <col min="5137" max="5137" width="21.42578125" style="171" bestFit="1" customWidth="1"/>
    <col min="5138" max="5138" width="14.7109375" style="171" bestFit="1" customWidth="1"/>
    <col min="5139" max="5139" width="21.42578125" style="171" bestFit="1" customWidth="1"/>
    <col min="5140" max="5140" width="16.5703125" style="171" bestFit="1" customWidth="1"/>
    <col min="5141" max="5141" width="14.140625" style="171" bestFit="1" customWidth="1"/>
    <col min="5142" max="5142" width="16.5703125" style="171" bestFit="1" customWidth="1"/>
    <col min="5143" max="5143" width="14.140625" style="171" bestFit="1" customWidth="1"/>
    <col min="5144" max="5144" width="14.42578125" style="171" bestFit="1" customWidth="1"/>
    <col min="5145" max="5145" width="14.5703125" style="171" customWidth="1"/>
    <col min="5146" max="5146" width="13.85546875" style="171" bestFit="1" customWidth="1"/>
    <col min="5147" max="5147" width="14.5703125" style="171" customWidth="1"/>
    <col min="5148" max="5384" width="9" style="171"/>
    <col min="5385" max="5385" width="14.140625" style="171" customWidth="1"/>
    <col min="5386" max="5386" width="14.7109375" style="171" bestFit="1" customWidth="1"/>
    <col min="5387" max="5387" width="21.42578125" style="171" bestFit="1" customWidth="1"/>
    <col min="5388" max="5388" width="14.7109375" style="171" bestFit="1" customWidth="1"/>
    <col min="5389" max="5389" width="21.42578125" style="171" bestFit="1" customWidth="1"/>
    <col min="5390" max="5390" width="14.7109375" style="171" bestFit="1" customWidth="1"/>
    <col min="5391" max="5391" width="21.42578125" style="171" bestFit="1" customWidth="1"/>
    <col min="5392" max="5392" width="14.7109375" style="171" bestFit="1" customWidth="1"/>
    <col min="5393" max="5393" width="21.42578125" style="171" bestFit="1" customWidth="1"/>
    <col min="5394" max="5394" width="14.7109375" style="171" bestFit="1" customWidth="1"/>
    <col min="5395" max="5395" width="21.42578125" style="171" bestFit="1" customWidth="1"/>
    <col min="5396" max="5396" width="16.5703125" style="171" bestFit="1" customWidth="1"/>
    <col min="5397" max="5397" width="14.140625" style="171" bestFit="1" customWidth="1"/>
    <col min="5398" max="5398" width="16.5703125" style="171" bestFit="1" customWidth="1"/>
    <col min="5399" max="5399" width="14.140625" style="171" bestFit="1" customWidth="1"/>
    <col min="5400" max="5400" width="14.42578125" style="171" bestFit="1" customWidth="1"/>
    <col min="5401" max="5401" width="14.5703125" style="171" customWidth="1"/>
    <col min="5402" max="5402" width="13.85546875" style="171" bestFit="1" customWidth="1"/>
    <col min="5403" max="5403" width="14.5703125" style="171" customWidth="1"/>
    <col min="5404" max="5640" width="9" style="171"/>
    <col min="5641" max="5641" width="14.140625" style="171" customWidth="1"/>
    <col min="5642" max="5642" width="14.7109375" style="171" bestFit="1" customWidth="1"/>
    <col min="5643" max="5643" width="21.42578125" style="171" bestFit="1" customWidth="1"/>
    <col min="5644" max="5644" width="14.7109375" style="171" bestFit="1" customWidth="1"/>
    <col min="5645" max="5645" width="21.42578125" style="171" bestFit="1" customWidth="1"/>
    <col min="5646" max="5646" width="14.7109375" style="171" bestFit="1" customWidth="1"/>
    <col min="5647" max="5647" width="21.42578125" style="171" bestFit="1" customWidth="1"/>
    <col min="5648" max="5648" width="14.7109375" style="171" bestFit="1" customWidth="1"/>
    <col min="5649" max="5649" width="21.42578125" style="171" bestFit="1" customWidth="1"/>
    <col min="5650" max="5650" width="14.7109375" style="171" bestFit="1" customWidth="1"/>
    <col min="5651" max="5651" width="21.42578125" style="171" bestFit="1" customWidth="1"/>
    <col min="5652" max="5652" width="16.5703125" style="171" bestFit="1" customWidth="1"/>
    <col min="5653" max="5653" width="14.140625" style="171" bestFit="1" customWidth="1"/>
    <col min="5654" max="5654" width="16.5703125" style="171" bestFit="1" customWidth="1"/>
    <col min="5655" max="5655" width="14.140625" style="171" bestFit="1" customWidth="1"/>
    <col min="5656" max="5656" width="14.42578125" style="171" bestFit="1" customWidth="1"/>
    <col min="5657" max="5657" width="14.5703125" style="171" customWidth="1"/>
    <col min="5658" max="5658" width="13.85546875" style="171" bestFit="1" customWidth="1"/>
    <col min="5659" max="5659" width="14.5703125" style="171" customWidth="1"/>
    <col min="5660" max="5896" width="9" style="171"/>
    <col min="5897" max="5897" width="14.140625" style="171" customWidth="1"/>
    <col min="5898" max="5898" width="14.7109375" style="171" bestFit="1" customWidth="1"/>
    <col min="5899" max="5899" width="21.42578125" style="171" bestFit="1" customWidth="1"/>
    <col min="5900" max="5900" width="14.7109375" style="171" bestFit="1" customWidth="1"/>
    <col min="5901" max="5901" width="21.42578125" style="171" bestFit="1" customWidth="1"/>
    <col min="5902" max="5902" width="14.7109375" style="171" bestFit="1" customWidth="1"/>
    <col min="5903" max="5903" width="21.42578125" style="171" bestFit="1" customWidth="1"/>
    <col min="5904" max="5904" width="14.7109375" style="171" bestFit="1" customWidth="1"/>
    <col min="5905" max="5905" width="21.42578125" style="171" bestFit="1" customWidth="1"/>
    <col min="5906" max="5906" width="14.7109375" style="171" bestFit="1" customWidth="1"/>
    <col min="5907" max="5907" width="21.42578125" style="171" bestFit="1" customWidth="1"/>
    <col min="5908" max="5908" width="16.5703125" style="171" bestFit="1" customWidth="1"/>
    <col min="5909" max="5909" width="14.140625" style="171" bestFit="1" customWidth="1"/>
    <col min="5910" max="5910" width="16.5703125" style="171" bestFit="1" customWidth="1"/>
    <col min="5911" max="5911" width="14.140625" style="171" bestFit="1" customWidth="1"/>
    <col min="5912" max="5912" width="14.42578125" style="171" bestFit="1" customWidth="1"/>
    <col min="5913" max="5913" width="14.5703125" style="171" customWidth="1"/>
    <col min="5914" max="5914" width="13.85546875" style="171" bestFit="1" customWidth="1"/>
    <col min="5915" max="5915" width="14.5703125" style="171" customWidth="1"/>
    <col min="5916" max="6152" width="9" style="171"/>
    <col min="6153" max="6153" width="14.140625" style="171" customWidth="1"/>
    <col min="6154" max="6154" width="14.7109375" style="171" bestFit="1" customWidth="1"/>
    <col min="6155" max="6155" width="21.42578125" style="171" bestFit="1" customWidth="1"/>
    <col min="6156" max="6156" width="14.7109375" style="171" bestFit="1" customWidth="1"/>
    <col min="6157" max="6157" width="21.42578125" style="171" bestFit="1" customWidth="1"/>
    <col min="6158" max="6158" width="14.7109375" style="171" bestFit="1" customWidth="1"/>
    <col min="6159" max="6159" width="21.42578125" style="171" bestFit="1" customWidth="1"/>
    <col min="6160" max="6160" width="14.7109375" style="171" bestFit="1" customWidth="1"/>
    <col min="6161" max="6161" width="21.42578125" style="171" bestFit="1" customWidth="1"/>
    <col min="6162" max="6162" width="14.7109375" style="171" bestFit="1" customWidth="1"/>
    <col min="6163" max="6163" width="21.42578125" style="171" bestFit="1" customWidth="1"/>
    <col min="6164" max="6164" width="16.5703125" style="171" bestFit="1" customWidth="1"/>
    <col min="6165" max="6165" width="14.140625" style="171" bestFit="1" customWidth="1"/>
    <col min="6166" max="6166" width="16.5703125" style="171" bestFit="1" customWidth="1"/>
    <col min="6167" max="6167" width="14.140625" style="171" bestFit="1" customWidth="1"/>
    <col min="6168" max="6168" width="14.42578125" style="171" bestFit="1" customWidth="1"/>
    <col min="6169" max="6169" width="14.5703125" style="171" customWidth="1"/>
    <col min="6170" max="6170" width="13.85546875" style="171" bestFit="1" customWidth="1"/>
    <col min="6171" max="6171" width="14.5703125" style="171" customWidth="1"/>
    <col min="6172" max="6408" width="9" style="171"/>
    <col min="6409" max="6409" width="14.140625" style="171" customWidth="1"/>
    <col min="6410" max="6410" width="14.7109375" style="171" bestFit="1" customWidth="1"/>
    <col min="6411" max="6411" width="21.42578125" style="171" bestFit="1" customWidth="1"/>
    <col min="6412" max="6412" width="14.7109375" style="171" bestFit="1" customWidth="1"/>
    <col min="6413" max="6413" width="21.42578125" style="171" bestFit="1" customWidth="1"/>
    <col min="6414" max="6414" width="14.7109375" style="171" bestFit="1" customWidth="1"/>
    <col min="6415" max="6415" width="21.42578125" style="171" bestFit="1" customWidth="1"/>
    <col min="6416" max="6416" width="14.7109375" style="171" bestFit="1" customWidth="1"/>
    <col min="6417" max="6417" width="21.42578125" style="171" bestFit="1" customWidth="1"/>
    <col min="6418" max="6418" width="14.7109375" style="171" bestFit="1" customWidth="1"/>
    <col min="6419" max="6419" width="21.42578125" style="171" bestFit="1" customWidth="1"/>
    <col min="6420" max="6420" width="16.5703125" style="171" bestFit="1" customWidth="1"/>
    <col min="6421" max="6421" width="14.140625" style="171" bestFit="1" customWidth="1"/>
    <col min="6422" max="6422" width="16.5703125" style="171" bestFit="1" customWidth="1"/>
    <col min="6423" max="6423" width="14.140625" style="171" bestFit="1" customWidth="1"/>
    <col min="6424" max="6424" width="14.42578125" style="171" bestFit="1" customWidth="1"/>
    <col min="6425" max="6425" width="14.5703125" style="171" customWidth="1"/>
    <col min="6426" max="6426" width="13.85546875" style="171" bestFit="1" customWidth="1"/>
    <col min="6427" max="6427" width="14.5703125" style="171" customWidth="1"/>
    <col min="6428" max="6664" width="9" style="171"/>
    <col min="6665" max="6665" width="14.140625" style="171" customWidth="1"/>
    <col min="6666" max="6666" width="14.7109375" style="171" bestFit="1" customWidth="1"/>
    <col min="6667" max="6667" width="21.42578125" style="171" bestFit="1" customWidth="1"/>
    <col min="6668" max="6668" width="14.7109375" style="171" bestFit="1" customWidth="1"/>
    <col min="6669" max="6669" width="21.42578125" style="171" bestFit="1" customWidth="1"/>
    <col min="6670" max="6670" width="14.7109375" style="171" bestFit="1" customWidth="1"/>
    <col min="6671" max="6671" width="21.42578125" style="171" bestFit="1" customWidth="1"/>
    <col min="6672" max="6672" width="14.7109375" style="171" bestFit="1" customWidth="1"/>
    <col min="6673" max="6673" width="21.42578125" style="171" bestFit="1" customWidth="1"/>
    <col min="6674" max="6674" width="14.7109375" style="171" bestFit="1" customWidth="1"/>
    <col min="6675" max="6675" width="21.42578125" style="171" bestFit="1" customWidth="1"/>
    <col min="6676" max="6676" width="16.5703125" style="171" bestFit="1" customWidth="1"/>
    <col min="6677" max="6677" width="14.140625" style="171" bestFit="1" customWidth="1"/>
    <col min="6678" max="6678" width="16.5703125" style="171" bestFit="1" customWidth="1"/>
    <col min="6679" max="6679" width="14.140625" style="171" bestFit="1" customWidth="1"/>
    <col min="6680" max="6680" width="14.42578125" style="171" bestFit="1" customWidth="1"/>
    <col min="6681" max="6681" width="14.5703125" style="171" customWidth="1"/>
    <col min="6682" max="6682" width="13.85546875" style="171" bestFit="1" customWidth="1"/>
    <col min="6683" max="6683" width="14.5703125" style="171" customWidth="1"/>
    <col min="6684" max="6920" width="9" style="171"/>
    <col min="6921" max="6921" width="14.140625" style="171" customWidth="1"/>
    <col min="6922" max="6922" width="14.7109375" style="171" bestFit="1" customWidth="1"/>
    <col min="6923" max="6923" width="21.42578125" style="171" bestFit="1" customWidth="1"/>
    <col min="6924" max="6924" width="14.7109375" style="171" bestFit="1" customWidth="1"/>
    <col min="6925" max="6925" width="21.42578125" style="171" bestFit="1" customWidth="1"/>
    <col min="6926" max="6926" width="14.7109375" style="171" bestFit="1" customWidth="1"/>
    <col min="6927" max="6927" width="21.42578125" style="171" bestFit="1" customWidth="1"/>
    <col min="6928" max="6928" width="14.7109375" style="171" bestFit="1" customWidth="1"/>
    <col min="6929" max="6929" width="21.42578125" style="171" bestFit="1" customWidth="1"/>
    <col min="6930" max="6930" width="14.7109375" style="171" bestFit="1" customWidth="1"/>
    <col min="6931" max="6931" width="21.42578125" style="171" bestFit="1" customWidth="1"/>
    <col min="6932" max="6932" width="16.5703125" style="171" bestFit="1" customWidth="1"/>
    <col min="6933" max="6933" width="14.140625" style="171" bestFit="1" customWidth="1"/>
    <col min="6934" max="6934" width="16.5703125" style="171" bestFit="1" customWidth="1"/>
    <col min="6935" max="6935" width="14.140625" style="171" bestFit="1" customWidth="1"/>
    <col min="6936" max="6936" width="14.42578125" style="171" bestFit="1" customWidth="1"/>
    <col min="6937" max="6937" width="14.5703125" style="171" customWidth="1"/>
    <col min="6938" max="6938" width="13.85546875" style="171" bestFit="1" customWidth="1"/>
    <col min="6939" max="6939" width="14.5703125" style="171" customWidth="1"/>
    <col min="6940" max="7176" width="9" style="171"/>
    <col min="7177" max="7177" width="14.140625" style="171" customWidth="1"/>
    <col min="7178" max="7178" width="14.7109375" style="171" bestFit="1" customWidth="1"/>
    <col min="7179" max="7179" width="21.42578125" style="171" bestFit="1" customWidth="1"/>
    <col min="7180" max="7180" width="14.7109375" style="171" bestFit="1" customWidth="1"/>
    <col min="7181" max="7181" width="21.42578125" style="171" bestFit="1" customWidth="1"/>
    <col min="7182" max="7182" width="14.7109375" style="171" bestFit="1" customWidth="1"/>
    <col min="7183" max="7183" width="21.42578125" style="171" bestFit="1" customWidth="1"/>
    <col min="7184" max="7184" width="14.7109375" style="171" bestFit="1" customWidth="1"/>
    <col min="7185" max="7185" width="21.42578125" style="171" bestFit="1" customWidth="1"/>
    <col min="7186" max="7186" width="14.7109375" style="171" bestFit="1" customWidth="1"/>
    <col min="7187" max="7187" width="21.42578125" style="171" bestFit="1" customWidth="1"/>
    <col min="7188" max="7188" width="16.5703125" style="171" bestFit="1" customWidth="1"/>
    <col min="7189" max="7189" width="14.140625" style="171" bestFit="1" customWidth="1"/>
    <col min="7190" max="7190" width="16.5703125" style="171" bestFit="1" customWidth="1"/>
    <col min="7191" max="7191" width="14.140625" style="171" bestFit="1" customWidth="1"/>
    <col min="7192" max="7192" width="14.42578125" style="171" bestFit="1" customWidth="1"/>
    <col min="7193" max="7193" width="14.5703125" style="171" customWidth="1"/>
    <col min="7194" max="7194" width="13.85546875" style="171" bestFit="1" customWidth="1"/>
    <col min="7195" max="7195" width="14.5703125" style="171" customWidth="1"/>
    <col min="7196" max="7432" width="9" style="171"/>
    <col min="7433" max="7433" width="14.140625" style="171" customWidth="1"/>
    <col min="7434" max="7434" width="14.7109375" style="171" bestFit="1" customWidth="1"/>
    <col min="7435" max="7435" width="21.42578125" style="171" bestFit="1" customWidth="1"/>
    <col min="7436" max="7436" width="14.7109375" style="171" bestFit="1" customWidth="1"/>
    <col min="7437" max="7437" width="21.42578125" style="171" bestFit="1" customWidth="1"/>
    <col min="7438" max="7438" width="14.7109375" style="171" bestFit="1" customWidth="1"/>
    <col min="7439" max="7439" width="21.42578125" style="171" bestFit="1" customWidth="1"/>
    <col min="7440" max="7440" width="14.7109375" style="171" bestFit="1" customWidth="1"/>
    <col min="7441" max="7441" width="21.42578125" style="171" bestFit="1" customWidth="1"/>
    <col min="7442" max="7442" width="14.7109375" style="171" bestFit="1" customWidth="1"/>
    <col min="7443" max="7443" width="21.42578125" style="171" bestFit="1" customWidth="1"/>
    <col min="7444" max="7444" width="16.5703125" style="171" bestFit="1" customWidth="1"/>
    <col min="7445" max="7445" width="14.140625" style="171" bestFit="1" customWidth="1"/>
    <col min="7446" max="7446" width="16.5703125" style="171" bestFit="1" customWidth="1"/>
    <col min="7447" max="7447" width="14.140625" style="171" bestFit="1" customWidth="1"/>
    <col min="7448" max="7448" width="14.42578125" style="171" bestFit="1" customWidth="1"/>
    <col min="7449" max="7449" width="14.5703125" style="171" customWidth="1"/>
    <col min="7450" max="7450" width="13.85546875" style="171" bestFit="1" customWidth="1"/>
    <col min="7451" max="7451" width="14.5703125" style="171" customWidth="1"/>
    <col min="7452" max="7688" width="9" style="171"/>
    <col min="7689" max="7689" width="14.140625" style="171" customWidth="1"/>
    <col min="7690" max="7690" width="14.7109375" style="171" bestFit="1" customWidth="1"/>
    <col min="7691" max="7691" width="21.42578125" style="171" bestFit="1" customWidth="1"/>
    <col min="7692" max="7692" width="14.7109375" style="171" bestFit="1" customWidth="1"/>
    <col min="7693" max="7693" width="21.42578125" style="171" bestFit="1" customWidth="1"/>
    <col min="7694" max="7694" width="14.7109375" style="171" bestFit="1" customWidth="1"/>
    <col min="7695" max="7695" width="21.42578125" style="171" bestFit="1" customWidth="1"/>
    <col min="7696" max="7696" width="14.7109375" style="171" bestFit="1" customWidth="1"/>
    <col min="7697" max="7697" width="21.42578125" style="171" bestFit="1" customWidth="1"/>
    <col min="7698" max="7698" width="14.7109375" style="171" bestFit="1" customWidth="1"/>
    <col min="7699" max="7699" width="21.42578125" style="171" bestFit="1" customWidth="1"/>
    <col min="7700" max="7700" width="16.5703125" style="171" bestFit="1" customWidth="1"/>
    <col min="7701" max="7701" width="14.140625" style="171" bestFit="1" customWidth="1"/>
    <col min="7702" max="7702" width="16.5703125" style="171" bestFit="1" customWidth="1"/>
    <col min="7703" max="7703" width="14.140625" style="171" bestFit="1" customWidth="1"/>
    <col min="7704" max="7704" width="14.42578125" style="171" bestFit="1" customWidth="1"/>
    <col min="7705" max="7705" width="14.5703125" style="171" customWidth="1"/>
    <col min="7706" max="7706" width="13.85546875" style="171" bestFit="1" customWidth="1"/>
    <col min="7707" max="7707" width="14.5703125" style="171" customWidth="1"/>
    <col min="7708" max="7944" width="9" style="171"/>
    <col min="7945" max="7945" width="14.140625" style="171" customWidth="1"/>
    <col min="7946" max="7946" width="14.7109375" style="171" bestFit="1" customWidth="1"/>
    <col min="7947" max="7947" width="21.42578125" style="171" bestFit="1" customWidth="1"/>
    <col min="7948" max="7948" width="14.7109375" style="171" bestFit="1" customWidth="1"/>
    <col min="7949" max="7949" width="21.42578125" style="171" bestFit="1" customWidth="1"/>
    <col min="7950" max="7950" width="14.7109375" style="171" bestFit="1" customWidth="1"/>
    <col min="7951" max="7951" width="21.42578125" style="171" bestFit="1" customWidth="1"/>
    <col min="7952" max="7952" width="14.7109375" style="171" bestFit="1" customWidth="1"/>
    <col min="7953" max="7953" width="21.42578125" style="171" bestFit="1" customWidth="1"/>
    <col min="7954" max="7954" width="14.7109375" style="171" bestFit="1" customWidth="1"/>
    <col min="7955" max="7955" width="21.42578125" style="171" bestFit="1" customWidth="1"/>
    <col min="7956" max="7956" width="16.5703125" style="171" bestFit="1" customWidth="1"/>
    <col min="7957" max="7957" width="14.140625" style="171" bestFit="1" customWidth="1"/>
    <col min="7958" max="7958" width="16.5703125" style="171" bestFit="1" customWidth="1"/>
    <col min="7959" max="7959" width="14.140625" style="171" bestFit="1" customWidth="1"/>
    <col min="7960" max="7960" width="14.42578125" style="171" bestFit="1" customWidth="1"/>
    <col min="7961" max="7961" width="14.5703125" style="171" customWidth="1"/>
    <col min="7962" max="7962" width="13.85546875" style="171" bestFit="1" customWidth="1"/>
    <col min="7963" max="7963" width="14.5703125" style="171" customWidth="1"/>
    <col min="7964" max="8200" width="9" style="171"/>
    <col min="8201" max="8201" width="14.140625" style="171" customWidth="1"/>
    <col min="8202" max="8202" width="14.7109375" style="171" bestFit="1" customWidth="1"/>
    <col min="8203" max="8203" width="21.42578125" style="171" bestFit="1" customWidth="1"/>
    <col min="8204" max="8204" width="14.7109375" style="171" bestFit="1" customWidth="1"/>
    <col min="8205" max="8205" width="21.42578125" style="171" bestFit="1" customWidth="1"/>
    <col min="8206" max="8206" width="14.7109375" style="171" bestFit="1" customWidth="1"/>
    <col min="8207" max="8207" width="21.42578125" style="171" bestFit="1" customWidth="1"/>
    <col min="8208" max="8208" width="14.7109375" style="171" bestFit="1" customWidth="1"/>
    <col min="8209" max="8209" width="21.42578125" style="171" bestFit="1" customWidth="1"/>
    <col min="8210" max="8210" width="14.7109375" style="171" bestFit="1" customWidth="1"/>
    <col min="8211" max="8211" width="21.42578125" style="171" bestFit="1" customWidth="1"/>
    <col min="8212" max="8212" width="16.5703125" style="171" bestFit="1" customWidth="1"/>
    <col min="8213" max="8213" width="14.140625" style="171" bestFit="1" customWidth="1"/>
    <col min="8214" max="8214" width="16.5703125" style="171" bestFit="1" customWidth="1"/>
    <col min="8215" max="8215" width="14.140625" style="171" bestFit="1" customWidth="1"/>
    <col min="8216" max="8216" width="14.42578125" style="171" bestFit="1" customWidth="1"/>
    <col min="8217" max="8217" width="14.5703125" style="171" customWidth="1"/>
    <col min="8218" max="8218" width="13.85546875" style="171" bestFit="1" customWidth="1"/>
    <col min="8219" max="8219" width="14.5703125" style="171" customWidth="1"/>
    <col min="8220" max="8456" width="9" style="171"/>
    <col min="8457" max="8457" width="14.140625" style="171" customWidth="1"/>
    <col min="8458" max="8458" width="14.7109375" style="171" bestFit="1" customWidth="1"/>
    <col min="8459" max="8459" width="21.42578125" style="171" bestFit="1" customWidth="1"/>
    <col min="8460" max="8460" width="14.7109375" style="171" bestFit="1" customWidth="1"/>
    <col min="8461" max="8461" width="21.42578125" style="171" bestFit="1" customWidth="1"/>
    <col min="8462" max="8462" width="14.7109375" style="171" bestFit="1" customWidth="1"/>
    <col min="8463" max="8463" width="21.42578125" style="171" bestFit="1" customWidth="1"/>
    <col min="8464" max="8464" width="14.7109375" style="171" bestFit="1" customWidth="1"/>
    <col min="8465" max="8465" width="21.42578125" style="171" bestFit="1" customWidth="1"/>
    <col min="8466" max="8466" width="14.7109375" style="171" bestFit="1" customWidth="1"/>
    <col min="8467" max="8467" width="21.42578125" style="171" bestFit="1" customWidth="1"/>
    <col min="8468" max="8468" width="16.5703125" style="171" bestFit="1" customWidth="1"/>
    <col min="8469" max="8469" width="14.140625" style="171" bestFit="1" customWidth="1"/>
    <col min="8470" max="8470" width="16.5703125" style="171" bestFit="1" customWidth="1"/>
    <col min="8471" max="8471" width="14.140625" style="171" bestFit="1" customWidth="1"/>
    <col min="8472" max="8472" width="14.42578125" style="171" bestFit="1" customWidth="1"/>
    <col min="8473" max="8473" width="14.5703125" style="171" customWidth="1"/>
    <col min="8474" max="8474" width="13.85546875" style="171" bestFit="1" customWidth="1"/>
    <col min="8475" max="8475" width="14.5703125" style="171" customWidth="1"/>
    <col min="8476" max="8712" width="9" style="171"/>
    <col min="8713" max="8713" width="14.140625" style="171" customWidth="1"/>
    <col min="8714" max="8714" width="14.7109375" style="171" bestFit="1" customWidth="1"/>
    <col min="8715" max="8715" width="21.42578125" style="171" bestFit="1" customWidth="1"/>
    <col min="8716" max="8716" width="14.7109375" style="171" bestFit="1" customWidth="1"/>
    <col min="8717" max="8717" width="21.42578125" style="171" bestFit="1" customWidth="1"/>
    <col min="8718" max="8718" width="14.7109375" style="171" bestFit="1" customWidth="1"/>
    <col min="8719" max="8719" width="21.42578125" style="171" bestFit="1" customWidth="1"/>
    <col min="8720" max="8720" width="14.7109375" style="171" bestFit="1" customWidth="1"/>
    <col min="8721" max="8721" width="21.42578125" style="171" bestFit="1" customWidth="1"/>
    <col min="8722" max="8722" width="14.7109375" style="171" bestFit="1" customWidth="1"/>
    <col min="8723" max="8723" width="21.42578125" style="171" bestFit="1" customWidth="1"/>
    <col min="8724" max="8724" width="16.5703125" style="171" bestFit="1" customWidth="1"/>
    <col min="8725" max="8725" width="14.140625" style="171" bestFit="1" customWidth="1"/>
    <col min="8726" max="8726" width="16.5703125" style="171" bestFit="1" customWidth="1"/>
    <col min="8727" max="8727" width="14.140625" style="171" bestFit="1" customWidth="1"/>
    <col min="8728" max="8728" width="14.42578125" style="171" bestFit="1" customWidth="1"/>
    <col min="8729" max="8729" width="14.5703125" style="171" customWidth="1"/>
    <col min="8730" max="8730" width="13.85546875" style="171" bestFit="1" customWidth="1"/>
    <col min="8731" max="8731" width="14.5703125" style="171" customWidth="1"/>
    <col min="8732" max="8968" width="9" style="171"/>
    <col min="8969" max="8969" width="14.140625" style="171" customWidth="1"/>
    <col min="8970" max="8970" width="14.7109375" style="171" bestFit="1" customWidth="1"/>
    <col min="8971" max="8971" width="21.42578125" style="171" bestFit="1" customWidth="1"/>
    <col min="8972" max="8972" width="14.7109375" style="171" bestFit="1" customWidth="1"/>
    <col min="8973" max="8973" width="21.42578125" style="171" bestFit="1" customWidth="1"/>
    <col min="8974" max="8974" width="14.7109375" style="171" bestFit="1" customWidth="1"/>
    <col min="8975" max="8975" width="21.42578125" style="171" bestFit="1" customWidth="1"/>
    <col min="8976" max="8976" width="14.7109375" style="171" bestFit="1" customWidth="1"/>
    <col min="8977" max="8977" width="21.42578125" style="171" bestFit="1" customWidth="1"/>
    <col min="8978" max="8978" width="14.7109375" style="171" bestFit="1" customWidth="1"/>
    <col min="8979" max="8979" width="21.42578125" style="171" bestFit="1" customWidth="1"/>
    <col min="8980" max="8980" width="16.5703125" style="171" bestFit="1" customWidth="1"/>
    <col min="8981" max="8981" width="14.140625" style="171" bestFit="1" customWidth="1"/>
    <col min="8982" max="8982" width="16.5703125" style="171" bestFit="1" customWidth="1"/>
    <col min="8983" max="8983" width="14.140625" style="171" bestFit="1" customWidth="1"/>
    <col min="8984" max="8984" width="14.42578125" style="171" bestFit="1" customWidth="1"/>
    <col min="8985" max="8985" width="14.5703125" style="171" customWidth="1"/>
    <col min="8986" max="8986" width="13.85546875" style="171" bestFit="1" customWidth="1"/>
    <col min="8987" max="8987" width="14.5703125" style="171" customWidth="1"/>
    <col min="8988" max="9224" width="9" style="171"/>
    <col min="9225" max="9225" width="14.140625" style="171" customWidth="1"/>
    <col min="9226" max="9226" width="14.7109375" style="171" bestFit="1" customWidth="1"/>
    <col min="9227" max="9227" width="21.42578125" style="171" bestFit="1" customWidth="1"/>
    <col min="9228" max="9228" width="14.7109375" style="171" bestFit="1" customWidth="1"/>
    <col min="9229" max="9229" width="21.42578125" style="171" bestFit="1" customWidth="1"/>
    <col min="9230" max="9230" width="14.7109375" style="171" bestFit="1" customWidth="1"/>
    <col min="9231" max="9231" width="21.42578125" style="171" bestFit="1" customWidth="1"/>
    <col min="9232" max="9232" width="14.7109375" style="171" bestFit="1" customWidth="1"/>
    <col min="9233" max="9233" width="21.42578125" style="171" bestFit="1" customWidth="1"/>
    <col min="9234" max="9234" width="14.7109375" style="171" bestFit="1" customWidth="1"/>
    <col min="9235" max="9235" width="21.42578125" style="171" bestFit="1" customWidth="1"/>
    <col min="9236" max="9236" width="16.5703125" style="171" bestFit="1" customWidth="1"/>
    <col min="9237" max="9237" width="14.140625" style="171" bestFit="1" customWidth="1"/>
    <col min="9238" max="9238" width="16.5703125" style="171" bestFit="1" customWidth="1"/>
    <col min="9239" max="9239" width="14.140625" style="171" bestFit="1" customWidth="1"/>
    <col min="9240" max="9240" width="14.42578125" style="171" bestFit="1" customWidth="1"/>
    <col min="9241" max="9241" width="14.5703125" style="171" customWidth="1"/>
    <col min="9242" max="9242" width="13.85546875" style="171" bestFit="1" customWidth="1"/>
    <col min="9243" max="9243" width="14.5703125" style="171" customWidth="1"/>
    <col min="9244" max="9480" width="9" style="171"/>
    <col min="9481" max="9481" width="14.140625" style="171" customWidth="1"/>
    <col min="9482" max="9482" width="14.7109375" style="171" bestFit="1" customWidth="1"/>
    <col min="9483" max="9483" width="21.42578125" style="171" bestFit="1" customWidth="1"/>
    <col min="9484" max="9484" width="14.7109375" style="171" bestFit="1" customWidth="1"/>
    <col min="9485" max="9485" width="21.42578125" style="171" bestFit="1" customWidth="1"/>
    <col min="9486" max="9486" width="14.7109375" style="171" bestFit="1" customWidth="1"/>
    <col min="9487" max="9487" width="21.42578125" style="171" bestFit="1" customWidth="1"/>
    <col min="9488" max="9488" width="14.7109375" style="171" bestFit="1" customWidth="1"/>
    <col min="9489" max="9489" width="21.42578125" style="171" bestFit="1" customWidth="1"/>
    <col min="9490" max="9490" width="14.7109375" style="171" bestFit="1" customWidth="1"/>
    <col min="9491" max="9491" width="21.42578125" style="171" bestFit="1" customWidth="1"/>
    <col min="9492" max="9492" width="16.5703125" style="171" bestFit="1" customWidth="1"/>
    <col min="9493" max="9493" width="14.140625" style="171" bestFit="1" customWidth="1"/>
    <col min="9494" max="9494" width="16.5703125" style="171" bestFit="1" customWidth="1"/>
    <col min="9495" max="9495" width="14.140625" style="171" bestFit="1" customWidth="1"/>
    <col min="9496" max="9496" width="14.42578125" style="171" bestFit="1" customWidth="1"/>
    <col min="9497" max="9497" width="14.5703125" style="171" customWidth="1"/>
    <col min="9498" max="9498" width="13.85546875" style="171" bestFit="1" customWidth="1"/>
    <col min="9499" max="9499" width="14.5703125" style="171" customWidth="1"/>
    <col min="9500" max="9736" width="9" style="171"/>
    <col min="9737" max="9737" width="14.140625" style="171" customWidth="1"/>
    <col min="9738" max="9738" width="14.7109375" style="171" bestFit="1" customWidth="1"/>
    <col min="9739" max="9739" width="21.42578125" style="171" bestFit="1" customWidth="1"/>
    <col min="9740" max="9740" width="14.7109375" style="171" bestFit="1" customWidth="1"/>
    <col min="9741" max="9741" width="21.42578125" style="171" bestFit="1" customWidth="1"/>
    <col min="9742" max="9742" width="14.7109375" style="171" bestFit="1" customWidth="1"/>
    <col min="9743" max="9743" width="21.42578125" style="171" bestFit="1" customWidth="1"/>
    <col min="9744" max="9744" width="14.7109375" style="171" bestFit="1" customWidth="1"/>
    <col min="9745" max="9745" width="21.42578125" style="171" bestFit="1" customWidth="1"/>
    <col min="9746" max="9746" width="14.7109375" style="171" bestFit="1" customWidth="1"/>
    <col min="9747" max="9747" width="21.42578125" style="171" bestFit="1" customWidth="1"/>
    <col min="9748" max="9748" width="16.5703125" style="171" bestFit="1" customWidth="1"/>
    <col min="9749" max="9749" width="14.140625" style="171" bestFit="1" customWidth="1"/>
    <col min="9750" max="9750" width="16.5703125" style="171" bestFit="1" customWidth="1"/>
    <col min="9751" max="9751" width="14.140625" style="171" bestFit="1" customWidth="1"/>
    <col min="9752" max="9752" width="14.42578125" style="171" bestFit="1" customWidth="1"/>
    <col min="9753" max="9753" width="14.5703125" style="171" customWidth="1"/>
    <col min="9754" max="9754" width="13.85546875" style="171" bestFit="1" customWidth="1"/>
    <col min="9755" max="9755" width="14.5703125" style="171" customWidth="1"/>
    <col min="9756" max="9992" width="9" style="171"/>
    <col min="9993" max="9993" width="14.140625" style="171" customWidth="1"/>
    <col min="9994" max="9994" width="14.7109375" style="171" bestFit="1" customWidth="1"/>
    <col min="9995" max="9995" width="21.42578125" style="171" bestFit="1" customWidth="1"/>
    <col min="9996" max="9996" width="14.7109375" style="171" bestFit="1" customWidth="1"/>
    <col min="9997" max="9997" width="21.42578125" style="171" bestFit="1" customWidth="1"/>
    <col min="9998" max="9998" width="14.7109375" style="171" bestFit="1" customWidth="1"/>
    <col min="9999" max="9999" width="21.42578125" style="171" bestFit="1" customWidth="1"/>
    <col min="10000" max="10000" width="14.7109375" style="171" bestFit="1" customWidth="1"/>
    <col min="10001" max="10001" width="21.42578125" style="171" bestFit="1" customWidth="1"/>
    <col min="10002" max="10002" width="14.7109375" style="171" bestFit="1" customWidth="1"/>
    <col min="10003" max="10003" width="21.42578125" style="171" bestFit="1" customWidth="1"/>
    <col min="10004" max="10004" width="16.5703125" style="171" bestFit="1" customWidth="1"/>
    <col min="10005" max="10005" width="14.140625" style="171" bestFit="1" customWidth="1"/>
    <col min="10006" max="10006" width="16.5703125" style="171" bestFit="1" customWidth="1"/>
    <col min="10007" max="10007" width="14.140625" style="171" bestFit="1" customWidth="1"/>
    <col min="10008" max="10008" width="14.42578125" style="171" bestFit="1" customWidth="1"/>
    <col min="10009" max="10009" width="14.5703125" style="171" customWidth="1"/>
    <col min="10010" max="10010" width="13.85546875" style="171" bestFit="1" customWidth="1"/>
    <col min="10011" max="10011" width="14.5703125" style="171" customWidth="1"/>
    <col min="10012" max="10248" width="9" style="171"/>
    <col min="10249" max="10249" width="14.140625" style="171" customWidth="1"/>
    <col min="10250" max="10250" width="14.7109375" style="171" bestFit="1" customWidth="1"/>
    <col min="10251" max="10251" width="21.42578125" style="171" bestFit="1" customWidth="1"/>
    <col min="10252" max="10252" width="14.7109375" style="171" bestFit="1" customWidth="1"/>
    <col min="10253" max="10253" width="21.42578125" style="171" bestFit="1" customWidth="1"/>
    <col min="10254" max="10254" width="14.7109375" style="171" bestFit="1" customWidth="1"/>
    <col min="10255" max="10255" width="21.42578125" style="171" bestFit="1" customWidth="1"/>
    <col min="10256" max="10256" width="14.7109375" style="171" bestFit="1" customWidth="1"/>
    <col min="10257" max="10257" width="21.42578125" style="171" bestFit="1" customWidth="1"/>
    <col min="10258" max="10258" width="14.7109375" style="171" bestFit="1" customWidth="1"/>
    <col min="10259" max="10259" width="21.42578125" style="171" bestFit="1" customWidth="1"/>
    <col min="10260" max="10260" width="16.5703125" style="171" bestFit="1" customWidth="1"/>
    <col min="10261" max="10261" width="14.140625" style="171" bestFit="1" customWidth="1"/>
    <col min="10262" max="10262" width="16.5703125" style="171" bestFit="1" customWidth="1"/>
    <col min="10263" max="10263" width="14.140625" style="171" bestFit="1" customWidth="1"/>
    <col min="10264" max="10264" width="14.42578125" style="171" bestFit="1" customWidth="1"/>
    <col min="10265" max="10265" width="14.5703125" style="171" customWidth="1"/>
    <col min="10266" max="10266" width="13.85546875" style="171" bestFit="1" customWidth="1"/>
    <col min="10267" max="10267" width="14.5703125" style="171" customWidth="1"/>
    <col min="10268" max="10504" width="9" style="171"/>
    <col min="10505" max="10505" width="14.140625" style="171" customWidth="1"/>
    <col min="10506" max="10506" width="14.7109375" style="171" bestFit="1" customWidth="1"/>
    <col min="10507" max="10507" width="21.42578125" style="171" bestFit="1" customWidth="1"/>
    <col min="10508" max="10508" width="14.7109375" style="171" bestFit="1" customWidth="1"/>
    <col min="10509" max="10509" width="21.42578125" style="171" bestFit="1" customWidth="1"/>
    <col min="10510" max="10510" width="14.7109375" style="171" bestFit="1" customWidth="1"/>
    <col min="10511" max="10511" width="21.42578125" style="171" bestFit="1" customWidth="1"/>
    <col min="10512" max="10512" width="14.7109375" style="171" bestFit="1" customWidth="1"/>
    <col min="10513" max="10513" width="21.42578125" style="171" bestFit="1" customWidth="1"/>
    <col min="10514" max="10514" width="14.7109375" style="171" bestFit="1" customWidth="1"/>
    <col min="10515" max="10515" width="21.42578125" style="171" bestFit="1" customWidth="1"/>
    <col min="10516" max="10516" width="16.5703125" style="171" bestFit="1" customWidth="1"/>
    <col min="10517" max="10517" width="14.140625" style="171" bestFit="1" customWidth="1"/>
    <col min="10518" max="10518" width="16.5703125" style="171" bestFit="1" customWidth="1"/>
    <col min="10519" max="10519" width="14.140625" style="171" bestFit="1" customWidth="1"/>
    <col min="10520" max="10520" width="14.42578125" style="171" bestFit="1" customWidth="1"/>
    <col min="10521" max="10521" width="14.5703125" style="171" customWidth="1"/>
    <col min="10522" max="10522" width="13.85546875" style="171" bestFit="1" customWidth="1"/>
    <col min="10523" max="10523" width="14.5703125" style="171" customWidth="1"/>
    <col min="10524" max="10760" width="9" style="171"/>
    <col min="10761" max="10761" width="14.140625" style="171" customWidth="1"/>
    <col min="10762" max="10762" width="14.7109375" style="171" bestFit="1" customWidth="1"/>
    <col min="10763" max="10763" width="21.42578125" style="171" bestFit="1" customWidth="1"/>
    <col min="10764" max="10764" width="14.7109375" style="171" bestFit="1" customWidth="1"/>
    <col min="10765" max="10765" width="21.42578125" style="171" bestFit="1" customWidth="1"/>
    <col min="10766" max="10766" width="14.7109375" style="171" bestFit="1" customWidth="1"/>
    <col min="10767" max="10767" width="21.42578125" style="171" bestFit="1" customWidth="1"/>
    <col min="10768" max="10768" width="14.7109375" style="171" bestFit="1" customWidth="1"/>
    <col min="10769" max="10769" width="21.42578125" style="171" bestFit="1" customWidth="1"/>
    <col min="10770" max="10770" width="14.7109375" style="171" bestFit="1" customWidth="1"/>
    <col min="10771" max="10771" width="21.42578125" style="171" bestFit="1" customWidth="1"/>
    <col min="10772" max="10772" width="16.5703125" style="171" bestFit="1" customWidth="1"/>
    <col min="10773" max="10773" width="14.140625" style="171" bestFit="1" customWidth="1"/>
    <col min="10774" max="10774" width="16.5703125" style="171" bestFit="1" customWidth="1"/>
    <col min="10775" max="10775" width="14.140625" style="171" bestFit="1" customWidth="1"/>
    <col min="10776" max="10776" width="14.42578125" style="171" bestFit="1" customWidth="1"/>
    <col min="10777" max="10777" width="14.5703125" style="171" customWidth="1"/>
    <col min="10778" max="10778" width="13.85546875" style="171" bestFit="1" customWidth="1"/>
    <col min="10779" max="10779" width="14.5703125" style="171" customWidth="1"/>
    <col min="10780" max="11016" width="9" style="171"/>
    <col min="11017" max="11017" width="14.140625" style="171" customWidth="1"/>
    <col min="11018" max="11018" width="14.7109375" style="171" bestFit="1" customWidth="1"/>
    <col min="11019" max="11019" width="21.42578125" style="171" bestFit="1" customWidth="1"/>
    <col min="11020" max="11020" width="14.7109375" style="171" bestFit="1" customWidth="1"/>
    <col min="11021" max="11021" width="21.42578125" style="171" bestFit="1" customWidth="1"/>
    <col min="11022" max="11022" width="14.7109375" style="171" bestFit="1" customWidth="1"/>
    <col min="11023" max="11023" width="21.42578125" style="171" bestFit="1" customWidth="1"/>
    <col min="11024" max="11024" width="14.7109375" style="171" bestFit="1" customWidth="1"/>
    <col min="11025" max="11025" width="21.42578125" style="171" bestFit="1" customWidth="1"/>
    <col min="11026" max="11026" width="14.7109375" style="171" bestFit="1" customWidth="1"/>
    <col min="11027" max="11027" width="21.42578125" style="171" bestFit="1" customWidth="1"/>
    <col min="11028" max="11028" width="16.5703125" style="171" bestFit="1" customWidth="1"/>
    <col min="11029" max="11029" width="14.140625" style="171" bestFit="1" customWidth="1"/>
    <col min="11030" max="11030" width="16.5703125" style="171" bestFit="1" customWidth="1"/>
    <col min="11031" max="11031" width="14.140625" style="171" bestFit="1" customWidth="1"/>
    <col min="11032" max="11032" width="14.42578125" style="171" bestFit="1" customWidth="1"/>
    <col min="11033" max="11033" width="14.5703125" style="171" customWidth="1"/>
    <col min="11034" max="11034" width="13.85546875" style="171" bestFit="1" customWidth="1"/>
    <col min="11035" max="11035" width="14.5703125" style="171" customWidth="1"/>
    <col min="11036" max="11272" width="9" style="171"/>
    <col min="11273" max="11273" width="14.140625" style="171" customWidth="1"/>
    <col min="11274" max="11274" width="14.7109375" style="171" bestFit="1" customWidth="1"/>
    <col min="11275" max="11275" width="21.42578125" style="171" bestFit="1" customWidth="1"/>
    <col min="11276" max="11276" width="14.7109375" style="171" bestFit="1" customWidth="1"/>
    <col min="11277" max="11277" width="21.42578125" style="171" bestFit="1" customWidth="1"/>
    <col min="11278" max="11278" width="14.7109375" style="171" bestFit="1" customWidth="1"/>
    <col min="11279" max="11279" width="21.42578125" style="171" bestFit="1" customWidth="1"/>
    <col min="11280" max="11280" width="14.7109375" style="171" bestFit="1" customWidth="1"/>
    <col min="11281" max="11281" width="21.42578125" style="171" bestFit="1" customWidth="1"/>
    <col min="11282" max="11282" width="14.7109375" style="171" bestFit="1" customWidth="1"/>
    <col min="11283" max="11283" width="21.42578125" style="171" bestFit="1" customWidth="1"/>
    <col min="11284" max="11284" width="16.5703125" style="171" bestFit="1" customWidth="1"/>
    <col min="11285" max="11285" width="14.140625" style="171" bestFit="1" customWidth="1"/>
    <col min="11286" max="11286" width="16.5703125" style="171" bestFit="1" customWidth="1"/>
    <col min="11287" max="11287" width="14.140625" style="171" bestFit="1" customWidth="1"/>
    <col min="11288" max="11288" width="14.42578125" style="171" bestFit="1" customWidth="1"/>
    <col min="11289" max="11289" width="14.5703125" style="171" customWidth="1"/>
    <col min="11290" max="11290" width="13.85546875" style="171" bestFit="1" customWidth="1"/>
    <col min="11291" max="11291" width="14.5703125" style="171" customWidth="1"/>
    <col min="11292" max="11528" width="9" style="171"/>
    <col min="11529" max="11529" width="14.140625" style="171" customWidth="1"/>
    <col min="11530" max="11530" width="14.7109375" style="171" bestFit="1" customWidth="1"/>
    <col min="11531" max="11531" width="21.42578125" style="171" bestFit="1" customWidth="1"/>
    <col min="11532" max="11532" width="14.7109375" style="171" bestFit="1" customWidth="1"/>
    <col min="11533" max="11533" width="21.42578125" style="171" bestFit="1" customWidth="1"/>
    <col min="11534" max="11534" width="14.7109375" style="171" bestFit="1" customWidth="1"/>
    <col min="11535" max="11535" width="21.42578125" style="171" bestFit="1" customWidth="1"/>
    <col min="11536" max="11536" width="14.7109375" style="171" bestFit="1" customWidth="1"/>
    <col min="11537" max="11537" width="21.42578125" style="171" bestFit="1" customWidth="1"/>
    <col min="11538" max="11538" width="14.7109375" style="171" bestFit="1" customWidth="1"/>
    <col min="11539" max="11539" width="21.42578125" style="171" bestFit="1" customWidth="1"/>
    <col min="11540" max="11540" width="16.5703125" style="171" bestFit="1" customWidth="1"/>
    <col min="11541" max="11541" width="14.140625" style="171" bestFit="1" customWidth="1"/>
    <col min="11542" max="11542" width="16.5703125" style="171" bestFit="1" customWidth="1"/>
    <col min="11543" max="11543" width="14.140625" style="171" bestFit="1" customWidth="1"/>
    <col min="11544" max="11544" width="14.42578125" style="171" bestFit="1" customWidth="1"/>
    <col min="11545" max="11545" width="14.5703125" style="171" customWidth="1"/>
    <col min="11546" max="11546" width="13.85546875" style="171" bestFit="1" customWidth="1"/>
    <col min="11547" max="11547" width="14.5703125" style="171" customWidth="1"/>
    <col min="11548" max="11784" width="9" style="171"/>
    <col min="11785" max="11785" width="14.140625" style="171" customWidth="1"/>
    <col min="11786" max="11786" width="14.7109375" style="171" bestFit="1" customWidth="1"/>
    <col min="11787" max="11787" width="21.42578125" style="171" bestFit="1" customWidth="1"/>
    <col min="11788" max="11788" width="14.7109375" style="171" bestFit="1" customWidth="1"/>
    <col min="11789" max="11789" width="21.42578125" style="171" bestFit="1" customWidth="1"/>
    <col min="11790" max="11790" width="14.7109375" style="171" bestFit="1" customWidth="1"/>
    <col min="11791" max="11791" width="21.42578125" style="171" bestFit="1" customWidth="1"/>
    <col min="11792" max="11792" width="14.7109375" style="171" bestFit="1" customWidth="1"/>
    <col min="11793" max="11793" width="21.42578125" style="171" bestFit="1" customWidth="1"/>
    <col min="11794" max="11794" width="14.7109375" style="171" bestFit="1" customWidth="1"/>
    <col min="11795" max="11795" width="21.42578125" style="171" bestFit="1" customWidth="1"/>
    <col min="11796" max="11796" width="16.5703125" style="171" bestFit="1" customWidth="1"/>
    <col min="11797" max="11797" width="14.140625" style="171" bestFit="1" customWidth="1"/>
    <col min="11798" max="11798" width="16.5703125" style="171" bestFit="1" customWidth="1"/>
    <col min="11799" max="11799" width="14.140625" style="171" bestFit="1" customWidth="1"/>
    <col min="11800" max="11800" width="14.42578125" style="171" bestFit="1" customWidth="1"/>
    <col min="11801" max="11801" width="14.5703125" style="171" customWidth="1"/>
    <col min="11802" max="11802" width="13.85546875" style="171" bestFit="1" customWidth="1"/>
    <col min="11803" max="11803" width="14.5703125" style="171" customWidth="1"/>
    <col min="11804" max="12040" width="9" style="171"/>
    <col min="12041" max="12041" width="14.140625" style="171" customWidth="1"/>
    <col min="12042" max="12042" width="14.7109375" style="171" bestFit="1" customWidth="1"/>
    <col min="12043" max="12043" width="21.42578125" style="171" bestFit="1" customWidth="1"/>
    <col min="12044" max="12044" width="14.7109375" style="171" bestFit="1" customWidth="1"/>
    <col min="12045" max="12045" width="21.42578125" style="171" bestFit="1" customWidth="1"/>
    <col min="12046" max="12046" width="14.7109375" style="171" bestFit="1" customWidth="1"/>
    <col min="12047" max="12047" width="21.42578125" style="171" bestFit="1" customWidth="1"/>
    <col min="12048" max="12048" width="14.7109375" style="171" bestFit="1" customWidth="1"/>
    <col min="12049" max="12049" width="21.42578125" style="171" bestFit="1" customWidth="1"/>
    <col min="12050" max="12050" width="14.7109375" style="171" bestFit="1" customWidth="1"/>
    <col min="12051" max="12051" width="21.42578125" style="171" bestFit="1" customWidth="1"/>
    <col min="12052" max="12052" width="16.5703125" style="171" bestFit="1" customWidth="1"/>
    <col min="12053" max="12053" width="14.140625" style="171" bestFit="1" customWidth="1"/>
    <col min="12054" max="12054" width="16.5703125" style="171" bestFit="1" customWidth="1"/>
    <col min="12055" max="12055" width="14.140625" style="171" bestFit="1" customWidth="1"/>
    <col min="12056" max="12056" width="14.42578125" style="171" bestFit="1" customWidth="1"/>
    <col min="12057" max="12057" width="14.5703125" style="171" customWidth="1"/>
    <col min="12058" max="12058" width="13.85546875" style="171" bestFit="1" customWidth="1"/>
    <col min="12059" max="12059" width="14.5703125" style="171" customWidth="1"/>
    <col min="12060" max="12296" width="9" style="171"/>
    <col min="12297" max="12297" width="14.140625" style="171" customWidth="1"/>
    <col min="12298" max="12298" width="14.7109375" style="171" bestFit="1" customWidth="1"/>
    <col min="12299" max="12299" width="21.42578125" style="171" bestFit="1" customWidth="1"/>
    <col min="12300" max="12300" width="14.7109375" style="171" bestFit="1" customWidth="1"/>
    <col min="12301" max="12301" width="21.42578125" style="171" bestFit="1" customWidth="1"/>
    <col min="12302" max="12302" width="14.7109375" style="171" bestFit="1" customWidth="1"/>
    <col min="12303" max="12303" width="21.42578125" style="171" bestFit="1" customWidth="1"/>
    <col min="12304" max="12304" width="14.7109375" style="171" bestFit="1" customWidth="1"/>
    <col min="12305" max="12305" width="21.42578125" style="171" bestFit="1" customWidth="1"/>
    <col min="12306" max="12306" width="14.7109375" style="171" bestFit="1" customWidth="1"/>
    <col min="12307" max="12307" width="21.42578125" style="171" bestFit="1" customWidth="1"/>
    <col min="12308" max="12308" width="16.5703125" style="171" bestFit="1" customWidth="1"/>
    <col min="12309" max="12309" width="14.140625" style="171" bestFit="1" customWidth="1"/>
    <col min="12310" max="12310" width="16.5703125" style="171" bestFit="1" customWidth="1"/>
    <col min="12311" max="12311" width="14.140625" style="171" bestFit="1" customWidth="1"/>
    <col min="12312" max="12312" width="14.42578125" style="171" bestFit="1" customWidth="1"/>
    <col min="12313" max="12313" width="14.5703125" style="171" customWidth="1"/>
    <col min="12314" max="12314" width="13.85546875" style="171" bestFit="1" customWidth="1"/>
    <col min="12315" max="12315" width="14.5703125" style="171" customWidth="1"/>
    <col min="12316" max="12552" width="9" style="171"/>
    <col min="12553" max="12553" width="14.140625" style="171" customWidth="1"/>
    <col min="12554" max="12554" width="14.7109375" style="171" bestFit="1" customWidth="1"/>
    <col min="12555" max="12555" width="21.42578125" style="171" bestFit="1" customWidth="1"/>
    <col min="12556" max="12556" width="14.7109375" style="171" bestFit="1" customWidth="1"/>
    <col min="12557" max="12557" width="21.42578125" style="171" bestFit="1" customWidth="1"/>
    <col min="12558" max="12558" width="14.7109375" style="171" bestFit="1" customWidth="1"/>
    <col min="12559" max="12559" width="21.42578125" style="171" bestFit="1" customWidth="1"/>
    <col min="12560" max="12560" width="14.7109375" style="171" bestFit="1" customWidth="1"/>
    <col min="12561" max="12561" width="21.42578125" style="171" bestFit="1" customWidth="1"/>
    <col min="12562" max="12562" width="14.7109375" style="171" bestFit="1" customWidth="1"/>
    <col min="12563" max="12563" width="21.42578125" style="171" bestFit="1" customWidth="1"/>
    <col min="12564" max="12564" width="16.5703125" style="171" bestFit="1" customWidth="1"/>
    <col min="12565" max="12565" width="14.140625" style="171" bestFit="1" customWidth="1"/>
    <col min="12566" max="12566" width="16.5703125" style="171" bestFit="1" customWidth="1"/>
    <col min="12567" max="12567" width="14.140625" style="171" bestFit="1" customWidth="1"/>
    <col min="12568" max="12568" width="14.42578125" style="171" bestFit="1" customWidth="1"/>
    <col min="12569" max="12569" width="14.5703125" style="171" customWidth="1"/>
    <col min="12570" max="12570" width="13.85546875" style="171" bestFit="1" customWidth="1"/>
    <col min="12571" max="12571" width="14.5703125" style="171" customWidth="1"/>
    <col min="12572" max="12808" width="9" style="171"/>
    <col min="12809" max="12809" width="14.140625" style="171" customWidth="1"/>
    <col min="12810" max="12810" width="14.7109375" style="171" bestFit="1" customWidth="1"/>
    <col min="12811" max="12811" width="21.42578125" style="171" bestFit="1" customWidth="1"/>
    <col min="12812" max="12812" width="14.7109375" style="171" bestFit="1" customWidth="1"/>
    <col min="12813" max="12813" width="21.42578125" style="171" bestFit="1" customWidth="1"/>
    <col min="12814" max="12814" width="14.7109375" style="171" bestFit="1" customWidth="1"/>
    <col min="12815" max="12815" width="21.42578125" style="171" bestFit="1" customWidth="1"/>
    <col min="12816" max="12816" width="14.7109375" style="171" bestFit="1" customWidth="1"/>
    <col min="12817" max="12817" width="21.42578125" style="171" bestFit="1" customWidth="1"/>
    <col min="12818" max="12818" width="14.7109375" style="171" bestFit="1" customWidth="1"/>
    <col min="12819" max="12819" width="21.42578125" style="171" bestFit="1" customWidth="1"/>
    <col min="12820" max="12820" width="16.5703125" style="171" bestFit="1" customWidth="1"/>
    <col min="12821" max="12821" width="14.140625" style="171" bestFit="1" customWidth="1"/>
    <col min="12822" max="12822" width="16.5703125" style="171" bestFit="1" customWidth="1"/>
    <col min="12823" max="12823" width="14.140625" style="171" bestFit="1" customWidth="1"/>
    <col min="12824" max="12824" width="14.42578125" style="171" bestFit="1" customWidth="1"/>
    <col min="12825" max="12825" width="14.5703125" style="171" customWidth="1"/>
    <col min="12826" max="12826" width="13.85546875" style="171" bestFit="1" customWidth="1"/>
    <col min="12827" max="12827" width="14.5703125" style="171" customWidth="1"/>
    <col min="12828" max="13064" width="9" style="171"/>
    <col min="13065" max="13065" width="14.140625" style="171" customWidth="1"/>
    <col min="13066" max="13066" width="14.7109375" style="171" bestFit="1" customWidth="1"/>
    <col min="13067" max="13067" width="21.42578125" style="171" bestFit="1" customWidth="1"/>
    <col min="13068" max="13068" width="14.7109375" style="171" bestFit="1" customWidth="1"/>
    <col min="13069" max="13069" width="21.42578125" style="171" bestFit="1" customWidth="1"/>
    <col min="13070" max="13070" width="14.7109375" style="171" bestFit="1" customWidth="1"/>
    <col min="13071" max="13071" width="21.42578125" style="171" bestFit="1" customWidth="1"/>
    <col min="13072" max="13072" width="14.7109375" style="171" bestFit="1" customWidth="1"/>
    <col min="13073" max="13073" width="21.42578125" style="171" bestFit="1" customWidth="1"/>
    <col min="13074" max="13074" width="14.7109375" style="171" bestFit="1" customWidth="1"/>
    <col min="13075" max="13075" width="21.42578125" style="171" bestFit="1" customWidth="1"/>
    <col min="13076" max="13076" width="16.5703125" style="171" bestFit="1" customWidth="1"/>
    <col min="13077" max="13077" width="14.140625" style="171" bestFit="1" customWidth="1"/>
    <col min="13078" max="13078" width="16.5703125" style="171" bestFit="1" customWidth="1"/>
    <col min="13079" max="13079" width="14.140625" style="171" bestFit="1" customWidth="1"/>
    <col min="13080" max="13080" width="14.42578125" style="171" bestFit="1" customWidth="1"/>
    <col min="13081" max="13081" width="14.5703125" style="171" customWidth="1"/>
    <col min="13082" max="13082" width="13.85546875" style="171" bestFit="1" customWidth="1"/>
    <col min="13083" max="13083" width="14.5703125" style="171" customWidth="1"/>
    <col min="13084" max="13320" width="9" style="171"/>
    <col min="13321" max="13321" width="14.140625" style="171" customWidth="1"/>
    <col min="13322" max="13322" width="14.7109375" style="171" bestFit="1" customWidth="1"/>
    <col min="13323" max="13323" width="21.42578125" style="171" bestFit="1" customWidth="1"/>
    <col min="13324" max="13324" width="14.7109375" style="171" bestFit="1" customWidth="1"/>
    <col min="13325" max="13325" width="21.42578125" style="171" bestFit="1" customWidth="1"/>
    <col min="13326" max="13326" width="14.7109375" style="171" bestFit="1" customWidth="1"/>
    <col min="13327" max="13327" width="21.42578125" style="171" bestFit="1" customWidth="1"/>
    <col min="13328" max="13328" width="14.7109375" style="171" bestFit="1" customWidth="1"/>
    <col min="13329" max="13329" width="21.42578125" style="171" bestFit="1" customWidth="1"/>
    <col min="13330" max="13330" width="14.7109375" style="171" bestFit="1" customWidth="1"/>
    <col min="13331" max="13331" width="21.42578125" style="171" bestFit="1" customWidth="1"/>
    <col min="13332" max="13332" width="16.5703125" style="171" bestFit="1" customWidth="1"/>
    <col min="13333" max="13333" width="14.140625" style="171" bestFit="1" customWidth="1"/>
    <col min="13334" max="13334" width="16.5703125" style="171" bestFit="1" customWidth="1"/>
    <col min="13335" max="13335" width="14.140625" style="171" bestFit="1" customWidth="1"/>
    <col min="13336" max="13336" width="14.42578125" style="171" bestFit="1" customWidth="1"/>
    <col min="13337" max="13337" width="14.5703125" style="171" customWidth="1"/>
    <col min="13338" max="13338" width="13.85546875" style="171" bestFit="1" customWidth="1"/>
    <col min="13339" max="13339" width="14.5703125" style="171" customWidth="1"/>
    <col min="13340" max="13576" width="9" style="171"/>
    <col min="13577" max="13577" width="14.140625" style="171" customWidth="1"/>
    <col min="13578" max="13578" width="14.7109375" style="171" bestFit="1" customWidth="1"/>
    <col min="13579" max="13579" width="21.42578125" style="171" bestFit="1" customWidth="1"/>
    <col min="13580" max="13580" width="14.7109375" style="171" bestFit="1" customWidth="1"/>
    <col min="13581" max="13581" width="21.42578125" style="171" bestFit="1" customWidth="1"/>
    <col min="13582" max="13582" width="14.7109375" style="171" bestFit="1" customWidth="1"/>
    <col min="13583" max="13583" width="21.42578125" style="171" bestFit="1" customWidth="1"/>
    <col min="13584" max="13584" width="14.7109375" style="171" bestFit="1" customWidth="1"/>
    <col min="13585" max="13585" width="21.42578125" style="171" bestFit="1" customWidth="1"/>
    <col min="13586" max="13586" width="14.7109375" style="171" bestFit="1" customWidth="1"/>
    <col min="13587" max="13587" width="21.42578125" style="171" bestFit="1" customWidth="1"/>
    <col min="13588" max="13588" width="16.5703125" style="171" bestFit="1" customWidth="1"/>
    <col min="13589" max="13589" width="14.140625" style="171" bestFit="1" customWidth="1"/>
    <col min="13590" max="13590" width="16.5703125" style="171" bestFit="1" customWidth="1"/>
    <col min="13591" max="13591" width="14.140625" style="171" bestFit="1" customWidth="1"/>
    <col min="13592" max="13592" width="14.42578125" style="171" bestFit="1" customWidth="1"/>
    <col min="13593" max="13593" width="14.5703125" style="171" customWidth="1"/>
    <col min="13594" max="13594" width="13.85546875" style="171" bestFit="1" customWidth="1"/>
    <col min="13595" max="13595" width="14.5703125" style="171" customWidth="1"/>
    <col min="13596" max="13832" width="9" style="171"/>
    <col min="13833" max="13833" width="14.140625" style="171" customWidth="1"/>
    <col min="13834" max="13834" width="14.7109375" style="171" bestFit="1" customWidth="1"/>
    <col min="13835" max="13835" width="21.42578125" style="171" bestFit="1" customWidth="1"/>
    <col min="13836" max="13836" width="14.7109375" style="171" bestFit="1" customWidth="1"/>
    <col min="13837" max="13837" width="21.42578125" style="171" bestFit="1" customWidth="1"/>
    <col min="13838" max="13838" width="14.7109375" style="171" bestFit="1" customWidth="1"/>
    <col min="13839" max="13839" width="21.42578125" style="171" bestFit="1" customWidth="1"/>
    <col min="13840" max="13840" width="14.7109375" style="171" bestFit="1" customWidth="1"/>
    <col min="13841" max="13841" width="21.42578125" style="171" bestFit="1" customWidth="1"/>
    <col min="13842" max="13842" width="14.7109375" style="171" bestFit="1" customWidth="1"/>
    <col min="13843" max="13843" width="21.42578125" style="171" bestFit="1" customWidth="1"/>
    <col min="13844" max="13844" width="16.5703125" style="171" bestFit="1" customWidth="1"/>
    <col min="13845" max="13845" width="14.140625" style="171" bestFit="1" customWidth="1"/>
    <col min="13846" max="13846" width="16.5703125" style="171" bestFit="1" customWidth="1"/>
    <col min="13847" max="13847" width="14.140625" style="171" bestFit="1" customWidth="1"/>
    <col min="13848" max="13848" width="14.42578125" style="171" bestFit="1" customWidth="1"/>
    <col min="13849" max="13849" width="14.5703125" style="171" customWidth="1"/>
    <col min="13850" max="13850" width="13.85546875" style="171" bestFit="1" customWidth="1"/>
    <col min="13851" max="13851" width="14.5703125" style="171" customWidth="1"/>
    <col min="13852" max="14088" width="9" style="171"/>
    <col min="14089" max="14089" width="14.140625" style="171" customWidth="1"/>
    <col min="14090" max="14090" width="14.7109375" style="171" bestFit="1" customWidth="1"/>
    <col min="14091" max="14091" width="21.42578125" style="171" bestFit="1" customWidth="1"/>
    <col min="14092" max="14092" width="14.7109375" style="171" bestFit="1" customWidth="1"/>
    <col min="14093" max="14093" width="21.42578125" style="171" bestFit="1" customWidth="1"/>
    <col min="14094" max="14094" width="14.7109375" style="171" bestFit="1" customWidth="1"/>
    <col min="14095" max="14095" width="21.42578125" style="171" bestFit="1" customWidth="1"/>
    <col min="14096" max="14096" width="14.7109375" style="171" bestFit="1" customWidth="1"/>
    <col min="14097" max="14097" width="21.42578125" style="171" bestFit="1" customWidth="1"/>
    <col min="14098" max="14098" width="14.7109375" style="171" bestFit="1" customWidth="1"/>
    <col min="14099" max="14099" width="21.42578125" style="171" bestFit="1" customWidth="1"/>
    <col min="14100" max="14100" width="16.5703125" style="171" bestFit="1" customWidth="1"/>
    <col min="14101" max="14101" width="14.140625" style="171" bestFit="1" customWidth="1"/>
    <col min="14102" max="14102" width="16.5703125" style="171" bestFit="1" customWidth="1"/>
    <col min="14103" max="14103" width="14.140625" style="171" bestFit="1" customWidth="1"/>
    <col min="14104" max="14104" width="14.42578125" style="171" bestFit="1" customWidth="1"/>
    <col min="14105" max="14105" width="14.5703125" style="171" customWidth="1"/>
    <col min="14106" max="14106" width="13.85546875" style="171" bestFit="1" customWidth="1"/>
    <col min="14107" max="14107" width="14.5703125" style="171" customWidth="1"/>
    <col min="14108" max="14344" width="9" style="171"/>
    <col min="14345" max="14345" width="14.140625" style="171" customWidth="1"/>
    <col min="14346" max="14346" width="14.7109375" style="171" bestFit="1" customWidth="1"/>
    <col min="14347" max="14347" width="21.42578125" style="171" bestFit="1" customWidth="1"/>
    <col min="14348" max="14348" width="14.7109375" style="171" bestFit="1" customWidth="1"/>
    <col min="14349" max="14349" width="21.42578125" style="171" bestFit="1" customWidth="1"/>
    <col min="14350" max="14350" width="14.7109375" style="171" bestFit="1" customWidth="1"/>
    <col min="14351" max="14351" width="21.42578125" style="171" bestFit="1" customWidth="1"/>
    <col min="14352" max="14352" width="14.7109375" style="171" bestFit="1" customWidth="1"/>
    <col min="14353" max="14353" width="21.42578125" style="171" bestFit="1" customWidth="1"/>
    <col min="14354" max="14354" width="14.7109375" style="171" bestFit="1" customWidth="1"/>
    <col min="14355" max="14355" width="21.42578125" style="171" bestFit="1" customWidth="1"/>
    <col min="14356" max="14356" width="16.5703125" style="171" bestFit="1" customWidth="1"/>
    <col min="14357" max="14357" width="14.140625" style="171" bestFit="1" customWidth="1"/>
    <col min="14358" max="14358" width="16.5703125" style="171" bestFit="1" customWidth="1"/>
    <col min="14359" max="14359" width="14.140625" style="171" bestFit="1" customWidth="1"/>
    <col min="14360" max="14360" width="14.42578125" style="171" bestFit="1" customWidth="1"/>
    <col min="14361" max="14361" width="14.5703125" style="171" customWidth="1"/>
    <col min="14362" max="14362" width="13.85546875" style="171" bestFit="1" customWidth="1"/>
    <col min="14363" max="14363" width="14.5703125" style="171" customWidth="1"/>
    <col min="14364" max="14600" width="9" style="171"/>
    <col min="14601" max="14601" width="14.140625" style="171" customWidth="1"/>
    <col min="14602" max="14602" width="14.7109375" style="171" bestFit="1" customWidth="1"/>
    <col min="14603" max="14603" width="21.42578125" style="171" bestFit="1" customWidth="1"/>
    <col min="14604" max="14604" width="14.7109375" style="171" bestFit="1" customWidth="1"/>
    <col min="14605" max="14605" width="21.42578125" style="171" bestFit="1" customWidth="1"/>
    <col min="14606" max="14606" width="14.7109375" style="171" bestFit="1" customWidth="1"/>
    <col min="14607" max="14607" width="21.42578125" style="171" bestFit="1" customWidth="1"/>
    <col min="14608" max="14608" width="14.7109375" style="171" bestFit="1" customWidth="1"/>
    <col min="14609" max="14609" width="21.42578125" style="171" bestFit="1" customWidth="1"/>
    <col min="14610" max="14610" width="14.7109375" style="171" bestFit="1" customWidth="1"/>
    <col min="14611" max="14611" width="21.42578125" style="171" bestFit="1" customWidth="1"/>
    <col min="14612" max="14612" width="16.5703125" style="171" bestFit="1" customWidth="1"/>
    <col min="14613" max="14613" width="14.140625" style="171" bestFit="1" customWidth="1"/>
    <col min="14614" max="14614" width="16.5703125" style="171" bestFit="1" customWidth="1"/>
    <col min="14615" max="14615" width="14.140625" style="171" bestFit="1" customWidth="1"/>
    <col min="14616" max="14616" width="14.42578125" style="171" bestFit="1" customWidth="1"/>
    <col min="14617" max="14617" width="14.5703125" style="171" customWidth="1"/>
    <col min="14618" max="14618" width="13.85546875" style="171" bestFit="1" customWidth="1"/>
    <col min="14619" max="14619" width="14.5703125" style="171" customWidth="1"/>
    <col min="14620" max="14856" width="9" style="171"/>
    <col min="14857" max="14857" width="14.140625" style="171" customWidth="1"/>
    <col min="14858" max="14858" width="14.7109375" style="171" bestFit="1" customWidth="1"/>
    <col min="14859" max="14859" width="21.42578125" style="171" bestFit="1" customWidth="1"/>
    <col min="14860" max="14860" width="14.7109375" style="171" bestFit="1" customWidth="1"/>
    <col min="14861" max="14861" width="21.42578125" style="171" bestFit="1" customWidth="1"/>
    <col min="14862" max="14862" width="14.7109375" style="171" bestFit="1" customWidth="1"/>
    <col min="14863" max="14863" width="21.42578125" style="171" bestFit="1" customWidth="1"/>
    <col min="14864" max="14864" width="14.7109375" style="171" bestFit="1" customWidth="1"/>
    <col min="14865" max="14865" width="21.42578125" style="171" bestFit="1" customWidth="1"/>
    <col min="14866" max="14866" width="14.7109375" style="171" bestFit="1" customWidth="1"/>
    <col min="14867" max="14867" width="21.42578125" style="171" bestFit="1" customWidth="1"/>
    <col min="14868" max="14868" width="16.5703125" style="171" bestFit="1" customWidth="1"/>
    <col min="14869" max="14869" width="14.140625" style="171" bestFit="1" customWidth="1"/>
    <col min="14870" max="14870" width="16.5703125" style="171" bestFit="1" customWidth="1"/>
    <col min="14871" max="14871" width="14.140625" style="171" bestFit="1" customWidth="1"/>
    <col min="14872" max="14872" width="14.42578125" style="171" bestFit="1" customWidth="1"/>
    <col min="14873" max="14873" width="14.5703125" style="171" customWidth="1"/>
    <col min="14874" max="14874" width="13.85546875" style="171" bestFit="1" customWidth="1"/>
    <col min="14875" max="14875" width="14.5703125" style="171" customWidth="1"/>
    <col min="14876" max="15112" width="9" style="171"/>
    <col min="15113" max="15113" width="14.140625" style="171" customWidth="1"/>
    <col min="15114" max="15114" width="14.7109375" style="171" bestFit="1" customWidth="1"/>
    <col min="15115" max="15115" width="21.42578125" style="171" bestFit="1" customWidth="1"/>
    <col min="15116" max="15116" width="14.7109375" style="171" bestFit="1" customWidth="1"/>
    <col min="15117" max="15117" width="21.42578125" style="171" bestFit="1" customWidth="1"/>
    <col min="15118" max="15118" width="14.7109375" style="171" bestFit="1" customWidth="1"/>
    <col min="15119" max="15119" width="21.42578125" style="171" bestFit="1" customWidth="1"/>
    <col min="15120" max="15120" width="14.7109375" style="171" bestFit="1" customWidth="1"/>
    <col min="15121" max="15121" width="21.42578125" style="171" bestFit="1" customWidth="1"/>
    <col min="15122" max="15122" width="14.7109375" style="171" bestFit="1" customWidth="1"/>
    <col min="15123" max="15123" width="21.42578125" style="171" bestFit="1" customWidth="1"/>
    <col min="15124" max="15124" width="16.5703125" style="171" bestFit="1" customWidth="1"/>
    <col min="15125" max="15125" width="14.140625" style="171" bestFit="1" customWidth="1"/>
    <col min="15126" max="15126" width="16.5703125" style="171" bestFit="1" customWidth="1"/>
    <col min="15127" max="15127" width="14.140625" style="171" bestFit="1" customWidth="1"/>
    <col min="15128" max="15128" width="14.42578125" style="171" bestFit="1" customWidth="1"/>
    <col min="15129" max="15129" width="14.5703125" style="171" customWidth="1"/>
    <col min="15130" max="15130" width="13.85546875" style="171" bestFit="1" customWidth="1"/>
    <col min="15131" max="15131" width="14.5703125" style="171" customWidth="1"/>
    <col min="15132" max="15368" width="9" style="171"/>
    <col min="15369" max="15369" width="14.140625" style="171" customWidth="1"/>
    <col min="15370" max="15370" width="14.7109375" style="171" bestFit="1" customWidth="1"/>
    <col min="15371" max="15371" width="21.42578125" style="171" bestFit="1" customWidth="1"/>
    <col min="15372" max="15372" width="14.7109375" style="171" bestFit="1" customWidth="1"/>
    <col min="15373" max="15373" width="21.42578125" style="171" bestFit="1" customWidth="1"/>
    <col min="15374" max="15374" width="14.7109375" style="171" bestFit="1" customWidth="1"/>
    <col min="15375" max="15375" width="21.42578125" style="171" bestFit="1" customWidth="1"/>
    <col min="15376" max="15376" width="14.7109375" style="171" bestFit="1" customWidth="1"/>
    <col min="15377" max="15377" width="21.42578125" style="171" bestFit="1" customWidth="1"/>
    <col min="15378" max="15378" width="14.7109375" style="171" bestFit="1" customWidth="1"/>
    <col min="15379" max="15379" width="21.42578125" style="171" bestFit="1" customWidth="1"/>
    <col min="15380" max="15380" width="16.5703125" style="171" bestFit="1" customWidth="1"/>
    <col min="15381" max="15381" width="14.140625" style="171" bestFit="1" customWidth="1"/>
    <col min="15382" max="15382" width="16.5703125" style="171" bestFit="1" customWidth="1"/>
    <col min="15383" max="15383" width="14.140625" style="171" bestFit="1" customWidth="1"/>
    <col min="15384" max="15384" width="14.42578125" style="171" bestFit="1" customWidth="1"/>
    <col min="15385" max="15385" width="14.5703125" style="171" customWidth="1"/>
    <col min="15386" max="15386" width="13.85546875" style="171" bestFit="1" customWidth="1"/>
    <col min="15387" max="15387" width="14.5703125" style="171" customWidth="1"/>
    <col min="15388" max="15624" width="9" style="171"/>
    <col min="15625" max="15625" width="14.140625" style="171" customWidth="1"/>
    <col min="15626" max="15626" width="14.7109375" style="171" bestFit="1" customWidth="1"/>
    <col min="15627" max="15627" width="21.42578125" style="171" bestFit="1" customWidth="1"/>
    <col min="15628" max="15628" width="14.7109375" style="171" bestFit="1" customWidth="1"/>
    <col min="15629" max="15629" width="21.42578125" style="171" bestFit="1" customWidth="1"/>
    <col min="15630" max="15630" width="14.7109375" style="171" bestFit="1" customWidth="1"/>
    <col min="15631" max="15631" width="21.42578125" style="171" bestFit="1" customWidth="1"/>
    <col min="15632" max="15632" width="14.7109375" style="171" bestFit="1" customWidth="1"/>
    <col min="15633" max="15633" width="21.42578125" style="171" bestFit="1" customWidth="1"/>
    <col min="15634" max="15634" width="14.7109375" style="171" bestFit="1" customWidth="1"/>
    <col min="15635" max="15635" width="21.42578125" style="171" bestFit="1" customWidth="1"/>
    <col min="15636" max="15636" width="16.5703125" style="171" bestFit="1" customWidth="1"/>
    <col min="15637" max="15637" width="14.140625" style="171" bestFit="1" customWidth="1"/>
    <col min="15638" max="15638" width="16.5703125" style="171" bestFit="1" customWidth="1"/>
    <col min="15639" max="15639" width="14.140625" style="171" bestFit="1" customWidth="1"/>
    <col min="15640" max="15640" width="14.42578125" style="171" bestFit="1" customWidth="1"/>
    <col min="15641" max="15641" width="14.5703125" style="171" customWidth="1"/>
    <col min="15642" max="15642" width="13.85546875" style="171" bestFit="1" customWidth="1"/>
    <col min="15643" max="15643" width="14.5703125" style="171" customWidth="1"/>
    <col min="15644" max="15880" width="9" style="171"/>
    <col min="15881" max="15881" width="14.140625" style="171" customWidth="1"/>
    <col min="15882" max="15882" width="14.7109375" style="171" bestFit="1" customWidth="1"/>
    <col min="15883" max="15883" width="21.42578125" style="171" bestFit="1" customWidth="1"/>
    <col min="15884" max="15884" width="14.7109375" style="171" bestFit="1" customWidth="1"/>
    <col min="15885" max="15885" width="21.42578125" style="171" bestFit="1" customWidth="1"/>
    <col min="15886" max="15886" width="14.7109375" style="171" bestFit="1" customWidth="1"/>
    <col min="15887" max="15887" width="21.42578125" style="171" bestFit="1" customWidth="1"/>
    <col min="15888" max="15888" width="14.7109375" style="171" bestFit="1" customWidth="1"/>
    <col min="15889" max="15889" width="21.42578125" style="171" bestFit="1" customWidth="1"/>
    <col min="15890" max="15890" width="14.7109375" style="171" bestFit="1" customWidth="1"/>
    <col min="15891" max="15891" width="21.42578125" style="171" bestFit="1" customWidth="1"/>
    <col min="15892" max="15892" width="16.5703125" style="171" bestFit="1" customWidth="1"/>
    <col min="15893" max="15893" width="14.140625" style="171" bestFit="1" customWidth="1"/>
    <col min="15894" max="15894" width="16.5703125" style="171" bestFit="1" customWidth="1"/>
    <col min="15895" max="15895" width="14.140625" style="171" bestFit="1" customWidth="1"/>
    <col min="15896" max="15896" width="14.42578125" style="171" bestFit="1" customWidth="1"/>
    <col min="15897" max="15897" width="14.5703125" style="171" customWidth="1"/>
    <col min="15898" max="15898" width="13.85546875" style="171" bestFit="1" customWidth="1"/>
    <col min="15899" max="15899" width="14.5703125" style="171" customWidth="1"/>
    <col min="15900" max="16136" width="9" style="171"/>
    <col min="16137" max="16137" width="14.140625" style="171" customWidth="1"/>
    <col min="16138" max="16138" width="14.7109375" style="171" bestFit="1" customWidth="1"/>
    <col min="16139" max="16139" width="21.42578125" style="171" bestFit="1" customWidth="1"/>
    <col min="16140" max="16140" width="14.7109375" style="171" bestFit="1" customWidth="1"/>
    <col min="16141" max="16141" width="21.42578125" style="171" bestFit="1" customWidth="1"/>
    <col min="16142" max="16142" width="14.7109375" style="171" bestFit="1" customWidth="1"/>
    <col min="16143" max="16143" width="21.42578125" style="171" bestFit="1" customWidth="1"/>
    <col min="16144" max="16144" width="14.7109375" style="171" bestFit="1" customWidth="1"/>
    <col min="16145" max="16145" width="21.42578125" style="171" bestFit="1" customWidth="1"/>
    <col min="16146" max="16146" width="14.7109375" style="171" bestFit="1" customWidth="1"/>
    <col min="16147" max="16147" width="21.42578125" style="171" bestFit="1" customWidth="1"/>
    <col min="16148" max="16148" width="16.5703125" style="171" bestFit="1" customWidth="1"/>
    <col min="16149" max="16149" width="14.140625" style="171" bestFit="1" customWidth="1"/>
    <col min="16150" max="16150" width="16.5703125" style="171" bestFit="1" customWidth="1"/>
    <col min="16151" max="16151" width="14.140625" style="171" bestFit="1" customWidth="1"/>
    <col min="16152" max="16152" width="14.42578125" style="171" bestFit="1" customWidth="1"/>
    <col min="16153" max="16153" width="14.5703125" style="171" customWidth="1"/>
    <col min="16154" max="16154" width="13.85546875" style="171" bestFit="1" customWidth="1"/>
    <col min="16155" max="16155" width="14.5703125" style="171" customWidth="1"/>
    <col min="16156" max="16384" width="9" style="171"/>
  </cols>
  <sheetData>
    <row r="1" spans="1:27" s="168" customFormat="1" ht="33.75">
      <c r="A1" s="1534" t="s">
        <v>847</v>
      </c>
      <c r="B1" s="1534"/>
      <c r="C1" s="1534"/>
      <c r="D1" s="1534"/>
      <c r="E1" s="1534"/>
      <c r="F1" s="1177"/>
      <c r="H1" s="1177"/>
      <c r="J1" s="1177"/>
      <c r="L1" s="1177"/>
      <c r="N1" s="1177"/>
      <c r="P1" s="1177"/>
      <c r="R1" s="1177"/>
      <c r="T1" s="1177"/>
      <c r="V1" s="1177"/>
      <c r="X1" s="1177"/>
    </row>
    <row r="2" spans="1:27" s="168" customFormat="1" ht="33.75">
      <c r="A2" s="1535" t="s">
        <v>898</v>
      </c>
      <c r="B2" s="1535"/>
      <c r="C2" s="1535"/>
      <c r="D2" s="1535"/>
      <c r="E2" s="1535"/>
      <c r="F2" s="1177"/>
      <c r="H2" s="1177"/>
      <c r="J2" s="1177"/>
      <c r="L2" s="1177"/>
      <c r="N2" s="1177"/>
      <c r="P2" s="1177"/>
      <c r="R2" s="1177"/>
      <c r="T2" s="1177"/>
      <c r="V2" s="1177"/>
      <c r="X2" s="1177"/>
    </row>
    <row r="3" spans="1:27" ht="34.5">
      <c r="A3" s="1010"/>
      <c r="B3" s="1175"/>
      <c r="C3" s="1012"/>
      <c r="D3" s="1175"/>
      <c r="E3" s="1011"/>
      <c r="X3" s="1512" t="s">
        <v>537</v>
      </c>
      <c r="Y3" s="1512"/>
      <c r="Z3" s="1512"/>
      <c r="AA3" s="1512"/>
    </row>
    <row r="4" spans="1:27" s="1013" customFormat="1" ht="66.75" customHeight="1">
      <c r="A4" s="1536" t="s">
        <v>287</v>
      </c>
      <c r="B4" s="1539" t="s">
        <v>722</v>
      </c>
      <c r="C4" s="1540"/>
      <c r="D4" s="1540"/>
      <c r="E4" s="1540"/>
      <c r="F4" s="1540"/>
      <c r="G4" s="1540"/>
      <c r="H4" s="1540"/>
      <c r="I4" s="1540"/>
      <c r="J4" s="1540"/>
      <c r="K4" s="1540"/>
      <c r="L4" s="1540"/>
      <c r="M4" s="1540"/>
      <c r="N4" s="1540"/>
      <c r="O4" s="1541"/>
      <c r="P4" s="1523" t="s">
        <v>729</v>
      </c>
      <c r="Q4" s="1509"/>
      <c r="R4" s="1523" t="s">
        <v>604</v>
      </c>
      <c r="S4" s="1509"/>
      <c r="T4" s="1523" t="s">
        <v>605</v>
      </c>
      <c r="U4" s="1509"/>
      <c r="V4" s="1523" t="s">
        <v>541</v>
      </c>
      <c r="W4" s="1509"/>
      <c r="X4" s="1528" t="s">
        <v>728</v>
      </c>
      <c r="Y4" s="1513"/>
      <c r="Z4" s="1513"/>
      <c r="AA4" s="1529"/>
    </row>
    <row r="5" spans="1:27" s="972" customFormat="1" ht="66.75" customHeight="1">
      <c r="A5" s="1537"/>
      <c r="B5" s="1525" t="s">
        <v>204</v>
      </c>
      <c r="C5" s="1526"/>
      <c r="D5" s="1526"/>
      <c r="E5" s="1526"/>
      <c r="F5" s="1526"/>
      <c r="G5" s="1526"/>
      <c r="H5" s="1526"/>
      <c r="I5" s="1526"/>
      <c r="J5" s="1526"/>
      <c r="K5" s="1527"/>
      <c r="L5" s="1454" t="s">
        <v>209</v>
      </c>
      <c r="M5" s="1455"/>
      <c r="N5" s="1454" t="s">
        <v>210</v>
      </c>
      <c r="O5" s="1455"/>
      <c r="P5" s="1524"/>
      <c r="Q5" s="1510"/>
      <c r="R5" s="1524"/>
      <c r="S5" s="1510"/>
      <c r="T5" s="1524"/>
      <c r="U5" s="1510"/>
      <c r="V5" s="1524"/>
      <c r="W5" s="1510"/>
      <c r="X5" s="1530"/>
      <c r="Y5" s="1514"/>
      <c r="Z5" s="1514"/>
      <c r="AA5" s="1531"/>
    </row>
    <row r="6" spans="1:27" s="972" customFormat="1" ht="66.75" customHeight="1">
      <c r="A6" s="1537"/>
      <c r="B6" s="1532" t="s">
        <v>205</v>
      </c>
      <c r="C6" s="1533"/>
      <c r="D6" s="1532" t="s">
        <v>723</v>
      </c>
      <c r="E6" s="1533"/>
      <c r="F6" s="1532" t="s">
        <v>207</v>
      </c>
      <c r="G6" s="1533"/>
      <c r="H6" s="1532" t="s">
        <v>724</v>
      </c>
      <c r="I6" s="1533"/>
      <c r="J6" s="1532" t="s">
        <v>342</v>
      </c>
      <c r="K6" s="1533"/>
      <c r="L6" s="1156" t="s">
        <v>277</v>
      </c>
      <c r="M6" s="965" t="s">
        <v>278</v>
      </c>
      <c r="N6" s="1156" t="s">
        <v>277</v>
      </c>
      <c r="O6" s="965" t="s">
        <v>278</v>
      </c>
      <c r="P6" s="1156" t="s">
        <v>277</v>
      </c>
      <c r="Q6" s="965" t="s">
        <v>278</v>
      </c>
      <c r="R6" s="1156" t="s">
        <v>277</v>
      </c>
      <c r="S6" s="965" t="s">
        <v>278</v>
      </c>
      <c r="T6" s="1156" t="s">
        <v>277</v>
      </c>
      <c r="U6" s="965" t="s">
        <v>278</v>
      </c>
      <c r="V6" s="1156" t="s">
        <v>277</v>
      </c>
      <c r="W6" s="965" t="s">
        <v>278</v>
      </c>
      <c r="X6" s="1156" t="s">
        <v>277</v>
      </c>
      <c r="Y6" s="1448" t="s">
        <v>279</v>
      </c>
      <c r="Z6" s="965" t="s">
        <v>278</v>
      </c>
      <c r="AA6" s="1448" t="s">
        <v>279</v>
      </c>
    </row>
    <row r="7" spans="1:27" s="972" customFormat="1" ht="66.75" customHeight="1">
      <c r="A7" s="1537"/>
      <c r="B7" s="1137" t="s">
        <v>817</v>
      </c>
      <c r="C7" s="966" t="s">
        <v>819</v>
      </c>
      <c r="D7" s="1137" t="s">
        <v>817</v>
      </c>
      <c r="E7" s="966" t="s">
        <v>819</v>
      </c>
      <c r="F7" s="1137" t="s">
        <v>817</v>
      </c>
      <c r="G7" s="966" t="s">
        <v>819</v>
      </c>
      <c r="H7" s="1137" t="s">
        <v>817</v>
      </c>
      <c r="I7" s="966" t="s">
        <v>819</v>
      </c>
      <c r="J7" s="1137" t="s">
        <v>817</v>
      </c>
      <c r="K7" s="966" t="s">
        <v>819</v>
      </c>
      <c r="L7" s="1156" t="s">
        <v>280</v>
      </c>
      <c r="M7" s="965" t="s">
        <v>281</v>
      </c>
      <c r="N7" s="1156" t="s">
        <v>280</v>
      </c>
      <c r="O7" s="965" t="s">
        <v>281</v>
      </c>
      <c r="P7" s="1156" t="s">
        <v>280</v>
      </c>
      <c r="Q7" s="965" t="s">
        <v>281</v>
      </c>
      <c r="R7" s="1156" t="s">
        <v>280</v>
      </c>
      <c r="S7" s="965" t="s">
        <v>281</v>
      </c>
      <c r="T7" s="1156" t="s">
        <v>280</v>
      </c>
      <c r="U7" s="965" t="s">
        <v>281</v>
      </c>
      <c r="V7" s="1156" t="s">
        <v>280</v>
      </c>
      <c r="W7" s="965" t="s">
        <v>281</v>
      </c>
      <c r="X7" s="1156" t="s">
        <v>280</v>
      </c>
      <c r="Y7" s="1449"/>
      <c r="Z7" s="965" t="s">
        <v>281</v>
      </c>
      <c r="AA7" s="1449"/>
    </row>
    <row r="8" spans="1:27" s="972" customFormat="1" ht="66.75" customHeight="1">
      <c r="A8" s="1538"/>
      <c r="B8" s="1138" t="s">
        <v>818</v>
      </c>
      <c r="C8" s="967" t="s">
        <v>283</v>
      </c>
      <c r="D8" s="1138" t="s">
        <v>818</v>
      </c>
      <c r="E8" s="967" t="s">
        <v>283</v>
      </c>
      <c r="F8" s="1138" t="s">
        <v>818</v>
      </c>
      <c r="G8" s="967" t="s">
        <v>283</v>
      </c>
      <c r="H8" s="1138" t="s">
        <v>818</v>
      </c>
      <c r="I8" s="967" t="s">
        <v>283</v>
      </c>
      <c r="J8" s="1138" t="s">
        <v>818</v>
      </c>
      <c r="K8" s="967" t="s">
        <v>283</v>
      </c>
      <c r="L8" s="1138" t="s">
        <v>818</v>
      </c>
      <c r="M8" s="967" t="s">
        <v>283</v>
      </c>
      <c r="N8" s="1138" t="s">
        <v>818</v>
      </c>
      <c r="O8" s="967" t="s">
        <v>283</v>
      </c>
      <c r="P8" s="1138" t="s">
        <v>818</v>
      </c>
      <c r="Q8" s="967" t="s">
        <v>283</v>
      </c>
      <c r="R8" s="1138" t="s">
        <v>818</v>
      </c>
      <c r="S8" s="967" t="s">
        <v>283</v>
      </c>
      <c r="T8" s="1138" t="s">
        <v>818</v>
      </c>
      <c r="U8" s="967" t="s">
        <v>283</v>
      </c>
      <c r="V8" s="1138" t="s">
        <v>818</v>
      </c>
      <c r="W8" s="967" t="s">
        <v>283</v>
      </c>
      <c r="X8" s="1138" t="s">
        <v>818</v>
      </c>
      <c r="Y8" s="967" t="s">
        <v>284</v>
      </c>
      <c r="Z8" s="967" t="s">
        <v>283</v>
      </c>
      <c r="AA8" s="967" t="s">
        <v>284</v>
      </c>
    </row>
    <row r="9" spans="1:27" s="629" customFormat="1" ht="54" customHeight="1">
      <c r="A9" s="988" t="s">
        <v>800</v>
      </c>
      <c r="B9" s="1145">
        <v>80339</v>
      </c>
      <c r="C9" s="985">
        <v>47048886.349999994</v>
      </c>
      <c r="D9" s="1145">
        <v>15629</v>
      </c>
      <c r="E9" s="985">
        <v>2807401.56</v>
      </c>
      <c r="F9" s="1145">
        <v>1039</v>
      </c>
      <c r="G9" s="985">
        <v>1147679.29</v>
      </c>
      <c r="H9" s="1145">
        <v>0</v>
      </c>
      <c r="I9" s="985">
        <v>0</v>
      </c>
      <c r="J9" s="1145">
        <v>97007</v>
      </c>
      <c r="K9" s="985">
        <v>51003967.200000003</v>
      </c>
      <c r="L9" s="1145">
        <v>0</v>
      </c>
      <c r="M9" s="985">
        <v>0</v>
      </c>
      <c r="N9" s="1145">
        <v>441</v>
      </c>
      <c r="O9" s="985">
        <v>410102329.20478266</v>
      </c>
      <c r="P9" s="1145">
        <v>4274</v>
      </c>
      <c r="Q9" s="985">
        <v>420946.1</v>
      </c>
      <c r="R9" s="1145">
        <v>0</v>
      </c>
      <c r="S9" s="985">
        <v>0</v>
      </c>
      <c r="T9" s="1145">
        <v>0</v>
      </c>
      <c r="U9" s="985">
        <v>0</v>
      </c>
      <c r="V9" s="1145">
        <v>19422</v>
      </c>
      <c r="W9" s="985">
        <v>6640100</v>
      </c>
      <c r="X9" s="1164">
        <v>121144</v>
      </c>
      <c r="Y9" s="985">
        <v>0.45592981998705645</v>
      </c>
      <c r="Z9" s="987">
        <v>468167342.50478268</v>
      </c>
      <c r="AA9" s="985">
        <v>2.3763088770839387</v>
      </c>
    </row>
    <row r="10" spans="1:27" s="629" customFormat="1" ht="54" customHeight="1">
      <c r="A10" s="989" t="s">
        <v>169</v>
      </c>
      <c r="B10" s="1145">
        <v>3498323</v>
      </c>
      <c r="C10" s="985">
        <v>797843199.77440476</v>
      </c>
      <c r="D10" s="1145">
        <v>2044643</v>
      </c>
      <c r="E10" s="985">
        <v>626789046.97266233</v>
      </c>
      <c r="F10" s="1145">
        <v>1317151</v>
      </c>
      <c r="G10" s="985">
        <v>228771006.75439155</v>
      </c>
      <c r="H10" s="1145">
        <v>0</v>
      </c>
      <c r="I10" s="985">
        <v>0</v>
      </c>
      <c r="J10" s="1145">
        <v>6860117</v>
      </c>
      <c r="K10" s="985">
        <v>1653403253.5014586</v>
      </c>
      <c r="L10" s="1145">
        <v>0</v>
      </c>
      <c r="M10" s="985">
        <v>0</v>
      </c>
      <c r="N10" s="1145">
        <v>15882</v>
      </c>
      <c r="O10" s="985">
        <v>693510819.54641998</v>
      </c>
      <c r="P10" s="1145">
        <v>38655</v>
      </c>
      <c r="Q10" s="985">
        <v>15824332.531070542</v>
      </c>
      <c r="R10" s="1145">
        <v>215345</v>
      </c>
      <c r="S10" s="985">
        <v>439154174.48199999</v>
      </c>
      <c r="T10" s="1145">
        <v>48096</v>
      </c>
      <c r="U10" s="985">
        <v>26446436.177999999</v>
      </c>
      <c r="V10" s="1145">
        <v>1214451</v>
      </c>
      <c r="W10" s="985">
        <v>3130174812.2400002</v>
      </c>
      <c r="X10" s="1164">
        <v>8392546</v>
      </c>
      <c r="Y10" s="985">
        <v>31.585650028173834</v>
      </c>
      <c r="Z10" s="987">
        <v>5958513828.4789486</v>
      </c>
      <c r="AA10" s="985">
        <v>30.244034599011538</v>
      </c>
    </row>
    <row r="11" spans="1:27" s="629" customFormat="1" ht="54" customHeight="1">
      <c r="A11" s="989" t="s">
        <v>285</v>
      </c>
      <c r="B11" s="1145">
        <v>559</v>
      </c>
      <c r="C11" s="985">
        <v>52685.726000000002</v>
      </c>
      <c r="D11" s="1145">
        <v>40223</v>
      </c>
      <c r="E11" s="985">
        <v>5510784.9279999994</v>
      </c>
      <c r="F11" s="1145">
        <v>46</v>
      </c>
      <c r="G11" s="985">
        <v>24000</v>
      </c>
      <c r="H11" s="1145">
        <v>220</v>
      </c>
      <c r="I11" s="985">
        <v>34069.146000000001</v>
      </c>
      <c r="J11" s="1145">
        <v>41048</v>
      </c>
      <c r="K11" s="985">
        <v>5621539.8000000007</v>
      </c>
      <c r="L11" s="1145">
        <v>0</v>
      </c>
      <c r="M11" s="985">
        <v>0</v>
      </c>
      <c r="N11" s="1145">
        <v>3</v>
      </c>
      <c r="O11" s="985">
        <v>9725638</v>
      </c>
      <c r="P11" s="1145">
        <v>0</v>
      </c>
      <c r="Q11" s="985">
        <v>0</v>
      </c>
      <c r="R11" s="1145">
        <v>0</v>
      </c>
      <c r="S11" s="985">
        <v>0</v>
      </c>
      <c r="T11" s="1145">
        <v>0</v>
      </c>
      <c r="U11" s="985">
        <v>0</v>
      </c>
      <c r="V11" s="1145">
        <v>0</v>
      </c>
      <c r="W11" s="985">
        <v>0</v>
      </c>
      <c r="X11" s="1164">
        <v>41051</v>
      </c>
      <c r="Y11" s="985">
        <v>0.15449692135218132</v>
      </c>
      <c r="Z11" s="987">
        <v>15347177.800000001</v>
      </c>
      <c r="AA11" s="985">
        <v>7.7898715978791264E-2</v>
      </c>
    </row>
    <row r="12" spans="1:27" s="629" customFormat="1" ht="54" customHeight="1">
      <c r="A12" s="989" t="s">
        <v>171</v>
      </c>
      <c r="B12" s="1145">
        <v>352378</v>
      </c>
      <c r="C12" s="985">
        <v>90941721</v>
      </c>
      <c r="D12" s="1145">
        <v>702393</v>
      </c>
      <c r="E12" s="985">
        <v>139193749</v>
      </c>
      <c r="F12" s="1145">
        <v>8143</v>
      </c>
      <c r="G12" s="985">
        <v>4030875</v>
      </c>
      <c r="H12" s="1145">
        <v>0</v>
      </c>
      <c r="I12" s="985">
        <v>0</v>
      </c>
      <c r="J12" s="1145">
        <v>1062914</v>
      </c>
      <c r="K12" s="985">
        <v>234166345</v>
      </c>
      <c r="L12" s="1145">
        <v>0</v>
      </c>
      <c r="M12" s="985">
        <v>0</v>
      </c>
      <c r="N12" s="1145">
        <v>4194</v>
      </c>
      <c r="O12" s="985">
        <v>310225472.09263629</v>
      </c>
      <c r="P12" s="1145">
        <v>6631</v>
      </c>
      <c r="Q12" s="985">
        <v>2916364</v>
      </c>
      <c r="R12" s="1145">
        <v>4288</v>
      </c>
      <c r="S12" s="985">
        <v>12279402</v>
      </c>
      <c r="T12" s="1145">
        <v>0</v>
      </c>
      <c r="U12" s="985">
        <v>0</v>
      </c>
      <c r="V12" s="1145">
        <v>43101</v>
      </c>
      <c r="W12" s="985">
        <v>54387006</v>
      </c>
      <c r="X12" s="1164">
        <v>1121128</v>
      </c>
      <c r="Y12" s="985">
        <v>4.2194057256029902</v>
      </c>
      <c r="Z12" s="987">
        <v>613974589.09263635</v>
      </c>
      <c r="AA12" s="985">
        <v>3.1163926525906507</v>
      </c>
    </row>
    <row r="13" spans="1:27" s="629" customFormat="1" ht="54" customHeight="1">
      <c r="A13" s="989" t="s">
        <v>172</v>
      </c>
      <c r="B13" s="1145">
        <v>650282</v>
      </c>
      <c r="C13" s="985">
        <v>229751843</v>
      </c>
      <c r="D13" s="1145">
        <v>871666</v>
      </c>
      <c r="E13" s="985">
        <v>210342363</v>
      </c>
      <c r="F13" s="1145">
        <v>33830</v>
      </c>
      <c r="G13" s="985">
        <v>12629825</v>
      </c>
      <c r="H13" s="1145">
        <v>0</v>
      </c>
      <c r="I13" s="985">
        <v>0</v>
      </c>
      <c r="J13" s="1145">
        <v>1555778</v>
      </c>
      <c r="K13" s="985">
        <v>452724031</v>
      </c>
      <c r="L13" s="1145">
        <v>0</v>
      </c>
      <c r="M13" s="985">
        <v>0</v>
      </c>
      <c r="N13" s="1145">
        <v>1637</v>
      </c>
      <c r="O13" s="985">
        <v>399732328</v>
      </c>
      <c r="P13" s="1145">
        <v>12333</v>
      </c>
      <c r="Q13" s="985">
        <v>4039839</v>
      </c>
      <c r="R13" s="1145">
        <v>0</v>
      </c>
      <c r="S13" s="985">
        <v>0</v>
      </c>
      <c r="T13" s="1145">
        <v>0</v>
      </c>
      <c r="U13" s="985">
        <v>0</v>
      </c>
      <c r="V13" s="1145">
        <v>4604</v>
      </c>
      <c r="W13" s="985">
        <v>19064550</v>
      </c>
      <c r="X13" s="1164">
        <v>1574352</v>
      </c>
      <c r="Y13" s="985">
        <v>5.9251306210481927</v>
      </c>
      <c r="Z13" s="987">
        <v>875560748</v>
      </c>
      <c r="AA13" s="985">
        <v>4.4441433414963125</v>
      </c>
    </row>
    <row r="14" spans="1:27" s="629" customFormat="1" ht="54" customHeight="1">
      <c r="A14" s="989" t="s">
        <v>173</v>
      </c>
      <c r="B14" s="1145">
        <v>7</v>
      </c>
      <c r="C14" s="985">
        <v>2100</v>
      </c>
      <c r="D14" s="1145">
        <v>330</v>
      </c>
      <c r="E14" s="985">
        <v>64859.880000000005</v>
      </c>
      <c r="F14" s="1145">
        <v>0</v>
      </c>
      <c r="G14" s="985">
        <v>0</v>
      </c>
      <c r="H14" s="1145">
        <v>0</v>
      </c>
      <c r="I14" s="985">
        <v>0</v>
      </c>
      <c r="J14" s="1145">
        <v>337</v>
      </c>
      <c r="K14" s="985">
        <v>66959.88</v>
      </c>
      <c r="L14" s="1145">
        <v>0</v>
      </c>
      <c r="M14" s="985">
        <v>0</v>
      </c>
      <c r="N14" s="1145">
        <v>5</v>
      </c>
      <c r="O14" s="985">
        <v>4527452.8199999928</v>
      </c>
      <c r="P14" s="1145">
        <v>0</v>
      </c>
      <c r="Q14" s="985">
        <v>0</v>
      </c>
      <c r="R14" s="1145">
        <v>0</v>
      </c>
      <c r="S14" s="985">
        <v>0</v>
      </c>
      <c r="T14" s="1145">
        <v>0</v>
      </c>
      <c r="U14" s="985">
        <v>0</v>
      </c>
      <c r="V14" s="1145">
        <v>0</v>
      </c>
      <c r="W14" s="985">
        <v>0</v>
      </c>
      <c r="X14" s="1164">
        <v>342</v>
      </c>
      <c r="Y14" s="985">
        <v>1.2871293537903099E-3</v>
      </c>
      <c r="Z14" s="987">
        <v>4594412.6999999927</v>
      </c>
      <c r="AA14" s="985">
        <v>2.3320173563549314E-2</v>
      </c>
    </row>
    <row r="15" spans="1:27" s="629" customFormat="1" ht="54" customHeight="1">
      <c r="A15" s="989" t="s">
        <v>174</v>
      </c>
      <c r="B15" s="1145">
        <v>12199</v>
      </c>
      <c r="C15" s="985">
        <v>4613160.3099999996</v>
      </c>
      <c r="D15" s="1145">
        <v>15001</v>
      </c>
      <c r="E15" s="985">
        <v>4922404.54</v>
      </c>
      <c r="F15" s="1145">
        <v>37</v>
      </c>
      <c r="G15" s="985">
        <v>25669.620000000003</v>
      </c>
      <c r="H15" s="1145">
        <v>0</v>
      </c>
      <c r="I15" s="985">
        <v>0</v>
      </c>
      <c r="J15" s="1145">
        <v>27237</v>
      </c>
      <c r="K15" s="985">
        <v>9561234.4700000007</v>
      </c>
      <c r="L15" s="1145">
        <v>0</v>
      </c>
      <c r="M15" s="985">
        <v>0</v>
      </c>
      <c r="N15" s="1145">
        <v>221</v>
      </c>
      <c r="O15" s="985">
        <v>760341512.25999999</v>
      </c>
      <c r="P15" s="1145">
        <v>3260</v>
      </c>
      <c r="Q15" s="985">
        <v>1062008.1299999999</v>
      </c>
      <c r="R15" s="1145">
        <v>0</v>
      </c>
      <c r="S15" s="985">
        <v>0</v>
      </c>
      <c r="T15" s="1145">
        <v>0</v>
      </c>
      <c r="U15" s="985">
        <v>0</v>
      </c>
      <c r="V15" s="1145">
        <v>8</v>
      </c>
      <c r="W15" s="985">
        <v>334950</v>
      </c>
      <c r="X15" s="1164">
        <v>30726</v>
      </c>
      <c r="Y15" s="985">
        <v>0.11563841089052941</v>
      </c>
      <c r="Z15" s="987">
        <v>771299704.86000001</v>
      </c>
      <c r="AA15" s="985">
        <v>3.9149384614163174</v>
      </c>
    </row>
    <row r="16" spans="1:27" s="629" customFormat="1" ht="54" customHeight="1">
      <c r="A16" s="989" t="s">
        <v>175</v>
      </c>
      <c r="B16" s="1145">
        <v>171172</v>
      </c>
      <c r="C16" s="985">
        <v>56471152.104999997</v>
      </c>
      <c r="D16" s="1145">
        <v>678073</v>
      </c>
      <c r="E16" s="985">
        <v>105126579.183</v>
      </c>
      <c r="F16" s="1145">
        <v>6595</v>
      </c>
      <c r="G16" s="985">
        <v>3086226.1610000003</v>
      </c>
      <c r="H16" s="1145">
        <v>0</v>
      </c>
      <c r="I16" s="985">
        <v>0</v>
      </c>
      <c r="J16" s="1145">
        <v>855840</v>
      </c>
      <c r="K16" s="985">
        <v>164683957.44899997</v>
      </c>
      <c r="L16" s="1145">
        <v>0</v>
      </c>
      <c r="M16" s="985">
        <v>0</v>
      </c>
      <c r="N16" s="1145">
        <v>254100</v>
      </c>
      <c r="O16" s="985">
        <v>661316807.40137768</v>
      </c>
      <c r="P16" s="1145">
        <v>14868</v>
      </c>
      <c r="Q16" s="985">
        <v>4898425.9419999998</v>
      </c>
      <c r="R16" s="1145">
        <v>28750</v>
      </c>
      <c r="S16" s="985">
        <v>63063468.162</v>
      </c>
      <c r="T16" s="1145">
        <v>0</v>
      </c>
      <c r="U16" s="985">
        <v>0</v>
      </c>
      <c r="V16" s="1145">
        <v>29255</v>
      </c>
      <c r="W16" s="985">
        <v>10678980</v>
      </c>
      <c r="X16" s="1164">
        <v>1182813</v>
      </c>
      <c r="Y16" s="985">
        <v>4.4515594513005201</v>
      </c>
      <c r="Z16" s="987">
        <v>904641638.95437765</v>
      </c>
      <c r="AA16" s="985">
        <v>4.5917512010250698</v>
      </c>
    </row>
    <row r="17" spans="1:27" s="629" customFormat="1" ht="54" customHeight="1">
      <c r="A17" s="989" t="s">
        <v>176</v>
      </c>
      <c r="B17" s="1145">
        <v>17964</v>
      </c>
      <c r="C17" s="985">
        <v>4046605.38</v>
      </c>
      <c r="D17" s="1145">
        <v>77229</v>
      </c>
      <c r="E17" s="985">
        <v>13166712.892999999</v>
      </c>
      <c r="F17" s="1145">
        <v>6</v>
      </c>
      <c r="G17" s="985">
        <v>2100</v>
      </c>
      <c r="H17" s="1145">
        <v>0</v>
      </c>
      <c r="I17" s="985">
        <v>0</v>
      </c>
      <c r="J17" s="1145">
        <v>95199</v>
      </c>
      <c r="K17" s="985">
        <v>17215418.272999998</v>
      </c>
      <c r="L17" s="1145">
        <v>151</v>
      </c>
      <c r="M17" s="985">
        <v>4668.0113600000004</v>
      </c>
      <c r="N17" s="1145">
        <v>1104</v>
      </c>
      <c r="O17" s="985">
        <v>448868316.21983927</v>
      </c>
      <c r="P17" s="1145">
        <v>528</v>
      </c>
      <c r="Q17" s="985">
        <v>99840.254000000015</v>
      </c>
      <c r="R17" s="1145">
        <v>2524</v>
      </c>
      <c r="S17" s="985">
        <v>4843736.3591200011</v>
      </c>
      <c r="T17" s="1145">
        <v>0</v>
      </c>
      <c r="U17" s="985">
        <v>0</v>
      </c>
      <c r="V17" s="1145">
        <v>3502</v>
      </c>
      <c r="W17" s="985">
        <v>4561000</v>
      </c>
      <c r="X17" s="1164">
        <v>103008</v>
      </c>
      <c r="Y17" s="985">
        <v>0.38767432887494807</v>
      </c>
      <c r="Z17" s="987">
        <v>475592979.11731929</v>
      </c>
      <c r="AA17" s="985">
        <v>2.413999686754607</v>
      </c>
    </row>
    <row r="18" spans="1:27" s="629" customFormat="1" ht="54" customHeight="1">
      <c r="A18" s="989" t="s">
        <v>177</v>
      </c>
      <c r="B18" s="1145">
        <v>1302544</v>
      </c>
      <c r="C18" s="985">
        <v>463429867.199</v>
      </c>
      <c r="D18" s="1145">
        <v>556039</v>
      </c>
      <c r="E18" s="985">
        <v>117628251.90799999</v>
      </c>
      <c r="F18" s="1145">
        <v>24943</v>
      </c>
      <c r="G18" s="985">
        <v>14239694.432</v>
      </c>
      <c r="H18" s="1145">
        <v>0</v>
      </c>
      <c r="I18" s="985">
        <v>0</v>
      </c>
      <c r="J18" s="1145">
        <v>1883526</v>
      </c>
      <c r="K18" s="985">
        <v>595297813.53900003</v>
      </c>
      <c r="L18" s="1145">
        <v>0</v>
      </c>
      <c r="M18" s="985">
        <v>0</v>
      </c>
      <c r="N18" s="1145">
        <v>909</v>
      </c>
      <c r="O18" s="985">
        <v>1082664675.1752796</v>
      </c>
      <c r="P18" s="1145">
        <v>24496</v>
      </c>
      <c r="Q18" s="985">
        <v>7811314.9590000007</v>
      </c>
      <c r="R18" s="1145">
        <v>17373</v>
      </c>
      <c r="S18" s="985">
        <v>20012638.626999997</v>
      </c>
      <c r="T18" s="1145">
        <v>15436</v>
      </c>
      <c r="U18" s="985">
        <v>3891116.5430000001</v>
      </c>
      <c r="V18" s="1145">
        <v>10326</v>
      </c>
      <c r="W18" s="985">
        <v>4231901</v>
      </c>
      <c r="X18" s="1164">
        <v>1952066</v>
      </c>
      <c r="Y18" s="985">
        <v>7.346670903906535</v>
      </c>
      <c r="Z18" s="987">
        <v>1713909459.8432796</v>
      </c>
      <c r="AA18" s="985">
        <v>8.699407015776881</v>
      </c>
    </row>
    <row r="19" spans="1:27" s="629" customFormat="1" ht="54" customHeight="1">
      <c r="A19" s="989" t="s">
        <v>178</v>
      </c>
      <c r="B19" s="1145">
        <v>6426</v>
      </c>
      <c r="C19" s="985">
        <v>1245179</v>
      </c>
      <c r="D19" s="1145">
        <v>13367</v>
      </c>
      <c r="E19" s="985">
        <v>2670303</v>
      </c>
      <c r="F19" s="1145">
        <v>1978</v>
      </c>
      <c r="G19" s="985">
        <v>423040</v>
      </c>
      <c r="H19" s="1145">
        <v>0</v>
      </c>
      <c r="I19" s="985">
        <v>0</v>
      </c>
      <c r="J19" s="1145">
        <v>21771</v>
      </c>
      <c r="K19" s="985">
        <v>4338522</v>
      </c>
      <c r="L19" s="1145">
        <v>282</v>
      </c>
      <c r="M19" s="985">
        <v>7151</v>
      </c>
      <c r="N19" s="1145">
        <v>0</v>
      </c>
      <c r="O19" s="985">
        <v>0</v>
      </c>
      <c r="P19" s="1145">
        <v>113</v>
      </c>
      <c r="Q19" s="985">
        <v>20915</v>
      </c>
      <c r="R19" s="1145">
        <v>149</v>
      </c>
      <c r="S19" s="985">
        <v>113720</v>
      </c>
      <c r="T19" s="1145">
        <v>0</v>
      </c>
      <c r="U19" s="985">
        <v>0</v>
      </c>
      <c r="V19" s="1145">
        <v>309</v>
      </c>
      <c r="W19" s="985">
        <v>495616</v>
      </c>
      <c r="X19" s="1164">
        <v>22624</v>
      </c>
      <c r="Y19" s="985">
        <v>8.5146241228514538E-2</v>
      </c>
      <c r="Z19" s="987">
        <v>4975924</v>
      </c>
      <c r="AA19" s="985">
        <v>2.5256636461724637E-2</v>
      </c>
    </row>
    <row r="20" spans="1:27" s="629" customFormat="1" ht="54" customHeight="1">
      <c r="A20" s="989" t="s">
        <v>179</v>
      </c>
      <c r="B20" s="1145">
        <v>546420</v>
      </c>
      <c r="C20" s="985">
        <v>277876401.31524825</v>
      </c>
      <c r="D20" s="1145">
        <v>1213697</v>
      </c>
      <c r="E20" s="985">
        <v>544193903.97163248</v>
      </c>
      <c r="F20" s="1145">
        <v>150027</v>
      </c>
      <c r="G20" s="985">
        <v>281287319.07946092</v>
      </c>
      <c r="H20" s="1145">
        <v>0</v>
      </c>
      <c r="I20" s="985">
        <v>0</v>
      </c>
      <c r="J20" s="1145">
        <v>1910144</v>
      </c>
      <c r="K20" s="985">
        <v>1103357624.3663416</v>
      </c>
      <c r="L20" s="1145">
        <v>6654</v>
      </c>
      <c r="M20" s="985">
        <v>310221.98417000001</v>
      </c>
      <c r="N20" s="1145">
        <v>2090</v>
      </c>
      <c r="O20" s="985">
        <v>739973989.78996229</v>
      </c>
      <c r="P20" s="1145">
        <v>12930</v>
      </c>
      <c r="Q20" s="985">
        <v>6570274.492239981</v>
      </c>
      <c r="R20" s="1145">
        <v>5944</v>
      </c>
      <c r="S20" s="985">
        <v>10377428.37537</v>
      </c>
      <c r="T20" s="1145">
        <v>1691</v>
      </c>
      <c r="U20" s="985">
        <v>1442190.719</v>
      </c>
      <c r="V20" s="1145">
        <v>176800</v>
      </c>
      <c r="W20" s="985">
        <v>55000210</v>
      </c>
      <c r="X20" s="1164">
        <v>2116253</v>
      </c>
      <c r="Y20" s="985">
        <v>7.9645946092011837</v>
      </c>
      <c r="Z20" s="987">
        <v>1917031939.7270837</v>
      </c>
      <c r="AA20" s="985">
        <v>9.7304096258708483</v>
      </c>
    </row>
    <row r="21" spans="1:27" s="629" customFormat="1" ht="54" customHeight="1">
      <c r="A21" s="989" t="s">
        <v>180</v>
      </c>
      <c r="B21" s="1145">
        <v>182186</v>
      </c>
      <c r="C21" s="985">
        <v>24706792.409999996</v>
      </c>
      <c r="D21" s="1145">
        <v>376690</v>
      </c>
      <c r="E21" s="985">
        <v>56883579.720000006</v>
      </c>
      <c r="F21" s="1145">
        <v>279</v>
      </c>
      <c r="G21" s="985">
        <v>568968.52999999991</v>
      </c>
      <c r="H21" s="1145">
        <v>0</v>
      </c>
      <c r="I21" s="985">
        <v>0</v>
      </c>
      <c r="J21" s="1145">
        <v>559155</v>
      </c>
      <c r="K21" s="985">
        <v>82159340.659999996</v>
      </c>
      <c r="L21" s="1145">
        <v>823468</v>
      </c>
      <c r="M21" s="985">
        <v>84393335.789000019</v>
      </c>
      <c r="N21" s="1145">
        <v>101957</v>
      </c>
      <c r="O21" s="985">
        <v>293521936.82190001</v>
      </c>
      <c r="P21" s="1145">
        <v>741</v>
      </c>
      <c r="Q21" s="985">
        <v>279679.52</v>
      </c>
      <c r="R21" s="1145">
        <v>0</v>
      </c>
      <c r="S21" s="985">
        <v>0</v>
      </c>
      <c r="T21" s="1145">
        <v>0</v>
      </c>
      <c r="U21" s="985">
        <v>0</v>
      </c>
      <c r="V21" s="1145">
        <v>77482</v>
      </c>
      <c r="W21" s="985">
        <v>27634400</v>
      </c>
      <c r="X21" s="1164">
        <v>1562803</v>
      </c>
      <c r="Y21" s="985">
        <v>5.8816655423729758</v>
      </c>
      <c r="Z21" s="987">
        <v>487988692.79089999</v>
      </c>
      <c r="AA21" s="985">
        <v>2.4769174551805833</v>
      </c>
    </row>
    <row r="22" spans="1:27" s="629" customFormat="1" ht="54" customHeight="1">
      <c r="A22" s="990" t="s">
        <v>181</v>
      </c>
      <c r="B22" s="1145">
        <v>55571</v>
      </c>
      <c r="C22" s="985">
        <v>13790530.11552</v>
      </c>
      <c r="D22" s="1145">
        <v>26404</v>
      </c>
      <c r="E22" s="985">
        <v>4888773.4359399993</v>
      </c>
      <c r="F22" s="1145">
        <v>3137</v>
      </c>
      <c r="G22" s="985">
        <v>1024306.7118199999</v>
      </c>
      <c r="H22" s="1145">
        <v>0</v>
      </c>
      <c r="I22" s="985">
        <v>0</v>
      </c>
      <c r="J22" s="1145">
        <v>85112</v>
      </c>
      <c r="K22" s="985">
        <v>19703610.263280001</v>
      </c>
      <c r="L22" s="1145">
        <v>2090</v>
      </c>
      <c r="M22" s="985">
        <v>32653.939999999988</v>
      </c>
      <c r="N22" s="1145">
        <v>153</v>
      </c>
      <c r="O22" s="985">
        <v>81272609.542999998</v>
      </c>
      <c r="P22" s="1145">
        <v>0</v>
      </c>
      <c r="Q22" s="985">
        <v>0</v>
      </c>
      <c r="R22" s="1145">
        <v>0</v>
      </c>
      <c r="S22" s="985">
        <v>0</v>
      </c>
      <c r="T22" s="1145">
        <v>0</v>
      </c>
      <c r="U22" s="985">
        <v>0</v>
      </c>
      <c r="V22" s="1145">
        <v>0</v>
      </c>
      <c r="W22" s="985">
        <v>0</v>
      </c>
      <c r="X22" s="1164">
        <v>87355</v>
      </c>
      <c r="Y22" s="985">
        <v>0.32876369795424715</v>
      </c>
      <c r="Z22" s="987">
        <v>101008873.74628</v>
      </c>
      <c r="AA22" s="985">
        <v>0.51269762231457627</v>
      </c>
    </row>
    <row r="23" spans="1:27" s="629" customFormat="1" ht="54" customHeight="1">
      <c r="A23" s="989" t="s">
        <v>182</v>
      </c>
      <c r="B23" s="1145">
        <v>39942</v>
      </c>
      <c r="C23" s="985">
        <v>10499617.4111</v>
      </c>
      <c r="D23" s="1145">
        <v>327301</v>
      </c>
      <c r="E23" s="985">
        <v>68423463.420000002</v>
      </c>
      <c r="F23" s="1145">
        <v>10681</v>
      </c>
      <c r="G23" s="985">
        <v>2268601</v>
      </c>
      <c r="H23" s="1145">
        <v>32085</v>
      </c>
      <c r="I23" s="985">
        <v>3812642.2569100005</v>
      </c>
      <c r="J23" s="1145">
        <v>410009</v>
      </c>
      <c r="K23" s="985">
        <v>85004324.088009998</v>
      </c>
      <c r="L23" s="1145">
        <v>0</v>
      </c>
      <c r="M23" s="985">
        <v>0</v>
      </c>
      <c r="N23" s="1145">
        <v>1444616</v>
      </c>
      <c r="O23" s="985">
        <v>1176235477.8390989</v>
      </c>
      <c r="P23" s="1145">
        <v>35912</v>
      </c>
      <c r="Q23" s="985">
        <v>9133469.818</v>
      </c>
      <c r="R23" s="1145">
        <v>9977</v>
      </c>
      <c r="S23" s="985">
        <v>29105159.035000008</v>
      </c>
      <c r="T23" s="1145">
        <v>0</v>
      </c>
      <c r="U23" s="985">
        <v>0</v>
      </c>
      <c r="V23" s="1145">
        <v>9622</v>
      </c>
      <c r="W23" s="985">
        <v>5640230</v>
      </c>
      <c r="X23" s="1164">
        <v>1910136</v>
      </c>
      <c r="Y23" s="985">
        <v>7.1888658343029457</v>
      </c>
      <c r="Z23" s="987">
        <v>1305118660.7801089</v>
      </c>
      <c r="AA23" s="985">
        <v>6.6244797056257552</v>
      </c>
    </row>
    <row r="24" spans="1:27" s="629" customFormat="1" ht="54" customHeight="1">
      <c r="A24" s="989" t="s">
        <v>183</v>
      </c>
      <c r="B24" s="1145">
        <v>4445</v>
      </c>
      <c r="C24" s="985">
        <v>403439</v>
      </c>
      <c r="D24" s="1145">
        <v>15630</v>
      </c>
      <c r="E24" s="985">
        <v>1341692</v>
      </c>
      <c r="F24" s="1145">
        <v>54081</v>
      </c>
      <c r="G24" s="985">
        <v>10479803</v>
      </c>
      <c r="H24" s="1145">
        <v>0</v>
      </c>
      <c r="I24" s="985">
        <v>0</v>
      </c>
      <c r="J24" s="1145">
        <v>74156</v>
      </c>
      <c r="K24" s="985">
        <v>12224934</v>
      </c>
      <c r="L24" s="1145">
        <v>4799</v>
      </c>
      <c r="M24" s="985">
        <v>115072</v>
      </c>
      <c r="N24" s="1145">
        <v>968</v>
      </c>
      <c r="O24" s="985">
        <v>46276841</v>
      </c>
      <c r="P24" s="1145">
        <v>0</v>
      </c>
      <c r="Q24" s="985">
        <v>0</v>
      </c>
      <c r="R24" s="1145">
        <v>0</v>
      </c>
      <c r="S24" s="985">
        <v>0</v>
      </c>
      <c r="T24" s="1145">
        <v>0</v>
      </c>
      <c r="U24" s="985">
        <v>0</v>
      </c>
      <c r="V24" s="1145">
        <v>359</v>
      </c>
      <c r="W24" s="985">
        <v>8113435.0000000075</v>
      </c>
      <c r="X24" s="1164">
        <v>80282</v>
      </c>
      <c r="Y24" s="985">
        <v>0.30214420696196975</v>
      </c>
      <c r="Z24" s="987">
        <v>66730282.000000007</v>
      </c>
      <c r="AA24" s="985">
        <v>0.33870743875154996</v>
      </c>
    </row>
    <row r="25" spans="1:27" s="629" customFormat="1" ht="54" customHeight="1">
      <c r="A25" s="989" t="s">
        <v>184</v>
      </c>
      <c r="B25" s="1145">
        <v>115280</v>
      </c>
      <c r="C25" s="985">
        <v>61608635.328839995</v>
      </c>
      <c r="D25" s="1145">
        <v>911237</v>
      </c>
      <c r="E25" s="985">
        <v>183717578.28577003</v>
      </c>
      <c r="F25" s="1145">
        <v>8740</v>
      </c>
      <c r="G25" s="985">
        <v>552155.66999999993</v>
      </c>
      <c r="H25" s="1145">
        <v>0</v>
      </c>
      <c r="I25" s="985">
        <v>0</v>
      </c>
      <c r="J25" s="1145">
        <v>1035257</v>
      </c>
      <c r="K25" s="985">
        <v>245878369.28461003</v>
      </c>
      <c r="L25" s="1145">
        <v>46434</v>
      </c>
      <c r="M25" s="985">
        <v>4909737.7045199992</v>
      </c>
      <c r="N25" s="1145">
        <v>109</v>
      </c>
      <c r="O25" s="985">
        <v>761271687.63777995</v>
      </c>
      <c r="P25" s="1145">
        <v>5546</v>
      </c>
      <c r="Q25" s="985">
        <v>2259231.2370000002</v>
      </c>
      <c r="R25" s="1145">
        <v>110</v>
      </c>
      <c r="S25" s="985">
        <v>104491.158</v>
      </c>
      <c r="T25" s="1145">
        <v>0</v>
      </c>
      <c r="U25" s="985">
        <v>0</v>
      </c>
      <c r="V25" s="1145">
        <v>152</v>
      </c>
      <c r="W25" s="985">
        <v>340200</v>
      </c>
      <c r="X25" s="1164">
        <v>1087608</v>
      </c>
      <c r="Y25" s="985">
        <v>4.0932519947870514</v>
      </c>
      <c r="Z25" s="987">
        <v>1014763717.02191</v>
      </c>
      <c r="AA25" s="985">
        <v>5.1507053354052017</v>
      </c>
    </row>
    <row r="26" spans="1:27" s="629" customFormat="1" ht="54" customHeight="1">
      <c r="A26" s="989" t="s">
        <v>797</v>
      </c>
      <c r="B26" s="1145">
        <v>6523</v>
      </c>
      <c r="C26" s="985">
        <v>2260173.4639999992</v>
      </c>
      <c r="D26" s="1145">
        <v>35875</v>
      </c>
      <c r="E26" s="985">
        <v>4975641.8449999997</v>
      </c>
      <c r="F26" s="1145">
        <v>288</v>
      </c>
      <c r="G26" s="985">
        <v>162719.85799999998</v>
      </c>
      <c r="H26" s="1145">
        <v>0</v>
      </c>
      <c r="I26" s="985">
        <v>0</v>
      </c>
      <c r="J26" s="1145">
        <v>42686</v>
      </c>
      <c r="K26" s="985">
        <v>7398535.1670000004</v>
      </c>
      <c r="L26" s="1145">
        <v>0</v>
      </c>
      <c r="M26" s="985">
        <v>0</v>
      </c>
      <c r="N26" s="1145">
        <v>136</v>
      </c>
      <c r="O26" s="985">
        <v>80615827.615999967</v>
      </c>
      <c r="P26" s="1145">
        <v>69</v>
      </c>
      <c r="Q26" s="985">
        <v>2102.5129999999995</v>
      </c>
      <c r="R26" s="1145">
        <v>0</v>
      </c>
      <c r="S26" s="985">
        <v>0</v>
      </c>
      <c r="T26" s="1145">
        <v>0</v>
      </c>
      <c r="U26" s="985">
        <v>0</v>
      </c>
      <c r="V26" s="1145">
        <v>12644</v>
      </c>
      <c r="W26" s="985">
        <v>56935365</v>
      </c>
      <c r="X26" s="1164">
        <v>55535</v>
      </c>
      <c r="Y26" s="985">
        <v>0.20900797854603759</v>
      </c>
      <c r="Z26" s="987">
        <v>144951830.29599994</v>
      </c>
      <c r="AA26" s="985">
        <v>0.73574188075374025</v>
      </c>
    </row>
    <row r="27" spans="1:27" s="629" customFormat="1" ht="54" customHeight="1">
      <c r="A27" s="989" t="s">
        <v>185</v>
      </c>
      <c r="B27" s="1145">
        <v>92675</v>
      </c>
      <c r="C27" s="985">
        <v>17879229.360000003</v>
      </c>
      <c r="D27" s="1145">
        <v>96489</v>
      </c>
      <c r="E27" s="985">
        <v>19434119.07</v>
      </c>
      <c r="F27" s="1145">
        <v>134</v>
      </c>
      <c r="G27" s="985">
        <v>96915.790000000008</v>
      </c>
      <c r="H27" s="1145">
        <v>0</v>
      </c>
      <c r="I27" s="985">
        <v>0</v>
      </c>
      <c r="J27" s="1145">
        <v>189298</v>
      </c>
      <c r="K27" s="985">
        <v>37410264.219999999</v>
      </c>
      <c r="L27" s="1145">
        <v>292</v>
      </c>
      <c r="M27" s="985">
        <v>11290.279999999988</v>
      </c>
      <c r="N27" s="1145">
        <v>544</v>
      </c>
      <c r="O27" s="985">
        <v>579935069.13000011</v>
      </c>
      <c r="P27" s="1145">
        <v>679</v>
      </c>
      <c r="Q27" s="985">
        <v>155581.04999999999</v>
      </c>
      <c r="R27" s="1145">
        <v>0</v>
      </c>
      <c r="S27" s="985">
        <v>0</v>
      </c>
      <c r="T27" s="1145">
        <v>0</v>
      </c>
      <c r="U27" s="985">
        <v>0</v>
      </c>
      <c r="V27" s="1145">
        <v>21505</v>
      </c>
      <c r="W27" s="985">
        <v>9505410</v>
      </c>
      <c r="X27" s="1164">
        <v>212318</v>
      </c>
      <c r="Y27" s="985">
        <v>0.79906646239196211</v>
      </c>
      <c r="Z27" s="987">
        <v>627017614.68000007</v>
      </c>
      <c r="AA27" s="985">
        <v>3.1825960261994553</v>
      </c>
    </row>
    <row r="28" spans="1:27" s="629" customFormat="1" ht="54" customHeight="1">
      <c r="A28" s="989" t="s">
        <v>186</v>
      </c>
      <c r="B28" s="1145">
        <v>1224550</v>
      </c>
      <c r="C28" s="985">
        <v>227852146.98800001</v>
      </c>
      <c r="D28" s="1145">
        <v>2928016</v>
      </c>
      <c r="E28" s="985">
        <v>506016754.01700002</v>
      </c>
      <c r="F28" s="1145">
        <v>45956</v>
      </c>
      <c r="G28" s="985">
        <v>12602722.637000002</v>
      </c>
      <c r="H28" s="1145">
        <v>0</v>
      </c>
      <c r="I28" s="985">
        <v>0</v>
      </c>
      <c r="J28" s="1145">
        <v>4198522</v>
      </c>
      <c r="K28" s="985">
        <v>746471623.64200008</v>
      </c>
      <c r="L28" s="1145">
        <v>270861</v>
      </c>
      <c r="M28" s="985">
        <v>5842419.6339999987</v>
      </c>
      <c r="N28" s="1145">
        <v>2215</v>
      </c>
      <c r="O28" s="985">
        <v>1188937208.7046099</v>
      </c>
      <c r="P28" s="1145">
        <v>22689</v>
      </c>
      <c r="Q28" s="985">
        <v>10534944.495999999</v>
      </c>
      <c r="R28" s="1145">
        <v>600</v>
      </c>
      <c r="S28" s="985">
        <v>837324.24030999991</v>
      </c>
      <c r="T28" s="1145">
        <v>4603</v>
      </c>
      <c r="U28" s="985">
        <v>4412337.3950599991</v>
      </c>
      <c r="V28" s="1145">
        <v>157590</v>
      </c>
      <c r="W28" s="985">
        <v>56550700</v>
      </c>
      <c r="X28" s="1164">
        <v>4657080</v>
      </c>
      <c r="Y28" s="985">
        <v>17.527088803946715</v>
      </c>
      <c r="Z28" s="987">
        <v>2013586558.11198</v>
      </c>
      <c r="AA28" s="985">
        <v>10.220498480774555</v>
      </c>
    </row>
    <row r="29" spans="1:27" s="629" customFormat="1" ht="54" customHeight="1">
      <c r="A29" s="989" t="s">
        <v>187</v>
      </c>
      <c r="B29" s="1145">
        <v>58531</v>
      </c>
      <c r="C29" s="985">
        <v>23887639.291999999</v>
      </c>
      <c r="D29" s="1145">
        <v>47091</v>
      </c>
      <c r="E29" s="985">
        <v>21853157.037</v>
      </c>
      <c r="F29" s="1145">
        <v>1216</v>
      </c>
      <c r="G29" s="985">
        <v>1024828.8540000001</v>
      </c>
      <c r="H29" s="1145">
        <v>0</v>
      </c>
      <c r="I29" s="985">
        <v>0</v>
      </c>
      <c r="J29" s="1145">
        <v>106838</v>
      </c>
      <c r="K29" s="985">
        <v>46765625.182999998</v>
      </c>
      <c r="L29" s="1145">
        <v>1060</v>
      </c>
      <c r="M29" s="985">
        <v>110326.02</v>
      </c>
      <c r="N29" s="1145">
        <v>1287</v>
      </c>
      <c r="O29" s="985">
        <v>85096243.150000006</v>
      </c>
      <c r="P29" s="1145">
        <v>3631</v>
      </c>
      <c r="Q29" s="985">
        <v>1924112.3</v>
      </c>
      <c r="R29" s="1145">
        <v>17</v>
      </c>
      <c r="S29" s="985">
        <v>23440</v>
      </c>
      <c r="T29" s="1145">
        <v>0</v>
      </c>
      <c r="U29" s="985">
        <v>0</v>
      </c>
      <c r="V29" s="1145">
        <v>22488</v>
      </c>
      <c r="W29" s="985">
        <v>16813000</v>
      </c>
      <c r="X29" s="1164">
        <v>135321</v>
      </c>
      <c r="Y29" s="985">
        <v>0.50928547159139925</v>
      </c>
      <c r="Z29" s="987">
        <v>150732746.653</v>
      </c>
      <c r="AA29" s="985">
        <v>0.76508447176686423</v>
      </c>
    </row>
    <row r="30" spans="1:27" s="629" customFormat="1" ht="54" customHeight="1">
      <c r="A30" s="991" t="s">
        <v>188</v>
      </c>
      <c r="B30" s="1145">
        <v>53790</v>
      </c>
      <c r="C30" s="985">
        <v>19791575</v>
      </c>
      <c r="D30" s="1145">
        <v>52898</v>
      </c>
      <c r="E30" s="985">
        <v>14684947</v>
      </c>
      <c r="F30" s="1145">
        <v>5246</v>
      </c>
      <c r="G30" s="985">
        <v>2170434</v>
      </c>
      <c r="H30" s="1145">
        <v>0</v>
      </c>
      <c r="I30" s="985">
        <v>0</v>
      </c>
      <c r="J30" s="1145">
        <v>111934</v>
      </c>
      <c r="K30" s="985">
        <v>36646956</v>
      </c>
      <c r="L30" s="1145">
        <v>0</v>
      </c>
      <c r="M30" s="985">
        <v>0</v>
      </c>
      <c r="N30" s="1145">
        <v>26</v>
      </c>
      <c r="O30" s="985">
        <v>23682666</v>
      </c>
      <c r="P30" s="1145">
        <v>2777</v>
      </c>
      <c r="Q30" s="985">
        <v>1543674</v>
      </c>
      <c r="R30" s="1145">
        <v>0</v>
      </c>
      <c r="S30" s="985">
        <v>0</v>
      </c>
      <c r="T30" s="1145">
        <v>0</v>
      </c>
      <c r="U30" s="985">
        <v>0</v>
      </c>
      <c r="V30" s="1145">
        <v>9528</v>
      </c>
      <c r="W30" s="985">
        <v>4069550</v>
      </c>
      <c r="X30" s="1164">
        <v>124265</v>
      </c>
      <c r="Y30" s="985">
        <v>0.46767581622442361</v>
      </c>
      <c r="Z30" s="987">
        <v>65942846</v>
      </c>
      <c r="AA30" s="985">
        <v>0.33471059619750876</v>
      </c>
    </row>
    <row r="31" spans="1:27" s="629" customFormat="1" ht="74.25" customHeight="1">
      <c r="A31" s="1014" t="s">
        <v>271</v>
      </c>
      <c r="B31" s="1146">
        <v>8472106</v>
      </c>
      <c r="C31" s="992">
        <v>2376002579.5291128</v>
      </c>
      <c r="D31" s="1146">
        <v>11045921</v>
      </c>
      <c r="E31" s="992">
        <v>2654636066.6670051</v>
      </c>
      <c r="F31" s="1146">
        <v>1673553</v>
      </c>
      <c r="G31" s="992">
        <v>576618891.38767242</v>
      </c>
      <c r="H31" s="1146">
        <v>32305</v>
      </c>
      <c r="I31" s="992">
        <v>3846711.4029100006</v>
      </c>
      <c r="J31" s="1146">
        <v>21223885</v>
      </c>
      <c r="K31" s="992">
        <v>5611104248.9866991</v>
      </c>
      <c r="L31" s="1146">
        <v>1156091</v>
      </c>
      <c r="M31" s="992">
        <v>95736876.363050014</v>
      </c>
      <c r="N31" s="1146">
        <v>1832597</v>
      </c>
      <c r="O31" s="992">
        <v>9837834907.9526882</v>
      </c>
      <c r="P31" s="1146">
        <v>190132</v>
      </c>
      <c r="Q31" s="992">
        <v>69497055.342310518</v>
      </c>
      <c r="R31" s="1146">
        <v>285077</v>
      </c>
      <c r="S31" s="992">
        <v>579914982.43879998</v>
      </c>
      <c r="T31" s="1146">
        <v>69826</v>
      </c>
      <c r="U31" s="992">
        <v>36192080.83506</v>
      </c>
      <c r="V31" s="1146">
        <v>1813148</v>
      </c>
      <c r="W31" s="992">
        <v>3471171415.2400002</v>
      </c>
      <c r="X31" s="1165">
        <v>26570756</v>
      </c>
      <c r="Y31" s="1015">
        <v>100</v>
      </c>
      <c r="Z31" s="584">
        <v>19701451567.158604</v>
      </c>
      <c r="AA31" s="1015">
        <v>100</v>
      </c>
    </row>
    <row r="32" spans="1:27">
      <c r="A32" s="980"/>
      <c r="B32" s="1176"/>
      <c r="C32" s="981"/>
      <c r="D32" s="1176"/>
      <c r="E32" s="981"/>
      <c r="F32" s="1176"/>
      <c r="G32" s="981"/>
      <c r="H32" s="1176"/>
      <c r="I32" s="981"/>
      <c r="J32" s="1176"/>
      <c r="K32" s="981"/>
      <c r="L32" s="1176"/>
      <c r="M32" s="981"/>
      <c r="N32" s="1176"/>
      <c r="O32" s="981"/>
      <c r="P32" s="1176"/>
      <c r="Q32" s="981"/>
      <c r="R32" s="1176"/>
      <c r="S32" s="981"/>
      <c r="T32" s="1176"/>
      <c r="U32" s="981"/>
      <c r="V32" s="1176"/>
      <c r="W32" s="981"/>
      <c r="X32" s="1176"/>
      <c r="Y32" s="981"/>
      <c r="Z32" s="980"/>
      <c r="AA32" s="981"/>
    </row>
  </sheetData>
  <mergeCells count="20">
    <mergeCell ref="D6:E6"/>
    <mergeCell ref="F6:G6"/>
    <mergeCell ref="H6:I6"/>
    <mergeCell ref="J6:K6"/>
    <mergeCell ref="A1:E1"/>
    <mergeCell ref="A2:E2"/>
    <mergeCell ref="A4:A8"/>
    <mergeCell ref="B4:O4"/>
    <mergeCell ref="B6:C6"/>
    <mergeCell ref="V4:W5"/>
    <mergeCell ref="X4:AA5"/>
    <mergeCell ref="Y6:Y7"/>
    <mergeCell ref="AA6:AA7"/>
    <mergeCell ref="X3:AA3"/>
    <mergeCell ref="P4:Q5"/>
    <mergeCell ref="R4:S5"/>
    <mergeCell ref="T4:U5"/>
    <mergeCell ref="B5:K5"/>
    <mergeCell ref="L5:M5"/>
    <mergeCell ref="N5:O5"/>
  </mergeCells>
  <printOptions horizontalCentered="1"/>
  <pageMargins left="0.25" right="0.25" top="0.75" bottom="0.75" header="0.3" footer="0.3"/>
  <pageSetup paperSize="9" scale="2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S29"/>
  <sheetViews>
    <sheetView zoomScale="60" zoomScaleNormal="60" zoomScaleSheetLayoutView="40" workbookViewId="0">
      <selection activeCell="K8" sqref="K8"/>
    </sheetView>
  </sheetViews>
  <sheetFormatPr defaultColWidth="9" defaultRowHeight="21"/>
  <cols>
    <col min="1" max="1" width="30.28515625" style="89" customWidth="1"/>
    <col min="2" max="2" width="21" style="88" customWidth="1"/>
    <col min="3" max="3" width="20.85546875" style="89" bestFit="1" customWidth="1"/>
    <col min="4" max="4" width="18.5703125" style="88" customWidth="1"/>
    <col min="5" max="5" width="18.7109375" style="89" bestFit="1" customWidth="1"/>
    <col min="6" max="6" width="18.5703125" style="88" customWidth="1"/>
    <col min="7" max="7" width="23.42578125" style="89" bestFit="1" customWidth="1"/>
    <col min="8" max="8" width="15" style="88" customWidth="1"/>
    <col min="9" max="9" width="17" style="89" bestFit="1" customWidth="1"/>
    <col min="10" max="10" width="16.7109375" style="88" customWidth="1"/>
    <col min="11" max="11" width="18.7109375" style="89" bestFit="1" customWidth="1"/>
    <col min="12" max="12" width="15" style="88" customWidth="1"/>
    <col min="13" max="13" width="17" style="89" bestFit="1" customWidth="1"/>
    <col min="14" max="14" width="18.5703125" style="88" customWidth="1"/>
    <col min="15" max="15" width="20.85546875" style="89" bestFit="1" customWidth="1"/>
    <col min="16" max="16" width="20.140625" style="88" customWidth="1"/>
    <col min="17" max="17" width="10.7109375" style="89" customWidth="1"/>
    <col min="18" max="18" width="20.5703125" style="89" bestFit="1" customWidth="1"/>
    <col min="19" max="19" width="10.7109375" style="89" customWidth="1"/>
    <col min="20" max="16384" width="9" style="89"/>
  </cols>
  <sheetData>
    <row r="1" spans="1:19" s="906" customFormat="1" ht="28.5">
      <c r="A1" s="1542" t="s">
        <v>899</v>
      </c>
      <c r="B1" s="1543"/>
      <c r="C1" s="1542"/>
      <c r="D1" s="1543"/>
      <c r="E1" s="1542"/>
      <c r="F1" s="1178"/>
      <c r="H1" s="1178"/>
      <c r="J1" s="1178"/>
      <c r="L1" s="1178"/>
      <c r="N1" s="1178"/>
      <c r="P1" s="1178"/>
    </row>
    <row r="2" spans="1:19" s="906" customFormat="1" ht="28.5">
      <c r="A2" s="1542" t="s">
        <v>900</v>
      </c>
      <c r="B2" s="1543"/>
      <c r="C2" s="1542"/>
      <c r="D2" s="1543"/>
      <c r="E2" s="1542"/>
      <c r="F2" s="1178"/>
      <c r="H2" s="1178"/>
      <c r="J2" s="1178"/>
      <c r="L2" s="1178"/>
      <c r="N2" s="1178"/>
      <c r="P2" s="1178"/>
    </row>
    <row r="3" spans="1:19" s="906" customFormat="1" ht="28.5">
      <c r="A3" s="995"/>
      <c r="B3" s="1178"/>
      <c r="D3" s="1178"/>
      <c r="F3" s="1178"/>
      <c r="H3" s="1178"/>
      <c r="J3" s="1178"/>
      <c r="L3" s="1178"/>
      <c r="N3" s="1178"/>
      <c r="P3" s="1549" t="s">
        <v>270</v>
      </c>
      <c r="Q3" s="1550"/>
      <c r="R3" s="1550"/>
      <c r="S3" s="1550"/>
    </row>
    <row r="4" spans="1:19" ht="45" customHeight="1">
      <c r="A4" s="1546" t="s">
        <v>545</v>
      </c>
      <c r="B4" s="1551" t="s">
        <v>737</v>
      </c>
      <c r="C4" s="1553"/>
      <c r="D4" s="1554"/>
      <c r="E4" s="1553"/>
      <c r="F4" s="1554"/>
      <c r="G4" s="1553"/>
      <c r="H4" s="1554"/>
      <c r="I4" s="1553"/>
      <c r="J4" s="1554"/>
      <c r="K4" s="1553"/>
      <c r="L4" s="1554"/>
      <c r="M4" s="1553"/>
      <c r="N4" s="1554"/>
      <c r="O4" s="1552"/>
      <c r="P4" s="1547" t="s">
        <v>731</v>
      </c>
      <c r="Q4" s="1548"/>
      <c r="R4" s="1548"/>
      <c r="S4" s="1548"/>
    </row>
    <row r="5" spans="1:19" s="682" customFormat="1" ht="94.5" customHeight="1">
      <c r="A5" s="1546"/>
      <c r="B5" s="1547" t="s">
        <v>730</v>
      </c>
      <c r="C5" s="1548"/>
      <c r="D5" s="1551" t="s">
        <v>732</v>
      </c>
      <c r="E5" s="1552"/>
      <c r="F5" s="1547" t="s">
        <v>733</v>
      </c>
      <c r="G5" s="1548"/>
      <c r="H5" s="1551" t="s">
        <v>734</v>
      </c>
      <c r="I5" s="1552"/>
      <c r="J5" s="1551" t="s">
        <v>735</v>
      </c>
      <c r="K5" s="1552"/>
      <c r="L5" s="1551" t="s">
        <v>736</v>
      </c>
      <c r="M5" s="1552"/>
      <c r="N5" s="1551" t="s">
        <v>606</v>
      </c>
      <c r="O5" s="1552"/>
      <c r="P5" s="1547"/>
      <c r="Q5" s="1548"/>
      <c r="R5" s="1548"/>
      <c r="S5" s="1548"/>
    </row>
    <row r="6" spans="1:19" s="682" customFormat="1" ht="154.5" customHeight="1">
      <c r="A6" s="1546"/>
      <c r="B6" s="1179" t="s">
        <v>827</v>
      </c>
      <c r="C6" s="996" t="s">
        <v>828</v>
      </c>
      <c r="D6" s="1179" t="s">
        <v>827</v>
      </c>
      <c r="E6" s="996" t="s">
        <v>828</v>
      </c>
      <c r="F6" s="1179" t="s">
        <v>827</v>
      </c>
      <c r="G6" s="996" t="s">
        <v>828</v>
      </c>
      <c r="H6" s="1179" t="s">
        <v>827</v>
      </c>
      <c r="I6" s="996" t="s">
        <v>828</v>
      </c>
      <c r="J6" s="1179" t="s">
        <v>827</v>
      </c>
      <c r="K6" s="996" t="s">
        <v>828</v>
      </c>
      <c r="L6" s="1179" t="s">
        <v>827</v>
      </c>
      <c r="M6" s="996" t="s">
        <v>828</v>
      </c>
      <c r="N6" s="1179" t="s">
        <v>827</v>
      </c>
      <c r="O6" s="996" t="s">
        <v>828</v>
      </c>
      <c r="P6" s="1185" t="s">
        <v>827</v>
      </c>
      <c r="Q6" s="998" t="s">
        <v>546</v>
      </c>
      <c r="R6" s="997" t="s">
        <v>828</v>
      </c>
      <c r="S6" s="998" t="s">
        <v>546</v>
      </c>
    </row>
    <row r="7" spans="1:19" s="964" customFormat="1" ht="90" customHeight="1">
      <c r="A7" s="999" t="s">
        <v>823</v>
      </c>
      <c r="B7" s="1180">
        <v>622682</v>
      </c>
      <c r="C7" s="827">
        <v>210281.05302194002</v>
      </c>
      <c r="D7" s="1180">
        <v>92819</v>
      </c>
      <c r="E7" s="827">
        <v>6279.9217688600002</v>
      </c>
      <c r="F7" s="1180">
        <v>293780</v>
      </c>
      <c r="G7" s="827">
        <v>1094494.1336663186</v>
      </c>
      <c r="H7" s="1180">
        <v>30</v>
      </c>
      <c r="I7" s="827">
        <v>2.5858099999999995</v>
      </c>
      <c r="J7" s="1180">
        <v>0</v>
      </c>
      <c r="K7" s="827">
        <v>0</v>
      </c>
      <c r="L7" s="1180">
        <v>0</v>
      </c>
      <c r="M7" s="827">
        <v>0</v>
      </c>
      <c r="N7" s="1180">
        <v>248836</v>
      </c>
      <c r="O7" s="827">
        <v>137683.85</v>
      </c>
      <c r="P7" s="1186">
        <v>1258147</v>
      </c>
      <c r="Q7" s="1001">
        <v>35.637105959283836</v>
      </c>
      <c r="R7" s="1000">
        <v>1448741.5442671189</v>
      </c>
      <c r="S7" s="1001">
        <v>33.987988818568304</v>
      </c>
    </row>
    <row r="8" spans="1:19" s="964" customFormat="1" ht="90" customHeight="1">
      <c r="A8" s="1002" t="s">
        <v>824</v>
      </c>
      <c r="B8" s="1180">
        <v>97551</v>
      </c>
      <c r="C8" s="827">
        <v>17633.916574950003</v>
      </c>
      <c r="D8" s="1180">
        <v>6792</v>
      </c>
      <c r="E8" s="827">
        <v>540.25342899999998</v>
      </c>
      <c r="F8" s="1180">
        <v>1609</v>
      </c>
      <c r="G8" s="827">
        <v>11391.560838924999</v>
      </c>
      <c r="H8" s="1180">
        <v>158</v>
      </c>
      <c r="I8" s="827">
        <v>56.737544650000004</v>
      </c>
      <c r="J8" s="1180">
        <v>207</v>
      </c>
      <c r="K8" s="827">
        <v>345.96769656000004</v>
      </c>
      <c r="L8" s="1180">
        <v>166</v>
      </c>
      <c r="M8" s="827">
        <v>61.427658310000005</v>
      </c>
      <c r="N8" s="1180">
        <v>2878</v>
      </c>
      <c r="O8" s="827">
        <v>4538.466042</v>
      </c>
      <c r="P8" s="1186">
        <v>109361</v>
      </c>
      <c r="Q8" s="1001">
        <v>3.0976583378677054</v>
      </c>
      <c r="R8" s="1000">
        <v>34568.329784395006</v>
      </c>
      <c r="S8" s="1001">
        <v>0.81098523807637113</v>
      </c>
    </row>
    <row r="9" spans="1:19" s="964" customFormat="1" ht="90" customHeight="1">
      <c r="A9" s="1002" t="s">
        <v>825</v>
      </c>
      <c r="B9" s="1180">
        <v>701018</v>
      </c>
      <c r="C9" s="827">
        <v>175570.89179920993</v>
      </c>
      <c r="D9" s="1180">
        <v>43837</v>
      </c>
      <c r="E9" s="827">
        <v>3258.4635029999999</v>
      </c>
      <c r="F9" s="1180">
        <v>11383</v>
      </c>
      <c r="G9" s="827">
        <v>176584.59880954991</v>
      </c>
      <c r="H9" s="1180">
        <v>3968</v>
      </c>
      <c r="I9" s="827">
        <v>1339.0199052800001</v>
      </c>
      <c r="J9" s="1180">
        <v>20769</v>
      </c>
      <c r="K9" s="827">
        <v>33512.362326340008</v>
      </c>
      <c r="L9" s="1180">
        <v>8112</v>
      </c>
      <c r="M9" s="827">
        <v>2815.7501989999996</v>
      </c>
      <c r="N9" s="1180">
        <v>91</v>
      </c>
      <c r="O9" s="827">
        <v>118.9</v>
      </c>
      <c r="P9" s="1186">
        <v>789178</v>
      </c>
      <c r="Q9" s="1001">
        <v>22.353524672979947</v>
      </c>
      <c r="R9" s="1000">
        <v>393199.98654237983</v>
      </c>
      <c r="S9" s="1001">
        <v>9.2246106967438113</v>
      </c>
    </row>
    <row r="10" spans="1:19" s="964" customFormat="1" ht="90" customHeight="1">
      <c r="A10" s="1002" t="s">
        <v>826</v>
      </c>
      <c r="B10" s="1180">
        <v>766330</v>
      </c>
      <c r="C10" s="827">
        <v>187708.39605865991</v>
      </c>
      <c r="D10" s="1180">
        <v>22460</v>
      </c>
      <c r="E10" s="827">
        <v>3029.9221451500011</v>
      </c>
      <c r="F10" s="1180">
        <v>15699</v>
      </c>
      <c r="G10" s="827">
        <v>843574.94668539998</v>
      </c>
      <c r="H10" s="1180">
        <v>3722</v>
      </c>
      <c r="I10" s="827">
        <v>862.85718970000028</v>
      </c>
      <c r="J10" s="1180">
        <v>3993</v>
      </c>
      <c r="K10" s="827">
        <v>4974.4403300399999</v>
      </c>
      <c r="L10" s="1180">
        <v>952</v>
      </c>
      <c r="M10" s="827">
        <v>677.53536715000098</v>
      </c>
      <c r="N10" s="1180">
        <v>94827</v>
      </c>
      <c r="O10" s="827">
        <v>60207.809000000001</v>
      </c>
      <c r="P10" s="1186">
        <v>907983</v>
      </c>
      <c r="Q10" s="1001">
        <v>25.718685002808435</v>
      </c>
      <c r="R10" s="1000">
        <v>1101035.9067760997</v>
      </c>
      <c r="S10" s="1001">
        <v>25.83069163470363</v>
      </c>
    </row>
    <row r="11" spans="1:19" s="964" customFormat="1" ht="90" customHeight="1">
      <c r="A11" s="1003" t="s">
        <v>208</v>
      </c>
      <c r="B11" s="1181">
        <v>235701</v>
      </c>
      <c r="C11" s="1004">
        <v>64968.562284470536</v>
      </c>
      <c r="D11" s="1181">
        <v>598</v>
      </c>
      <c r="E11" s="1004">
        <v>738.18166459999998</v>
      </c>
      <c r="F11" s="1181">
        <v>7064</v>
      </c>
      <c r="G11" s="1004">
        <v>668619.37740813638</v>
      </c>
      <c r="H11" s="1181">
        <v>1839</v>
      </c>
      <c r="I11" s="1004">
        <v>3248.3827842694604</v>
      </c>
      <c r="J11" s="1181">
        <v>1296</v>
      </c>
      <c r="K11" s="1004">
        <v>12215.344140719997</v>
      </c>
      <c r="L11" s="1181">
        <v>0</v>
      </c>
      <c r="M11" s="1004">
        <v>108.140276</v>
      </c>
      <c r="N11" s="1181">
        <v>219274</v>
      </c>
      <c r="O11" s="1004">
        <v>535066.60324800003</v>
      </c>
      <c r="P11" s="1186">
        <v>465772</v>
      </c>
      <c r="Q11" s="1001">
        <v>13.193026027060077</v>
      </c>
      <c r="R11" s="1000">
        <v>1284964.5918061966</v>
      </c>
      <c r="S11" s="1001">
        <v>30.145723611907894</v>
      </c>
    </row>
    <row r="12" spans="1:19" s="964" customFormat="1" ht="90" customHeight="1">
      <c r="A12" s="1005" t="s">
        <v>342</v>
      </c>
      <c r="B12" s="1182">
        <v>2423282</v>
      </c>
      <c r="C12" s="767">
        <v>656162.81973923044</v>
      </c>
      <c r="D12" s="1182">
        <v>166506</v>
      </c>
      <c r="E12" s="767">
        <v>13846.742510610002</v>
      </c>
      <c r="F12" s="1182">
        <v>329535</v>
      </c>
      <c r="G12" s="767">
        <v>2794664.6174083296</v>
      </c>
      <c r="H12" s="1182">
        <v>9717</v>
      </c>
      <c r="I12" s="767">
        <v>5509.5832338994605</v>
      </c>
      <c r="J12" s="1182">
        <v>26265</v>
      </c>
      <c r="K12" s="767">
        <v>51048.114493660003</v>
      </c>
      <c r="L12" s="1182">
        <v>9230</v>
      </c>
      <c r="M12" s="767">
        <v>3662.8535004600008</v>
      </c>
      <c r="N12" s="1182">
        <v>565906</v>
      </c>
      <c r="O12" s="767">
        <v>737615.62829000002</v>
      </c>
      <c r="P12" s="1186">
        <v>3530441</v>
      </c>
      <c r="Q12" s="1001">
        <v>100</v>
      </c>
      <c r="R12" s="1000">
        <v>4262510.3591761896</v>
      </c>
      <c r="S12" s="1001">
        <v>100</v>
      </c>
    </row>
    <row r="13" spans="1:19" s="964" customFormat="1" ht="33.75" customHeight="1">
      <c r="A13" s="1544" t="s">
        <v>268</v>
      </c>
      <c r="B13" s="1545"/>
      <c r="C13" s="1544"/>
      <c r="D13" s="1545"/>
      <c r="E13" s="1544"/>
      <c r="F13" s="1184"/>
      <c r="G13" s="1006"/>
      <c r="H13" s="1184"/>
      <c r="I13" s="1006"/>
      <c r="J13" s="1184"/>
      <c r="K13" s="1006"/>
      <c r="L13" s="1184"/>
      <c r="M13" s="1006"/>
      <c r="N13" s="1184"/>
      <c r="O13" s="89"/>
      <c r="P13" s="88"/>
      <c r="Q13" s="89"/>
      <c r="R13" s="89"/>
      <c r="S13" s="1007"/>
    </row>
    <row r="14" spans="1:19" ht="33.75" customHeight="1">
      <c r="A14" s="1544" t="s">
        <v>269</v>
      </c>
      <c r="B14" s="1545"/>
      <c r="C14" s="1544"/>
      <c r="D14" s="1545"/>
      <c r="E14" s="1544"/>
    </row>
    <row r="15" spans="1:19">
      <c r="A15" s="143"/>
      <c r="B15" s="144"/>
      <c r="C15" s="143"/>
      <c r="D15" s="144"/>
      <c r="E15" s="143"/>
      <c r="F15" s="144"/>
      <c r="G15" s="143"/>
      <c r="H15" s="144"/>
      <c r="I15" s="143"/>
      <c r="J15" s="144"/>
      <c r="K15" s="143"/>
      <c r="L15" s="144"/>
      <c r="M15" s="143"/>
      <c r="N15" s="144"/>
      <c r="O15" s="143"/>
      <c r="P15" s="144"/>
      <c r="Q15" s="143"/>
      <c r="R15" s="143"/>
      <c r="S15" s="143"/>
    </row>
    <row r="16" spans="1:19" ht="23.25">
      <c r="A16" s="1008"/>
      <c r="B16" s="1183"/>
      <c r="C16" s="1009"/>
      <c r="D16" s="1183"/>
      <c r="E16" s="1009"/>
      <c r="F16" s="1183"/>
      <c r="G16" s="1009"/>
      <c r="H16" s="1183"/>
      <c r="I16" s="1009"/>
      <c r="J16" s="1183"/>
      <c r="K16" s="1009"/>
      <c r="L16" s="1183"/>
      <c r="M16" s="1009"/>
      <c r="N16" s="1183"/>
      <c r="O16" s="1009"/>
      <c r="P16" s="1183"/>
      <c r="Q16" s="1009"/>
      <c r="R16" s="1009"/>
      <c r="S16" s="1009"/>
    </row>
    <row r="29" spans="9:9">
      <c r="I29" s="88"/>
    </row>
  </sheetData>
  <mergeCells count="15">
    <mergeCell ref="P3:S3"/>
    <mergeCell ref="P4:S5"/>
    <mergeCell ref="D5:E5"/>
    <mergeCell ref="N5:O5"/>
    <mergeCell ref="F5:G5"/>
    <mergeCell ref="H5:I5"/>
    <mergeCell ref="J5:K5"/>
    <mergeCell ref="L5:M5"/>
    <mergeCell ref="B4:O4"/>
    <mergeCell ref="A1:E1"/>
    <mergeCell ref="A2:E2"/>
    <mergeCell ref="A14:E14"/>
    <mergeCell ref="A4:A6"/>
    <mergeCell ref="B5:C5"/>
    <mergeCell ref="A13:E13"/>
  </mergeCells>
  <printOptions horizontalCentered="1"/>
  <pageMargins left="0.25" right="0.25" top="0.75" bottom="0.75" header="0.3" footer="0.3"/>
  <pageSetup paperSize="9" scale="40" orientation="landscape" r:id="rId1"/>
  <headerFooter alignWithMargins="0"/>
  <rowBreaks count="1" manualBreakCount="1">
    <brk id="1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Q26"/>
  <sheetViews>
    <sheetView topLeftCell="B1" zoomScale="80" zoomScaleNormal="80" workbookViewId="0">
      <selection activeCell="I14" sqref="I14"/>
    </sheetView>
  </sheetViews>
  <sheetFormatPr defaultColWidth="25.42578125" defaultRowHeight="25.5" customHeight="1"/>
  <cols>
    <col min="1" max="1" width="9.7109375" style="52" hidden="1" customWidth="1"/>
    <col min="2" max="2" width="42.140625" style="58" bestFit="1" customWidth="1"/>
    <col min="3" max="3" width="19.85546875" style="54" bestFit="1" customWidth="1"/>
    <col min="4" max="4" width="21.28515625" style="54" customWidth="1"/>
    <col min="5" max="5" width="18.7109375" style="54" bestFit="1" customWidth="1"/>
    <col min="6" max="6" width="19.85546875" style="54" bestFit="1" customWidth="1"/>
    <col min="7" max="7" width="17.5703125" style="54" bestFit="1" customWidth="1"/>
    <col min="8" max="8" width="18.7109375" style="54" bestFit="1" customWidth="1"/>
    <col min="9" max="9" width="21" style="54" customWidth="1"/>
    <col min="10" max="10" width="21.5703125" style="54" customWidth="1"/>
    <col min="11" max="11" width="19" style="54" customWidth="1"/>
    <col min="12" max="13" width="18.7109375" style="54" bestFit="1" customWidth="1"/>
    <col min="14" max="14" width="17.5703125" style="54" bestFit="1" customWidth="1"/>
    <col min="15" max="15" width="16.85546875" style="54" bestFit="1" customWidth="1"/>
    <col min="16" max="16" width="20.7109375" style="54" customWidth="1"/>
    <col min="17" max="17" width="25.42578125" style="54" customWidth="1"/>
    <col min="18" max="16384" width="25.42578125" style="54"/>
  </cols>
  <sheetData>
    <row r="1" spans="1:17" ht="28.5">
      <c r="A1" s="52" t="s">
        <v>349</v>
      </c>
      <c r="B1" s="1559" t="s">
        <v>850</v>
      </c>
      <c r="C1" s="1559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53"/>
    </row>
    <row r="2" spans="1:17" ht="28.5">
      <c r="B2" s="1560" t="s">
        <v>901</v>
      </c>
      <c r="C2" s="1560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</row>
    <row r="3" spans="1:17" ht="21"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1568" t="s">
        <v>537</v>
      </c>
      <c r="O3" s="1568"/>
      <c r="P3" s="1568"/>
    </row>
    <row r="4" spans="1:17" s="57" customFormat="1" ht="21">
      <c r="A4" s="52"/>
      <c r="B4" s="1556" t="s">
        <v>369</v>
      </c>
      <c r="C4" s="1562" t="s">
        <v>548</v>
      </c>
      <c r="D4" s="1563"/>
      <c r="E4" s="1563"/>
      <c r="F4" s="1563"/>
      <c r="G4" s="1563"/>
      <c r="H4" s="1563"/>
      <c r="I4" s="1563"/>
      <c r="J4" s="1563"/>
      <c r="K4" s="1564"/>
      <c r="L4" s="1565" t="s">
        <v>549</v>
      </c>
      <c r="M4" s="1566"/>
      <c r="N4" s="1566"/>
      <c r="O4" s="1567"/>
      <c r="P4" s="1557" t="s">
        <v>551</v>
      </c>
    </row>
    <row r="5" spans="1:17" s="57" customFormat="1" ht="39" customHeight="1">
      <c r="A5" s="52"/>
      <c r="B5" s="1561"/>
      <c r="C5" s="1569" t="s">
        <v>145</v>
      </c>
      <c r="D5" s="1570"/>
      <c r="E5" s="1570"/>
      <c r="F5" s="1571"/>
      <c r="G5" s="1555" t="s">
        <v>373</v>
      </c>
      <c r="H5" s="1556" t="s">
        <v>374</v>
      </c>
      <c r="I5" s="1555" t="s">
        <v>375</v>
      </c>
      <c r="J5" s="1555" t="s">
        <v>376</v>
      </c>
      <c r="K5" s="1558" t="s">
        <v>377</v>
      </c>
      <c r="L5" s="1556" t="s">
        <v>805</v>
      </c>
      <c r="M5" s="1556" t="s">
        <v>806</v>
      </c>
      <c r="N5" s="1556" t="s">
        <v>807</v>
      </c>
      <c r="O5" s="1557" t="s">
        <v>550</v>
      </c>
      <c r="P5" s="1558"/>
    </row>
    <row r="6" spans="1:17" s="57" customFormat="1" ht="42">
      <c r="A6" s="52"/>
      <c r="B6" s="1561"/>
      <c r="C6" s="59" t="s">
        <v>370</v>
      </c>
      <c r="D6" s="59" t="s">
        <v>547</v>
      </c>
      <c r="E6" s="59" t="s">
        <v>371</v>
      </c>
      <c r="F6" s="172" t="s">
        <v>372</v>
      </c>
      <c r="G6" s="1555"/>
      <c r="H6" s="1555"/>
      <c r="I6" s="1555"/>
      <c r="J6" s="1555"/>
      <c r="K6" s="1558"/>
      <c r="L6" s="1555"/>
      <c r="M6" s="1555"/>
      <c r="N6" s="1555"/>
      <c r="O6" s="1558"/>
      <c r="P6" s="1558"/>
    </row>
    <row r="7" spans="1:17" s="634" customFormat="1" ht="48.75" customHeight="1">
      <c r="A7" s="630" t="s">
        <v>350</v>
      </c>
      <c r="B7" s="631" t="s">
        <v>351</v>
      </c>
      <c r="C7" s="632"/>
      <c r="D7" s="632"/>
      <c r="E7" s="632"/>
      <c r="F7" s="633"/>
      <c r="G7" s="632"/>
      <c r="H7" s="632"/>
      <c r="I7" s="632"/>
      <c r="J7" s="632"/>
      <c r="K7" s="633"/>
      <c r="L7" s="632"/>
      <c r="M7" s="632"/>
      <c r="N7" s="632"/>
      <c r="O7" s="633"/>
      <c r="P7" s="633"/>
    </row>
    <row r="8" spans="1:17" s="634" customFormat="1" ht="36" customHeight="1">
      <c r="A8" s="630" t="s">
        <v>352</v>
      </c>
      <c r="B8" s="635" t="s">
        <v>149</v>
      </c>
      <c r="C8" s="636">
        <v>72554872.333597973</v>
      </c>
      <c r="D8" s="636">
        <v>454528.89370473428</v>
      </c>
      <c r="E8" s="636">
        <v>5067105.9586299993</v>
      </c>
      <c r="F8" s="637">
        <v>78076507.185932696</v>
      </c>
      <c r="G8" s="636">
        <v>2573760.918082356</v>
      </c>
      <c r="H8" s="636">
        <v>3730461.2330396706</v>
      </c>
      <c r="I8" s="636">
        <v>132961.44158625908</v>
      </c>
      <c r="J8" s="636">
        <v>4875758.9927246552</v>
      </c>
      <c r="K8" s="637">
        <v>89389449.771365643</v>
      </c>
      <c r="L8" s="636">
        <v>1912335.5419797229</v>
      </c>
      <c r="M8" s="636">
        <v>16636331.501447318</v>
      </c>
      <c r="N8" s="636">
        <v>660651.38731729425</v>
      </c>
      <c r="O8" s="637">
        <v>19209318.430744335</v>
      </c>
      <c r="P8" s="637">
        <v>108598768.20210998</v>
      </c>
    </row>
    <row r="9" spans="1:17" s="634" customFormat="1" ht="36" customHeight="1">
      <c r="A9" s="630" t="s">
        <v>353</v>
      </c>
      <c r="B9" s="635" t="s">
        <v>150</v>
      </c>
      <c r="C9" s="636">
        <v>426445.14556000003</v>
      </c>
      <c r="D9" s="636">
        <v>0</v>
      </c>
      <c r="E9" s="636">
        <v>332743.05616000004</v>
      </c>
      <c r="F9" s="637">
        <v>759188.20172000001</v>
      </c>
      <c r="G9" s="636">
        <v>0</v>
      </c>
      <c r="H9" s="636">
        <v>0</v>
      </c>
      <c r="I9" s="636">
        <v>0</v>
      </c>
      <c r="J9" s="636">
        <v>0</v>
      </c>
      <c r="K9" s="637">
        <v>759188.20172000001</v>
      </c>
      <c r="L9" s="636">
        <v>0</v>
      </c>
      <c r="M9" s="636">
        <v>0</v>
      </c>
      <c r="N9" s="636">
        <v>0</v>
      </c>
      <c r="O9" s="637">
        <v>0</v>
      </c>
      <c r="P9" s="637">
        <v>759188.20172000001</v>
      </c>
    </row>
    <row r="10" spans="1:17" s="634" customFormat="1" ht="36" customHeight="1">
      <c r="A10" s="630" t="s">
        <v>354</v>
      </c>
      <c r="B10" s="635" t="s">
        <v>151</v>
      </c>
      <c r="C10" s="636">
        <v>1147408.5911461178</v>
      </c>
      <c r="D10" s="636">
        <v>0</v>
      </c>
      <c r="E10" s="636">
        <v>260484.12503919486</v>
      </c>
      <c r="F10" s="637">
        <v>1407892.7161853127</v>
      </c>
      <c r="G10" s="636">
        <v>239.93503000000001</v>
      </c>
      <c r="H10" s="636">
        <v>105915.39308999998</v>
      </c>
      <c r="I10" s="636">
        <v>47.604969999999796</v>
      </c>
      <c r="J10" s="636">
        <v>246415.83615500003</v>
      </c>
      <c r="K10" s="637">
        <v>1760511.4854303128</v>
      </c>
      <c r="L10" s="636">
        <v>200783.61204042987</v>
      </c>
      <c r="M10" s="636">
        <v>1372196.5723107306</v>
      </c>
      <c r="N10" s="636">
        <v>162636.60403258464</v>
      </c>
      <c r="O10" s="637">
        <v>1735616.7883837451</v>
      </c>
      <c r="P10" s="637">
        <v>3496128.2738140579</v>
      </c>
    </row>
    <row r="11" spans="1:17" s="634" customFormat="1" ht="48.75" customHeight="1">
      <c r="A11" s="630" t="s">
        <v>355</v>
      </c>
      <c r="B11" s="635" t="s">
        <v>152</v>
      </c>
      <c r="C11" s="638">
        <v>71833908.888011858</v>
      </c>
      <c r="D11" s="638">
        <v>454528.89370473428</v>
      </c>
      <c r="E11" s="638">
        <v>5139364.8897508048</v>
      </c>
      <c r="F11" s="639">
        <v>77427802.671467379</v>
      </c>
      <c r="G11" s="638">
        <v>2573520.9830523562</v>
      </c>
      <c r="H11" s="638">
        <v>3624545.8399496707</v>
      </c>
      <c r="I11" s="638">
        <v>132913.8366162591</v>
      </c>
      <c r="J11" s="638">
        <v>4629343.1565696551</v>
      </c>
      <c r="K11" s="639">
        <v>88388126.487655327</v>
      </c>
      <c r="L11" s="638">
        <v>1711551.9299392931</v>
      </c>
      <c r="M11" s="638">
        <v>15264134.929136587</v>
      </c>
      <c r="N11" s="638">
        <v>498014.78328470961</v>
      </c>
      <c r="O11" s="639">
        <v>17473701.64236059</v>
      </c>
      <c r="P11" s="639">
        <v>105861828.13001592</v>
      </c>
    </row>
    <row r="12" spans="1:17" s="634" customFormat="1" ht="48.75" customHeight="1">
      <c r="A12" s="630" t="s">
        <v>356</v>
      </c>
      <c r="B12" s="635" t="s">
        <v>357</v>
      </c>
      <c r="C12" s="640"/>
      <c r="D12" s="640"/>
      <c r="E12" s="640"/>
      <c r="F12" s="641"/>
      <c r="G12" s="640"/>
      <c r="H12" s="640"/>
      <c r="I12" s="640"/>
      <c r="J12" s="640"/>
      <c r="K12" s="641"/>
      <c r="L12" s="640"/>
      <c r="M12" s="640"/>
      <c r="N12" s="640"/>
      <c r="O12" s="641"/>
      <c r="P12" s="641"/>
    </row>
    <row r="13" spans="1:17" s="634" customFormat="1" ht="36" customHeight="1">
      <c r="A13" s="630" t="s">
        <v>358</v>
      </c>
      <c r="B13" s="635" t="s">
        <v>153</v>
      </c>
      <c r="C13" s="636">
        <v>318691575.33510774</v>
      </c>
      <c r="D13" s="636">
        <v>5350649.3927148562</v>
      </c>
      <c r="E13" s="636">
        <v>6830832.478889999</v>
      </c>
      <c r="F13" s="637">
        <v>330873057.2067126</v>
      </c>
      <c r="G13" s="636">
        <v>8929860.4870693367</v>
      </c>
      <c r="H13" s="636">
        <v>14410713.706236508</v>
      </c>
      <c r="I13" s="636">
        <v>1477463.7868047827</v>
      </c>
      <c r="J13" s="636">
        <v>43005.273250000006</v>
      </c>
      <c r="K13" s="637">
        <v>355734100.46007317</v>
      </c>
      <c r="L13" s="636">
        <v>8484678.0355670229</v>
      </c>
      <c r="M13" s="636">
        <v>63183579.226883948</v>
      </c>
      <c r="N13" s="636">
        <v>4565454.0314250551</v>
      </c>
      <c r="O13" s="637">
        <v>76233711.293876022</v>
      </c>
      <c r="P13" s="637">
        <v>431967811.75394917</v>
      </c>
    </row>
    <row r="14" spans="1:17" s="634" customFormat="1" ht="36" customHeight="1">
      <c r="A14" s="630" t="s">
        <v>359</v>
      </c>
      <c r="B14" s="635" t="s">
        <v>154</v>
      </c>
      <c r="C14" s="636">
        <v>1156404.6712199999</v>
      </c>
      <c r="D14" s="636">
        <v>0</v>
      </c>
      <c r="E14" s="636">
        <v>433463.37426999997</v>
      </c>
      <c r="F14" s="637">
        <v>1589868.0454899999</v>
      </c>
      <c r="G14" s="636">
        <v>0</v>
      </c>
      <c r="H14" s="636">
        <v>0</v>
      </c>
      <c r="I14" s="636">
        <v>0</v>
      </c>
      <c r="J14" s="636">
        <v>0</v>
      </c>
      <c r="K14" s="637">
        <v>1589868.0454899999</v>
      </c>
      <c r="L14" s="636">
        <v>0</v>
      </c>
      <c r="M14" s="636">
        <v>0</v>
      </c>
      <c r="N14" s="636">
        <v>0</v>
      </c>
      <c r="O14" s="637">
        <v>0</v>
      </c>
      <c r="P14" s="637">
        <v>1589868.0454899999</v>
      </c>
    </row>
    <row r="15" spans="1:17" s="634" customFormat="1" ht="36" customHeight="1">
      <c r="A15" s="630" t="s">
        <v>360</v>
      </c>
      <c r="B15" s="635" t="s">
        <v>155</v>
      </c>
      <c r="C15" s="636">
        <v>3558224.1005382747</v>
      </c>
      <c r="D15" s="636">
        <v>174.85127</v>
      </c>
      <c r="E15" s="636">
        <v>887197.83059218246</v>
      </c>
      <c r="F15" s="637">
        <v>4445596.7824004572</v>
      </c>
      <c r="G15" s="636">
        <v>957.50348999999994</v>
      </c>
      <c r="H15" s="636">
        <v>171967.84599999999</v>
      </c>
      <c r="I15" s="636">
        <v>13645.002909999999</v>
      </c>
      <c r="J15" s="636">
        <v>3470.1750000000002</v>
      </c>
      <c r="K15" s="637">
        <v>4635637.3098004572</v>
      </c>
      <c r="L15" s="636">
        <v>585351.57150787045</v>
      </c>
      <c r="M15" s="636">
        <v>3777696.1524775247</v>
      </c>
      <c r="N15" s="636">
        <v>226062.71462579083</v>
      </c>
      <c r="O15" s="637">
        <v>4589110.4386111861</v>
      </c>
      <c r="P15" s="637">
        <v>9224747.7484116443</v>
      </c>
    </row>
    <row r="16" spans="1:17" s="634" customFormat="1" ht="48.75" customHeight="1">
      <c r="A16" s="630" t="s">
        <v>361</v>
      </c>
      <c r="B16" s="635" t="s">
        <v>156</v>
      </c>
      <c r="C16" s="638">
        <v>316289755.90578949</v>
      </c>
      <c r="D16" s="638">
        <v>5350474.5414448557</v>
      </c>
      <c r="E16" s="638">
        <v>6377098.0225678161</v>
      </c>
      <c r="F16" s="639">
        <v>328017328.4698022</v>
      </c>
      <c r="G16" s="638">
        <v>8928902.9835793376</v>
      </c>
      <c r="H16" s="638">
        <v>14238745.860236507</v>
      </c>
      <c r="I16" s="638">
        <v>1463818.7838947827</v>
      </c>
      <c r="J16" s="638">
        <v>39535.098250000003</v>
      </c>
      <c r="K16" s="639">
        <v>352688331.19576275</v>
      </c>
      <c r="L16" s="638">
        <v>7899326.4640591526</v>
      </c>
      <c r="M16" s="638">
        <v>59405883.074406423</v>
      </c>
      <c r="N16" s="638">
        <v>4339391.3167992644</v>
      </c>
      <c r="O16" s="639">
        <v>71644600.855264843</v>
      </c>
      <c r="P16" s="639">
        <v>424332932.05102754</v>
      </c>
    </row>
    <row r="17" spans="1:17" s="634" customFormat="1" ht="48.75" customHeight="1">
      <c r="A17" s="630" t="s">
        <v>362</v>
      </c>
      <c r="B17" s="635" t="s">
        <v>363</v>
      </c>
      <c r="C17" s="640"/>
      <c r="D17" s="640"/>
      <c r="E17" s="640"/>
      <c r="F17" s="641"/>
      <c r="G17" s="640"/>
      <c r="H17" s="640"/>
      <c r="I17" s="640"/>
      <c r="J17" s="640"/>
      <c r="K17" s="641"/>
      <c r="L17" s="640"/>
      <c r="M17" s="640"/>
      <c r="N17" s="640"/>
      <c r="O17" s="641"/>
      <c r="P17" s="641"/>
    </row>
    <row r="18" spans="1:17" s="634" customFormat="1" ht="36" customHeight="1">
      <c r="A18" s="630" t="s">
        <v>364</v>
      </c>
      <c r="B18" s="635" t="s">
        <v>157</v>
      </c>
      <c r="C18" s="636">
        <v>20473273.041581202</v>
      </c>
      <c r="D18" s="636">
        <v>0</v>
      </c>
      <c r="E18" s="636">
        <v>32918355.481170006</v>
      </c>
      <c r="F18" s="637">
        <v>53391628.522751212</v>
      </c>
      <c r="G18" s="636">
        <v>273773.92430000001</v>
      </c>
      <c r="H18" s="636">
        <v>6633087.7431900008</v>
      </c>
      <c r="I18" s="636">
        <v>7009.7570699999997</v>
      </c>
      <c r="J18" s="636">
        <v>0</v>
      </c>
      <c r="K18" s="637">
        <v>60305499.947311208</v>
      </c>
      <c r="L18" s="636">
        <v>4592365.3714800002</v>
      </c>
      <c r="M18" s="636">
        <v>626183.43458999996</v>
      </c>
      <c r="N18" s="636">
        <v>4437124.7904387992</v>
      </c>
      <c r="O18" s="637">
        <v>9655673.5965087991</v>
      </c>
      <c r="P18" s="637">
        <v>69961173.543820009</v>
      </c>
    </row>
    <row r="19" spans="1:17" s="634" customFormat="1" ht="36" customHeight="1">
      <c r="A19" s="630" t="s">
        <v>365</v>
      </c>
      <c r="B19" s="635" t="s">
        <v>158</v>
      </c>
      <c r="C19" s="636">
        <v>0</v>
      </c>
      <c r="D19" s="636">
        <v>0</v>
      </c>
      <c r="E19" s="636">
        <v>0</v>
      </c>
      <c r="F19" s="637">
        <v>0</v>
      </c>
      <c r="G19" s="636">
        <v>0</v>
      </c>
      <c r="H19" s="636">
        <v>0</v>
      </c>
      <c r="I19" s="636">
        <v>0</v>
      </c>
      <c r="J19" s="636">
        <v>0</v>
      </c>
      <c r="K19" s="637">
        <v>0</v>
      </c>
      <c r="L19" s="636">
        <v>0</v>
      </c>
      <c r="M19" s="636">
        <v>0</v>
      </c>
      <c r="N19" s="636">
        <v>0</v>
      </c>
      <c r="O19" s="637">
        <v>0</v>
      </c>
      <c r="P19" s="637">
        <v>0</v>
      </c>
    </row>
    <row r="20" spans="1:17" s="634" customFormat="1" ht="36" customHeight="1">
      <c r="A20" s="630" t="s">
        <v>366</v>
      </c>
      <c r="B20" s="635" t="s">
        <v>159</v>
      </c>
      <c r="C20" s="636">
        <v>794672.58777694951</v>
      </c>
      <c r="D20" s="636">
        <v>0</v>
      </c>
      <c r="E20" s="636">
        <v>1146405.3089000001</v>
      </c>
      <c r="F20" s="637">
        <v>1941077.8966769497</v>
      </c>
      <c r="G20" s="636">
        <v>2.41283</v>
      </c>
      <c r="H20" s="636">
        <v>10090.12962</v>
      </c>
      <c r="I20" s="636">
        <v>0</v>
      </c>
      <c r="J20" s="636">
        <v>0</v>
      </c>
      <c r="K20" s="637">
        <v>1951170.4391269498</v>
      </c>
      <c r="L20" s="636">
        <v>69378.125939999998</v>
      </c>
      <c r="M20" s="636">
        <v>11347.34482</v>
      </c>
      <c r="N20" s="636">
        <v>26896.015149999999</v>
      </c>
      <c r="O20" s="637">
        <v>107621.48590999999</v>
      </c>
      <c r="P20" s="637">
        <v>2058791.9250369498</v>
      </c>
    </row>
    <row r="21" spans="1:17" s="634" customFormat="1" ht="48.75" customHeight="1">
      <c r="A21" s="630" t="s">
        <v>367</v>
      </c>
      <c r="B21" s="635" t="s">
        <v>160</v>
      </c>
      <c r="C21" s="638">
        <v>19678600.453804255</v>
      </c>
      <c r="D21" s="638">
        <v>0</v>
      </c>
      <c r="E21" s="638">
        <v>31771950.172270007</v>
      </c>
      <c r="F21" s="639">
        <v>51450550.626074262</v>
      </c>
      <c r="G21" s="638">
        <v>273771.51147000003</v>
      </c>
      <c r="H21" s="638">
        <v>6622997.613570001</v>
      </c>
      <c r="I21" s="638">
        <v>7009.7570699999997</v>
      </c>
      <c r="J21" s="638">
        <v>0</v>
      </c>
      <c r="K21" s="639">
        <v>58354329.508184254</v>
      </c>
      <c r="L21" s="638">
        <v>4522987.2455400005</v>
      </c>
      <c r="M21" s="638">
        <v>614836.08976999996</v>
      </c>
      <c r="N21" s="638">
        <v>4410228.7752887988</v>
      </c>
      <c r="O21" s="639">
        <v>9548052.1105987988</v>
      </c>
      <c r="P21" s="639">
        <v>67902381.618783057</v>
      </c>
    </row>
    <row r="22" spans="1:17" s="634" customFormat="1" ht="48.75" customHeight="1">
      <c r="A22" s="630"/>
      <c r="B22" s="642" t="s">
        <v>402</v>
      </c>
      <c r="C22" s="640"/>
      <c r="D22" s="640"/>
      <c r="E22" s="640"/>
      <c r="F22" s="641"/>
      <c r="G22" s="640"/>
      <c r="H22" s="640"/>
      <c r="I22" s="640"/>
      <c r="J22" s="640"/>
      <c r="K22" s="641"/>
      <c r="L22" s="640"/>
      <c r="M22" s="640"/>
      <c r="N22" s="640"/>
      <c r="O22" s="641"/>
      <c r="P22" s="641"/>
    </row>
    <row r="23" spans="1:17" s="634" customFormat="1" ht="36" customHeight="1">
      <c r="A23" s="630"/>
      <c r="B23" s="643" t="s">
        <v>404</v>
      </c>
      <c r="C23" s="636">
        <v>411719720.71028692</v>
      </c>
      <c r="D23" s="636">
        <v>5805178.2864195909</v>
      </c>
      <c r="E23" s="636">
        <v>44816293.918690003</v>
      </c>
      <c r="F23" s="637">
        <v>462341192.91539651</v>
      </c>
      <c r="G23" s="636">
        <v>11777395.329451693</v>
      </c>
      <c r="H23" s="636">
        <v>24774262.682466179</v>
      </c>
      <c r="I23" s="636">
        <v>1617434.9854610418</v>
      </c>
      <c r="J23" s="636">
        <v>4918764.2659746548</v>
      </c>
      <c r="K23" s="637">
        <v>505429050.1787501</v>
      </c>
      <c r="L23" s="636">
        <v>14989378.949026745</v>
      </c>
      <c r="M23" s="636">
        <v>80446094.162921265</v>
      </c>
      <c r="N23" s="636">
        <v>9663230.2091811486</v>
      </c>
      <c r="O23" s="637">
        <v>105098703.32112916</v>
      </c>
      <c r="P23" s="637">
        <v>610527753.49987924</v>
      </c>
    </row>
    <row r="24" spans="1:17" s="634" customFormat="1" ht="36" customHeight="1">
      <c r="A24" s="630"/>
      <c r="B24" s="643" t="s">
        <v>405</v>
      </c>
      <c r="C24" s="636">
        <v>1582849.81678</v>
      </c>
      <c r="D24" s="636">
        <v>0</v>
      </c>
      <c r="E24" s="636">
        <v>766206.43042999995</v>
      </c>
      <c r="F24" s="637">
        <v>2349056.2472099997</v>
      </c>
      <c r="G24" s="636">
        <v>0</v>
      </c>
      <c r="H24" s="636">
        <v>0</v>
      </c>
      <c r="I24" s="636">
        <v>0</v>
      </c>
      <c r="J24" s="636">
        <v>0</v>
      </c>
      <c r="K24" s="637">
        <v>2349056.2472099997</v>
      </c>
      <c r="L24" s="636">
        <v>0</v>
      </c>
      <c r="M24" s="636">
        <v>0</v>
      </c>
      <c r="N24" s="636">
        <v>0</v>
      </c>
      <c r="O24" s="637">
        <v>0</v>
      </c>
      <c r="P24" s="637">
        <v>2349056.2472099997</v>
      </c>
    </row>
    <row r="25" spans="1:17" s="634" customFormat="1" ht="36" customHeight="1">
      <c r="A25" s="630"/>
      <c r="B25" s="643" t="s">
        <v>406</v>
      </c>
      <c r="C25" s="636">
        <v>5500305.2794613419</v>
      </c>
      <c r="D25" s="636">
        <v>174.85127</v>
      </c>
      <c r="E25" s="636">
        <v>2294087.2645313777</v>
      </c>
      <c r="F25" s="637">
        <v>7794567.3952627201</v>
      </c>
      <c r="G25" s="636">
        <v>1199.8513499999999</v>
      </c>
      <c r="H25" s="636">
        <v>287973.36871000001</v>
      </c>
      <c r="I25" s="636">
        <v>13692.60788</v>
      </c>
      <c r="J25" s="636">
        <v>249886.01115500001</v>
      </c>
      <c r="K25" s="637">
        <v>8347319.2343577202</v>
      </c>
      <c r="L25" s="636">
        <v>855513.30948830023</v>
      </c>
      <c r="M25" s="636">
        <v>5161240.0696082553</v>
      </c>
      <c r="N25" s="636">
        <v>415595.33380837546</v>
      </c>
      <c r="O25" s="637">
        <v>6432348.712904931</v>
      </c>
      <c r="P25" s="637">
        <v>14779667.947262652</v>
      </c>
    </row>
    <row r="26" spans="1:17" s="634" customFormat="1" ht="48.75" customHeight="1">
      <c r="A26" s="630" t="s">
        <v>368</v>
      </c>
      <c r="B26" s="644" t="s">
        <v>407</v>
      </c>
      <c r="C26" s="638">
        <v>407802265.24760562</v>
      </c>
      <c r="D26" s="638">
        <v>5805003.4351495896</v>
      </c>
      <c r="E26" s="638">
        <v>43288413.084588632</v>
      </c>
      <c r="F26" s="639">
        <v>456895681.76734382</v>
      </c>
      <c r="G26" s="638">
        <v>11776195.478101693</v>
      </c>
      <c r="H26" s="638">
        <v>24486289.313756179</v>
      </c>
      <c r="I26" s="638">
        <v>1603742.3775810418</v>
      </c>
      <c r="J26" s="638">
        <v>4668878.2548196549</v>
      </c>
      <c r="K26" s="639">
        <v>499430787.19160235</v>
      </c>
      <c r="L26" s="638">
        <v>14133865.639538446</v>
      </c>
      <c r="M26" s="638">
        <v>75284854.093313009</v>
      </c>
      <c r="N26" s="638">
        <v>9247634.875372773</v>
      </c>
      <c r="O26" s="639">
        <v>98666354.608224243</v>
      </c>
      <c r="P26" s="639">
        <v>598097141.7998265</v>
      </c>
      <c r="Q26" s="645"/>
    </row>
  </sheetData>
  <protectedRanges>
    <protectedRange sqref="Q7:Q26" name="Range2"/>
    <protectedRange sqref="B1 C8:E10 C13:E15 C18:E20 G8:J10 G13:J15 G18:J20 L8:N10 L13:N15 L18:N20" name="ช่วง1"/>
  </protectedRanges>
  <mergeCells count="17">
    <mergeCell ref="H5:H6"/>
    <mergeCell ref="I5:I6"/>
    <mergeCell ref="M5:M6"/>
    <mergeCell ref="N5:N6"/>
    <mergeCell ref="O5:O6"/>
    <mergeCell ref="B1:C1"/>
    <mergeCell ref="B2:C2"/>
    <mergeCell ref="J5:J6"/>
    <mergeCell ref="K5:K6"/>
    <mergeCell ref="L5:L6"/>
    <mergeCell ref="B4:B6"/>
    <mergeCell ref="C4:K4"/>
    <mergeCell ref="L4:O4"/>
    <mergeCell ref="N3:P3"/>
    <mergeCell ref="P4:P6"/>
    <mergeCell ref="C5:F5"/>
    <mergeCell ref="G5:G6"/>
  </mergeCells>
  <pageMargins left="0.25" right="0.25" top="0.75" bottom="0.75" header="0.3" footer="0.3"/>
  <pageSetup paperSize="9" scale="46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AA25"/>
  <sheetViews>
    <sheetView zoomScale="70" zoomScaleNormal="70" zoomScaleSheetLayoutView="40" workbookViewId="0">
      <pane xSplit="2" ySplit="5" topLeftCell="C6" activePane="bottomRight" state="frozen"/>
      <selection activeCell="L25" sqref="L25"/>
      <selection pane="topRight" activeCell="L25" sqref="L25"/>
      <selection pane="bottomLeft" activeCell="L25" sqref="L25"/>
      <selection pane="bottomRight" activeCell="L12" sqref="L12"/>
    </sheetView>
  </sheetViews>
  <sheetFormatPr defaultColWidth="9" defaultRowHeight="21"/>
  <cols>
    <col min="1" max="1" width="38.85546875" style="89" bestFit="1" customWidth="1"/>
    <col min="2" max="2" width="30.85546875" style="89" hidden="1" customWidth="1"/>
    <col min="3" max="3" width="17.28515625" style="89" bestFit="1" customWidth="1"/>
    <col min="4" max="4" width="19.140625" style="89" bestFit="1" customWidth="1"/>
    <col min="5" max="5" width="16.42578125" style="89" bestFit="1" customWidth="1"/>
    <col min="6" max="7" width="18" style="89" bestFit="1" customWidth="1"/>
    <col min="8" max="8" width="14.42578125" style="89" customWidth="1"/>
    <col min="9" max="9" width="16.5703125" style="89" bestFit="1" customWidth="1"/>
    <col min="10" max="10" width="18" style="89" bestFit="1" customWidth="1"/>
    <col min="11" max="11" width="16.5703125" style="89" bestFit="1" customWidth="1"/>
    <col min="12" max="12" width="18" style="89" bestFit="1" customWidth="1"/>
    <col min="13" max="13" width="15" style="89" bestFit="1" customWidth="1"/>
    <col min="14" max="14" width="18.28515625" style="89" bestFit="1" customWidth="1"/>
    <col min="15" max="15" width="18" style="89" bestFit="1" customWidth="1"/>
    <col min="16" max="16" width="16.5703125" style="89" bestFit="1" customWidth="1"/>
    <col min="17" max="17" width="18" style="89" bestFit="1" customWidth="1"/>
    <col min="18" max="18" width="14.7109375" style="89" bestFit="1" customWidth="1"/>
    <col min="19" max="19" width="18" style="89" bestFit="1" customWidth="1"/>
    <col min="20" max="20" width="14.7109375" style="89" bestFit="1" customWidth="1"/>
    <col min="21" max="21" width="16.5703125" style="89" bestFit="1" customWidth="1"/>
    <col min="22" max="22" width="18" style="89" bestFit="1" customWidth="1"/>
    <col min="23" max="24" width="16.5703125" style="89" bestFit="1" customWidth="1"/>
    <col min="25" max="25" width="19.28515625" style="89" bestFit="1" customWidth="1"/>
    <col min="26" max="26" width="16.5703125" style="89" bestFit="1" customWidth="1"/>
    <col min="27" max="27" width="19.28515625" style="89" bestFit="1" customWidth="1"/>
    <col min="28" max="28" width="10.28515625" style="89" bestFit="1" customWidth="1"/>
    <col min="29" max="29" width="11.28515625" style="89" customWidth="1"/>
    <col min="30" max="16384" width="9" style="89"/>
  </cols>
  <sheetData>
    <row r="1" spans="1:27" s="906" customFormat="1" ht="28.5">
      <c r="A1" s="1572" t="s">
        <v>851</v>
      </c>
      <c r="B1" s="1572"/>
      <c r="C1" s="1572"/>
      <c r="D1" s="1572"/>
      <c r="E1" s="1572"/>
    </row>
    <row r="2" spans="1:27" s="906" customFormat="1" ht="28.5">
      <c r="A2" s="1572" t="s">
        <v>902</v>
      </c>
      <c r="B2" s="1572"/>
      <c r="C2" s="1572"/>
      <c r="D2" s="1572"/>
      <c r="E2" s="1572"/>
    </row>
    <row r="3" spans="1:27">
      <c r="A3" s="1016"/>
      <c r="B3" s="1016"/>
      <c r="Y3" s="1573" t="s">
        <v>537</v>
      </c>
      <c r="Z3" s="1573"/>
      <c r="AA3" s="1573"/>
    </row>
    <row r="4" spans="1:27" s="1188" customFormat="1" ht="51" customHeight="1">
      <c r="A4" s="1580" t="s">
        <v>0</v>
      </c>
      <c r="B4" s="1187" t="s">
        <v>202</v>
      </c>
      <c r="C4" s="1574" t="s">
        <v>378</v>
      </c>
      <c r="D4" s="1574"/>
      <c r="E4" s="1574"/>
      <c r="F4" s="1574"/>
      <c r="G4" s="1574"/>
      <c r="H4" s="1574"/>
      <c r="I4" s="1574"/>
      <c r="J4" s="1574"/>
      <c r="K4" s="1574"/>
      <c r="L4" s="1574"/>
      <c r="M4" s="1574"/>
      <c r="N4" s="1574"/>
      <c r="O4" s="1574"/>
      <c r="P4" s="1574"/>
      <c r="Q4" s="1574"/>
      <c r="R4" s="1574"/>
      <c r="S4" s="1574"/>
      <c r="T4" s="1574"/>
      <c r="U4" s="1574"/>
      <c r="V4" s="1574"/>
      <c r="W4" s="1574"/>
      <c r="X4" s="1574"/>
      <c r="Y4" s="1575" t="s">
        <v>271</v>
      </c>
      <c r="Z4" s="1577" t="s">
        <v>382</v>
      </c>
      <c r="AA4" s="1575" t="s">
        <v>408</v>
      </c>
    </row>
    <row r="5" spans="1:27" s="1188" customFormat="1" ht="51" customHeight="1">
      <c r="A5" s="1581"/>
      <c r="B5" s="1189"/>
      <c r="C5" s="907" t="s">
        <v>800</v>
      </c>
      <c r="D5" s="907" t="s">
        <v>169</v>
      </c>
      <c r="E5" s="907" t="s">
        <v>285</v>
      </c>
      <c r="F5" s="907" t="s">
        <v>171</v>
      </c>
      <c r="G5" s="907" t="s">
        <v>172</v>
      </c>
      <c r="H5" s="907" t="s">
        <v>173</v>
      </c>
      <c r="I5" s="907" t="s">
        <v>174</v>
      </c>
      <c r="J5" s="907" t="s">
        <v>175</v>
      </c>
      <c r="K5" s="907" t="s">
        <v>176</v>
      </c>
      <c r="L5" s="907" t="s">
        <v>177</v>
      </c>
      <c r="M5" s="907" t="s">
        <v>178</v>
      </c>
      <c r="N5" s="907" t="s">
        <v>179</v>
      </c>
      <c r="O5" s="907" t="s">
        <v>180</v>
      </c>
      <c r="P5" s="908" t="s">
        <v>181</v>
      </c>
      <c r="Q5" s="907" t="s">
        <v>182</v>
      </c>
      <c r="R5" s="907" t="s">
        <v>183</v>
      </c>
      <c r="S5" s="907" t="s">
        <v>184</v>
      </c>
      <c r="T5" s="907" t="s">
        <v>797</v>
      </c>
      <c r="U5" s="907" t="s">
        <v>185</v>
      </c>
      <c r="V5" s="907" t="s">
        <v>186</v>
      </c>
      <c r="W5" s="907" t="s">
        <v>187</v>
      </c>
      <c r="X5" s="907" t="s">
        <v>188</v>
      </c>
      <c r="Y5" s="1576"/>
      <c r="Z5" s="1578"/>
      <c r="AA5" s="1579"/>
    </row>
    <row r="6" spans="1:27" s="1192" customFormat="1" ht="57" customHeight="1">
      <c r="A6" s="1190" t="s">
        <v>379</v>
      </c>
      <c r="B6" s="1191" t="s">
        <v>383</v>
      </c>
      <c r="C6" s="909"/>
      <c r="D6" s="909"/>
      <c r="E6" s="909"/>
      <c r="F6" s="909"/>
      <c r="G6" s="909"/>
      <c r="H6" s="909"/>
      <c r="I6" s="909"/>
      <c r="J6" s="909"/>
      <c r="K6" s="909"/>
      <c r="L6" s="909"/>
      <c r="M6" s="909"/>
      <c r="N6" s="909"/>
      <c r="O6" s="909"/>
      <c r="P6" s="909"/>
      <c r="Q6" s="909"/>
      <c r="R6" s="909">
        <v>0</v>
      </c>
      <c r="S6" s="909"/>
      <c r="T6" s="909"/>
      <c r="U6" s="909"/>
      <c r="V6" s="909"/>
      <c r="W6" s="909"/>
      <c r="X6" s="909"/>
      <c r="Y6" s="910"/>
      <c r="Z6" s="909"/>
      <c r="AA6" s="910"/>
    </row>
    <row r="7" spans="1:27" s="1192" customFormat="1" ht="51" customHeight="1">
      <c r="A7" s="1193" t="s">
        <v>384</v>
      </c>
      <c r="B7" s="1194" t="s">
        <v>385</v>
      </c>
      <c r="C7" s="911">
        <v>1456769.6031899999</v>
      </c>
      <c r="D7" s="911">
        <v>24471150.35898</v>
      </c>
      <c r="E7" s="911">
        <v>466972.18717000005</v>
      </c>
      <c r="F7" s="911">
        <v>5695817.0009699995</v>
      </c>
      <c r="G7" s="911">
        <v>4443259.8023600001</v>
      </c>
      <c r="H7" s="911">
        <v>320515.74017999996</v>
      </c>
      <c r="I7" s="911">
        <v>1448797.73226</v>
      </c>
      <c r="J7" s="911">
        <v>5760830.3292699996</v>
      </c>
      <c r="K7" s="911">
        <v>982043.29344000015</v>
      </c>
      <c r="L7" s="911">
        <v>11093592.179510001</v>
      </c>
      <c r="M7" s="911">
        <v>28568.525320000001</v>
      </c>
      <c r="N7" s="911">
        <v>13821123.518700002</v>
      </c>
      <c r="O7" s="911">
        <v>2720581.4215800003</v>
      </c>
      <c r="P7" s="911">
        <v>981490.30498000002</v>
      </c>
      <c r="Q7" s="911">
        <v>4179413.0633100001</v>
      </c>
      <c r="R7" s="911">
        <v>58609.217230000009</v>
      </c>
      <c r="S7" s="911">
        <v>7291526.7883900004</v>
      </c>
      <c r="T7" s="911">
        <v>354247.01575999992</v>
      </c>
      <c r="U7" s="911">
        <v>1202686.4747500001</v>
      </c>
      <c r="V7" s="911">
        <v>19205999.264599994</v>
      </c>
      <c r="W7" s="911">
        <v>1567874.80486</v>
      </c>
      <c r="X7" s="911">
        <v>1046899.5753000001</v>
      </c>
      <c r="Y7" s="912">
        <v>108598768.20210998</v>
      </c>
      <c r="Z7" s="911">
        <v>0</v>
      </c>
      <c r="AA7" s="912">
        <v>108598768.20210998</v>
      </c>
    </row>
    <row r="8" spans="1:27" s="1195" customFormat="1" ht="51" customHeight="1">
      <c r="A8" s="1193" t="s">
        <v>386</v>
      </c>
      <c r="B8" s="1194" t="s">
        <v>387</v>
      </c>
      <c r="C8" s="911">
        <v>0</v>
      </c>
      <c r="D8" s="911">
        <v>0</v>
      </c>
      <c r="E8" s="911">
        <v>0</v>
      </c>
      <c r="F8" s="911">
        <v>0</v>
      </c>
      <c r="G8" s="911">
        <v>0</v>
      </c>
      <c r="H8" s="911">
        <v>0</v>
      </c>
      <c r="I8" s="911">
        <v>0</v>
      </c>
      <c r="J8" s="911">
        <v>0</v>
      </c>
      <c r="K8" s="911">
        <v>0</v>
      </c>
      <c r="L8" s="911">
        <v>0</v>
      </c>
      <c r="M8" s="911">
        <v>480.35944000000001</v>
      </c>
      <c r="N8" s="911">
        <v>0</v>
      </c>
      <c r="O8" s="911">
        <v>0</v>
      </c>
      <c r="P8" s="911">
        <v>0</v>
      </c>
      <c r="Q8" s="911">
        <v>0</v>
      </c>
      <c r="R8" s="911">
        <v>0</v>
      </c>
      <c r="S8" s="911">
        <v>0</v>
      </c>
      <c r="T8" s="911">
        <v>0</v>
      </c>
      <c r="U8" s="911">
        <v>38.135460000000002</v>
      </c>
      <c r="V8" s="911">
        <v>139.15323999999998</v>
      </c>
      <c r="W8" s="911">
        <v>0</v>
      </c>
      <c r="X8" s="911">
        <v>0</v>
      </c>
      <c r="Y8" s="912">
        <v>657.64814000000001</v>
      </c>
      <c r="Z8" s="911">
        <v>758530.55358000007</v>
      </c>
      <c r="AA8" s="912">
        <v>759188.20172000001</v>
      </c>
    </row>
    <row r="9" spans="1:27" s="1195" customFormat="1" ht="51" customHeight="1">
      <c r="A9" s="1193" t="s">
        <v>388</v>
      </c>
      <c r="B9" s="1194" t="s">
        <v>389</v>
      </c>
      <c r="C9" s="911">
        <v>29647.844489999996</v>
      </c>
      <c r="D9" s="911">
        <v>1478926.2455199999</v>
      </c>
      <c r="E9" s="911">
        <v>137.10966000000002</v>
      </c>
      <c r="F9" s="911">
        <v>157442.20926999999</v>
      </c>
      <c r="G9" s="911">
        <v>342599.46077000001</v>
      </c>
      <c r="H9" s="911">
        <v>0</v>
      </c>
      <c r="I9" s="911">
        <v>19144.722179999997</v>
      </c>
      <c r="J9" s="911">
        <v>112309.3603</v>
      </c>
      <c r="K9" s="911">
        <v>157344.1943</v>
      </c>
      <c r="L9" s="911">
        <v>60441.720610000004</v>
      </c>
      <c r="M9" s="911">
        <v>0.70662999999999998</v>
      </c>
      <c r="N9" s="911">
        <v>716775.82340405765</v>
      </c>
      <c r="O9" s="911">
        <v>45946.031239999997</v>
      </c>
      <c r="P9" s="911">
        <v>3084.19632</v>
      </c>
      <c r="Q9" s="911">
        <v>15721.886999999999</v>
      </c>
      <c r="R9" s="911">
        <v>10191.86296</v>
      </c>
      <c r="S9" s="911">
        <v>86705.795540000006</v>
      </c>
      <c r="T9" s="911">
        <v>39803.023099999999</v>
      </c>
      <c r="U9" s="911">
        <v>27117.843240000002</v>
      </c>
      <c r="V9" s="911">
        <v>22808.305479999995</v>
      </c>
      <c r="W9" s="911">
        <v>145134.66809000002</v>
      </c>
      <c r="X9" s="911">
        <v>20534.326870000001</v>
      </c>
      <c r="Y9" s="912">
        <v>3491817.3369740578</v>
      </c>
      <c r="Z9" s="911">
        <v>4310.9368400000003</v>
      </c>
      <c r="AA9" s="912">
        <v>3496128.2738140579</v>
      </c>
    </row>
    <row r="10" spans="1:27" s="1195" customFormat="1" ht="57" customHeight="1">
      <c r="A10" s="1193" t="s">
        <v>390</v>
      </c>
      <c r="B10" s="1194" t="s">
        <v>391</v>
      </c>
      <c r="C10" s="913">
        <v>1427121.7586999999</v>
      </c>
      <c r="D10" s="913">
        <v>22992224.113460001</v>
      </c>
      <c r="E10" s="913">
        <v>466835.07751000003</v>
      </c>
      <c r="F10" s="913">
        <v>5538374.7916999999</v>
      </c>
      <c r="G10" s="913">
        <v>4100660.3415900003</v>
      </c>
      <c r="H10" s="913">
        <v>320515.74017999996</v>
      </c>
      <c r="I10" s="913">
        <v>1429653.0100799999</v>
      </c>
      <c r="J10" s="913">
        <v>5648520.9689699998</v>
      </c>
      <c r="K10" s="913">
        <v>824699.09914000018</v>
      </c>
      <c r="L10" s="913">
        <v>11033150.458900001</v>
      </c>
      <c r="M10" s="913">
        <v>29048.17813</v>
      </c>
      <c r="N10" s="913">
        <v>13104347.695295945</v>
      </c>
      <c r="O10" s="913">
        <v>2674635.3903400004</v>
      </c>
      <c r="P10" s="913">
        <v>978406.10866000003</v>
      </c>
      <c r="Q10" s="913">
        <v>4163691.17631</v>
      </c>
      <c r="R10" s="913">
        <v>48417.354270000011</v>
      </c>
      <c r="S10" s="913">
        <v>7204820.99285</v>
      </c>
      <c r="T10" s="913">
        <v>314443.99265999993</v>
      </c>
      <c r="U10" s="913">
        <v>1175606.76697</v>
      </c>
      <c r="V10" s="913">
        <v>19183330.112359993</v>
      </c>
      <c r="W10" s="913">
        <v>1422740.13677</v>
      </c>
      <c r="X10" s="913">
        <v>1026365.2484300002</v>
      </c>
      <c r="Y10" s="914">
        <v>105107608.51327595</v>
      </c>
      <c r="Z10" s="913">
        <v>754219.61674000008</v>
      </c>
      <c r="AA10" s="914">
        <v>105861828.13001595</v>
      </c>
    </row>
    <row r="11" spans="1:27" s="1195" customFormat="1" ht="57" customHeight="1">
      <c r="A11" s="1196" t="s">
        <v>380</v>
      </c>
      <c r="B11" s="1191" t="s">
        <v>392</v>
      </c>
      <c r="C11" s="911"/>
      <c r="D11" s="911"/>
      <c r="E11" s="911"/>
      <c r="F11" s="911"/>
      <c r="G11" s="911"/>
      <c r="H11" s="911"/>
      <c r="I11" s="911"/>
      <c r="J11" s="911"/>
      <c r="K11" s="911"/>
      <c r="L11" s="911"/>
      <c r="M11" s="911"/>
      <c r="N11" s="911"/>
      <c r="O11" s="911"/>
      <c r="P11" s="911"/>
      <c r="Q11" s="911"/>
      <c r="R11" s="911"/>
      <c r="S11" s="911"/>
      <c r="T11" s="911"/>
      <c r="U11" s="911"/>
      <c r="V11" s="911"/>
      <c r="W11" s="911"/>
      <c r="X11" s="911"/>
      <c r="Y11" s="912">
        <v>0</v>
      </c>
      <c r="Z11" s="911"/>
      <c r="AA11" s="912">
        <v>0</v>
      </c>
    </row>
    <row r="12" spans="1:27" s="1195" customFormat="1" ht="53.25" customHeight="1">
      <c r="A12" s="1193" t="s">
        <v>393</v>
      </c>
      <c r="B12" s="1194" t="s">
        <v>385</v>
      </c>
      <c r="C12" s="911">
        <v>3566468.2701599998</v>
      </c>
      <c r="D12" s="911">
        <v>109578209.09220999</v>
      </c>
      <c r="E12" s="911">
        <v>728292.96116000006</v>
      </c>
      <c r="F12" s="911">
        <v>25644259.040449999</v>
      </c>
      <c r="G12" s="911">
        <v>29494175.845720001</v>
      </c>
      <c r="H12" s="911">
        <v>50849.021670000002</v>
      </c>
      <c r="I12" s="911">
        <v>1434119.70554</v>
      </c>
      <c r="J12" s="911">
        <v>20896907.2379</v>
      </c>
      <c r="K12" s="911">
        <v>4631465.2137400005</v>
      </c>
      <c r="L12" s="911">
        <v>44788176.24848</v>
      </c>
      <c r="M12" s="911">
        <v>272402.03753000003</v>
      </c>
      <c r="N12" s="911">
        <v>57884525.230099998</v>
      </c>
      <c r="O12" s="911">
        <v>11196165.57904</v>
      </c>
      <c r="P12" s="911">
        <v>1076909.4648899999</v>
      </c>
      <c r="Q12" s="911">
        <v>14444678.742349999</v>
      </c>
      <c r="R12" s="911">
        <v>215851.95588999998</v>
      </c>
      <c r="S12" s="911">
        <v>29563786.44706</v>
      </c>
      <c r="T12" s="911">
        <v>295538.34862</v>
      </c>
      <c r="U12" s="911">
        <v>3144260.3686699998</v>
      </c>
      <c r="V12" s="911">
        <v>64516224.032559991</v>
      </c>
      <c r="W12" s="911">
        <v>5692122.7541000005</v>
      </c>
      <c r="X12" s="911">
        <v>2882244.5950900004</v>
      </c>
      <c r="Y12" s="912">
        <v>431997632.19292992</v>
      </c>
      <c r="Z12" s="911">
        <v>0</v>
      </c>
      <c r="AA12" s="912">
        <v>431997632.19292992</v>
      </c>
    </row>
    <row r="13" spans="1:27" s="1195" customFormat="1" ht="53.25" customHeight="1">
      <c r="A13" s="1193" t="s">
        <v>394</v>
      </c>
      <c r="B13" s="1194" t="s">
        <v>387</v>
      </c>
      <c r="C13" s="911">
        <v>0</v>
      </c>
      <c r="D13" s="911">
        <v>0</v>
      </c>
      <c r="E13" s="911">
        <v>0</v>
      </c>
      <c r="F13" s="911">
        <v>0</v>
      </c>
      <c r="G13" s="911">
        <v>0</v>
      </c>
      <c r="H13" s="911">
        <v>0</v>
      </c>
      <c r="I13" s="911">
        <v>0</v>
      </c>
      <c r="J13" s="911">
        <v>0</v>
      </c>
      <c r="K13" s="911">
        <v>0</v>
      </c>
      <c r="L13" s="911">
        <v>0</v>
      </c>
      <c r="M13" s="911">
        <v>488.13542000000001</v>
      </c>
      <c r="N13" s="911">
        <v>0</v>
      </c>
      <c r="O13" s="911">
        <v>0</v>
      </c>
      <c r="P13" s="911">
        <v>0</v>
      </c>
      <c r="Q13" s="911">
        <v>0</v>
      </c>
      <c r="R13" s="911">
        <v>0</v>
      </c>
      <c r="S13" s="911">
        <v>4992.1806999999999</v>
      </c>
      <c r="T13" s="911">
        <v>0</v>
      </c>
      <c r="U13" s="911">
        <v>622.11503000000005</v>
      </c>
      <c r="V13" s="911">
        <v>2593.3095499999999</v>
      </c>
      <c r="W13" s="911">
        <v>0</v>
      </c>
      <c r="X13" s="911">
        <v>0</v>
      </c>
      <c r="Y13" s="912">
        <v>8695.7406999999985</v>
      </c>
      <c r="Z13" s="911">
        <v>1581172.30479</v>
      </c>
      <c r="AA13" s="912">
        <v>1589868.0454899999</v>
      </c>
    </row>
    <row r="14" spans="1:27" s="1195" customFormat="1" ht="53.25" customHeight="1">
      <c r="A14" s="1193" t="s">
        <v>395</v>
      </c>
      <c r="B14" s="1194" t="s">
        <v>389</v>
      </c>
      <c r="C14" s="911">
        <v>76521.325259999998</v>
      </c>
      <c r="D14" s="911">
        <v>3169822.45682</v>
      </c>
      <c r="E14" s="911">
        <v>3645.6189300000001</v>
      </c>
      <c r="F14" s="911">
        <v>667968.46413999994</v>
      </c>
      <c r="G14" s="911">
        <v>772970.77659999998</v>
      </c>
      <c r="H14" s="911">
        <v>29850.289270000001</v>
      </c>
      <c r="I14" s="911">
        <v>76558.907980000004</v>
      </c>
      <c r="J14" s="911">
        <v>144785.80363000001</v>
      </c>
      <c r="K14" s="911">
        <v>1279866.6319900001</v>
      </c>
      <c r="L14" s="911">
        <v>162153.24084000001</v>
      </c>
      <c r="M14" s="911">
        <v>7247.7222099999999</v>
      </c>
      <c r="N14" s="911">
        <v>1756806.3711223723</v>
      </c>
      <c r="O14" s="911">
        <v>163639.83317</v>
      </c>
      <c r="P14" s="911">
        <v>3946.7776600000002</v>
      </c>
      <c r="Q14" s="911">
        <v>42685.957259999996</v>
      </c>
      <c r="R14" s="911">
        <v>0</v>
      </c>
      <c r="S14" s="911">
        <v>401742.59542999999</v>
      </c>
      <c r="T14" s="911">
        <v>33094.198649999998</v>
      </c>
      <c r="U14" s="911">
        <v>202737.99122</v>
      </c>
      <c r="V14" s="911">
        <v>84709.078560000009</v>
      </c>
      <c r="W14" s="911">
        <v>162531.83739</v>
      </c>
      <c r="X14" s="911">
        <v>0</v>
      </c>
      <c r="Y14" s="912">
        <v>9243285.8781323712</v>
      </c>
      <c r="Z14" s="911">
        <v>11282.309259999998</v>
      </c>
      <c r="AA14" s="912">
        <v>9254568.1873923708</v>
      </c>
    </row>
    <row r="15" spans="1:27" s="1195" customFormat="1" ht="57" customHeight="1">
      <c r="A15" s="1193" t="s">
        <v>396</v>
      </c>
      <c r="B15" s="1194" t="s">
        <v>391</v>
      </c>
      <c r="C15" s="913">
        <v>3489946.9449</v>
      </c>
      <c r="D15" s="913">
        <v>106408386.63539</v>
      </c>
      <c r="E15" s="913">
        <v>724647.34223000007</v>
      </c>
      <c r="F15" s="913">
        <v>24976290.576309998</v>
      </c>
      <c r="G15" s="913">
        <v>28721205.069120001</v>
      </c>
      <c r="H15" s="913">
        <v>20998.732400000001</v>
      </c>
      <c r="I15" s="913">
        <v>1357560.7975600001</v>
      </c>
      <c r="J15" s="913">
        <v>20752121.434269998</v>
      </c>
      <c r="K15" s="913">
        <v>3351598.5817500004</v>
      </c>
      <c r="L15" s="913">
        <v>44626023.007639997</v>
      </c>
      <c r="M15" s="913">
        <v>265642.45074000006</v>
      </c>
      <c r="N15" s="913">
        <v>56127718.858977623</v>
      </c>
      <c r="O15" s="913">
        <v>11032525.74587</v>
      </c>
      <c r="P15" s="913">
        <v>1072962.68723</v>
      </c>
      <c r="Q15" s="913">
        <v>14401992.785089999</v>
      </c>
      <c r="R15" s="913">
        <v>215851.95588999998</v>
      </c>
      <c r="S15" s="913">
        <v>29167036.032329999</v>
      </c>
      <c r="T15" s="913">
        <v>262444.14997000003</v>
      </c>
      <c r="U15" s="913">
        <v>2942144.4924799995</v>
      </c>
      <c r="V15" s="913">
        <v>64434108.263549991</v>
      </c>
      <c r="W15" s="913">
        <v>5529590.9167100005</v>
      </c>
      <c r="X15" s="913">
        <v>2882244.5950900004</v>
      </c>
      <c r="Y15" s="914">
        <v>422763042.05549753</v>
      </c>
      <c r="Z15" s="913">
        <v>1569889.99553</v>
      </c>
      <c r="AA15" s="914">
        <v>424332932.05102754</v>
      </c>
    </row>
    <row r="16" spans="1:27" s="1195" customFormat="1" ht="57" customHeight="1">
      <c r="A16" s="1196" t="s">
        <v>381</v>
      </c>
      <c r="B16" s="1191" t="s">
        <v>397</v>
      </c>
      <c r="C16" s="911"/>
      <c r="D16" s="911"/>
      <c r="E16" s="911"/>
      <c r="F16" s="911"/>
      <c r="G16" s="911"/>
      <c r="H16" s="911"/>
      <c r="I16" s="911"/>
      <c r="J16" s="911"/>
      <c r="K16" s="911"/>
      <c r="L16" s="911"/>
      <c r="M16" s="911"/>
      <c r="N16" s="911"/>
      <c r="O16" s="911"/>
      <c r="P16" s="911"/>
      <c r="Q16" s="911"/>
      <c r="R16" s="911">
        <v>0</v>
      </c>
      <c r="S16" s="911"/>
      <c r="T16" s="911"/>
      <c r="U16" s="911"/>
      <c r="V16" s="911"/>
      <c r="W16" s="911"/>
      <c r="X16" s="911"/>
      <c r="Y16" s="912">
        <v>0</v>
      </c>
      <c r="Z16" s="911"/>
      <c r="AA16" s="912">
        <v>0</v>
      </c>
    </row>
    <row r="17" spans="1:27" s="1195" customFormat="1" ht="53.25" customHeight="1">
      <c r="A17" s="1193" t="s">
        <v>398</v>
      </c>
      <c r="B17" s="1194" t="s">
        <v>385</v>
      </c>
      <c r="C17" s="911">
        <v>1030188.752</v>
      </c>
      <c r="D17" s="911">
        <v>6902754.3680499997</v>
      </c>
      <c r="E17" s="911">
        <v>681681.00899999996</v>
      </c>
      <c r="F17" s="911">
        <v>970331.91081000003</v>
      </c>
      <c r="G17" s="911">
        <v>1754993.6740000001</v>
      </c>
      <c r="H17" s="911">
        <v>0</v>
      </c>
      <c r="I17" s="911">
        <v>6038410.4709999999</v>
      </c>
      <c r="J17" s="911">
        <v>5562013.9793700008</v>
      </c>
      <c r="K17" s="911">
        <v>2853110.2569599999</v>
      </c>
      <c r="L17" s="911">
        <v>3055889.6982400003</v>
      </c>
      <c r="M17" s="911">
        <v>0</v>
      </c>
      <c r="N17" s="911">
        <v>12134572.571049999</v>
      </c>
      <c r="O17" s="911">
        <v>306262.47850999999</v>
      </c>
      <c r="P17" s="911">
        <v>289229.99145999999</v>
      </c>
      <c r="Q17" s="911">
        <v>5963721.3576299995</v>
      </c>
      <c r="R17" s="911">
        <v>241348.66946999999</v>
      </c>
      <c r="S17" s="911">
        <v>8067152.9384199996</v>
      </c>
      <c r="T17" s="911">
        <v>289883.18400000001</v>
      </c>
      <c r="U17" s="911">
        <v>4271644.7369999997</v>
      </c>
      <c r="V17" s="911">
        <v>8332227.440849998</v>
      </c>
      <c r="W17" s="911">
        <v>1036390.8530000001</v>
      </c>
      <c r="X17" s="911">
        <v>179365.20300000001</v>
      </c>
      <c r="Y17" s="912">
        <v>69961173.543819994</v>
      </c>
      <c r="Z17" s="911">
        <v>0</v>
      </c>
      <c r="AA17" s="912">
        <v>69961173.543819994</v>
      </c>
    </row>
    <row r="18" spans="1:27" s="1195" customFormat="1" ht="53.25" customHeight="1">
      <c r="A18" s="1193" t="s">
        <v>399</v>
      </c>
      <c r="B18" s="1194" t="s">
        <v>387</v>
      </c>
      <c r="C18" s="911">
        <v>0</v>
      </c>
      <c r="D18" s="911">
        <v>0</v>
      </c>
      <c r="E18" s="911">
        <v>0</v>
      </c>
      <c r="F18" s="911">
        <v>0</v>
      </c>
      <c r="G18" s="911">
        <v>0</v>
      </c>
      <c r="H18" s="911">
        <v>0</v>
      </c>
      <c r="I18" s="911">
        <v>0</v>
      </c>
      <c r="J18" s="911">
        <v>0</v>
      </c>
      <c r="K18" s="911">
        <v>0</v>
      </c>
      <c r="L18" s="911">
        <v>0</v>
      </c>
      <c r="M18" s="911">
        <v>0</v>
      </c>
      <c r="N18" s="911">
        <v>0</v>
      </c>
      <c r="O18" s="911">
        <v>0</v>
      </c>
      <c r="P18" s="911">
        <v>0</v>
      </c>
      <c r="Q18" s="911">
        <v>0</v>
      </c>
      <c r="R18" s="911">
        <v>0</v>
      </c>
      <c r="S18" s="911">
        <v>0</v>
      </c>
      <c r="T18" s="911">
        <v>0</v>
      </c>
      <c r="U18" s="911">
        <v>0</v>
      </c>
      <c r="V18" s="911">
        <v>0</v>
      </c>
      <c r="W18" s="911">
        <v>0</v>
      </c>
      <c r="X18" s="911">
        <v>0</v>
      </c>
      <c r="Y18" s="912">
        <v>0</v>
      </c>
      <c r="Z18" s="911">
        <v>0</v>
      </c>
      <c r="AA18" s="912">
        <v>0</v>
      </c>
    </row>
    <row r="19" spans="1:27" s="1195" customFormat="1" ht="53.25" customHeight="1">
      <c r="A19" s="1193" t="s">
        <v>400</v>
      </c>
      <c r="B19" s="1194" t="s">
        <v>389</v>
      </c>
      <c r="C19" s="911">
        <v>0</v>
      </c>
      <c r="D19" s="911">
        <v>0</v>
      </c>
      <c r="E19" s="911">
        <v>0</v>
      </c>
      <c r="F19" s="911">
        <v>39301.544009999998</v>
      </c>
      <c r="G19" s="911">
        <v>227748.23790999997</v>
      </c>
      <c r="H19" s="911">
        <v>0</v>
      </c>
      <c r="I19" s="911">
        <v>332415.05914999999</v>
      </c>
      <c r="J19" s="911">
        <v>33254.765230000005</v>
      </c>
      <c r="K19" s="911">
        <v>139266.16787</v>
      </c>
      <c r="L19" s="911">
        <v>96998.371239999993</v>
      </c>
      <c r="M19" s="911">
        <v>0</v>
      </c>
      <c r="N19" s="911">
        <v>794549.54761694942</v>
      </c>
      <c r="O19" s="911">
        <v>0</v>
      </c>
      <c r="P19" s="911">
        <v>409.59199999999998</v>
      </c>
      <c r="Q19" s="911">
        <v>133504.60576000001</v>
      </c>
      <c r="R19" s="911">
        <v>0</v>
      </c>
      <c r="S19" s="911">
        <v>0</v>
      </c>
      <c r="T19" s="911">
        <v>14400.476990000001</v>
      </c>
      <c r="U19" s="911">
        <v>105839.36336</v>
      </c>
      <c r="V19" s="911">
        <v>138551.72078999999</v>
      </c>
      <c r="W19" s="911">
        <v>1638.2139999999999</v>
      </c>
      <c r="X19" s="911">
        <v>914.25910999999996</v>
      </c>
      <c r="Y19" s="912">
        <v>2058791.9250369493</v>
      </c>
      <c r="Z19" s="911">
        <v>0</v>
      </c>
      <c r="AA19" s="912">
        <v>2058791.9250369493</v>
      </c>
    </row>
    <row r="20" spans="1:27" s="1195" customFormat="1" ht="57" customHeight="1">
      <c r="A20" s="1193" t="s">
        <v>401</v>
      </c>
      <c r="B20" s="1194" t="s">
        <v>391</v>
      </c>
      <c r="C20" s="913">
        <v>1030188.752</v>
      </c>
      <c r="D20" s="913">
        <v>6902754.3680499997</v>
      </c>
      <c r="E20" s="913">
        <v>681681.00899999996</v>
      </c>
      <c r="F20" s="913">
        <v>931030.36680000008</v>
      </c>
      <c r="G20" s="913">
        <v>1527245.4360900002</v>
      </c>
      <c r="H20" s="913">
        <v>0</v>
      </c>
      <c r="I20" s="913">
        <v>5705995.4118499998</v>
      </c>
      <c r="J20" s="913">
        <v>5528759.2141400008</v>
      </c>
      <c r="K20" s="913">
        <v>2713844.0890899999</v>
      </c>
      <c r="L20" s="913">
        <v>2958891.3270000005</v>
      </c>
      <c r="M20" s="913">
        <v>0</v>
      </c>
      <c r="N20" s="913">
        <v>11340023.02343305</v>
      </c>
      <c r="O20" s="913">
        <v>306262.47850999999</v>
      </c>
      <c r="P20" s="913">
        <v>288820.39945999999</v>
      </c>
      <c r="Q20" s="913">
        <v>5830216.7518699998</v>
      </c>
      <c r="R20" s="913">
        <v>241348.66946999999</v>
      </c>
      <c r="S20" s="913">
        <v>8067152.9384199996</v>
      </c>
      <c r="T20" s="913">
        <v>275482.70701000001</v>
      </c>
      <c r="U20" s="913">
        <v>4165805.3736399999</v>
      </c>
      <c r="V20" s="913">
        <v>8193675.7200599983</v>
      </c>
      <c r="W20" s="913">
        <v>1034752.6390000001</v>
      </c>
      <c r="X20" s="913">
        <v>178450.94389</v>
      </c>
      <c r="Y20" s="914">
        <v>67902381.618783057</v>
      </c>
      <c r="Z20" s="913">
        <v>0</v>
      </c>
      <c r="AA20" s="914">
        <v>67902381.618783057</v>
      </c>
    </row>
    <row r="21" spans="1:27" s="1195" customFormat="1" ht="57" customHeight="1">
      <c r="A21" s="1196" t="s">
        <v>402</v>
      </c>
      <c r="B21" s="1191" t="s">
        <v>403</v>
      </c>
      <c r="C21" s="911"/>
      <c r="D21" s="911"/>
      <c r="E21" s="911"/>
      <c r="F21" s="911"/>
      <c r="G21" s="911"/>
      <c r="H21" s="911"/>
      <c r="I21" s="911"/>
      <c r="J21" s="911"/>
      <c r="K21" s="911"/>
      <c r="L21" s="911"/>
      <c r="M21" s="911"/>
      <c r="N21" s="911"/>
      <c r="O21" s="911"/>
      <c r="P21" s="911"/>
      <c r="Q21" s="911"/>
      <c r="R21" s="911"/>
      <c r="S21" s="911"/>
      <c r="T21" s="911"/>
      <c r="U21" s="911"/>
      <c r="V21" s="911"/>
      <c r="W21" s="911"/>
      <c r="X21" s="911"/>
      <c r="Y21" s="912">
        <v>0</v>
      </c>
      <c r="Z21" s="911"/>
      <c r="AA21" s="912">
        <v>0</v>
      </c>
    </row>
    <row r="22" spans="1:27" s="1195" customFormat="1" ht="53.25" customHeight="1">
      <c r="A22" s="1193" t="s">
        <v>404</v>
      </c>
      <c r="B22" s="1194" t="s">
        <v>385</v>
      </c>
      <c r="C22" s="911">
        <v>6053426.6253500003</v>
      </c>
      <c r="D22" s="911">
        <v>140952113.81924</v>
      </c>
      <c r="E22" s="911">
        <v>1876946.1573300003</v>
      </c>
      <c r="F22" s="911">
        <v>32310407.952229999</v>
      </c>
      <c r="G22" s="911">
        <v>35692429.322080001</v>
      </c>
      <c r="H22" s="911">
        <v>371364.76184999995</v>
      </c>
      <c r="I22" s="911">
        <v>8921327.9088000003</v>
      </c>
      <c r="J22" s="911">
        <v>32219751.546540003</v>
      </c>
      <c r="K22" s="911">
        <v>8466618.7641400006</v>
      </c>
      <c r="L22" s="911">
        <v>58937658.126230001</v>
      </c>
      <c r="M22" s="911">
        <v>300970.56285000005</v>
      </c>
      <c r="N22" s="911">
        <v>83840221.319849998</v>
      </c>
      <c r="O22" s="911">
        <v>14223009.47913</v>
      </c>
      <c r="P22" s="911">
        <v>2347629.7613300001</v>
      </c>
      <c r="Q22" s="911">
        <v>24587813.163289998</v>
      </c>
      <c r="R22" s="911">
        <v>515809.84259000001</v>
      </c>
      <c r="S22" s="911">
        <v>44922466.173869997</v>
      </c>
      <c r="T22" s="911">
        <v>939668.54837999993</v>
      </c>
      <c r="U22" s="911">
        <v>8618591.5804199986</v>
      </c>
      <c r="V22" s="911">
        <v>92054450.738009989</v>
      </c>
      <c r="W22" s="911">
        <v>8296388.4119600002</v>
      </c>
      <c r="X22" s="911">
        <v>4108509.3733900008</v>
      </c>
      <c r="Y22" s="912">
        <v>610557573.93886006</v>
      </c>
      <c r="Z22" s="911">
        <v>0</v>
      </c>
      <c r="AA22" s="912">
        <v>610557573.93886006</v>
      </c>
    </row>
    <row r="23" spans="1:27" s="1195" customFormat="1" ht="53.25" customHeight="1">
      <c r="A23" s="1193" t="s">
        <v>405</v>
      </c>
      <c r="B23" s="1194" t="s">
        <v>387</v>
      </c>
      <c r="C23" s="911">
        <v>0</v>
      </c>
      <c r="D23" s="911">
        <v>0</v>
      </c>
      <c r="E23" s="911">
        <v>0</v>
      </c>
      <c r="F23" s="911">
        <v>0</v>
      </c>
      <c r="G23" s="911">
        <v>0</v>
      </c>
      <c r="H23" s="911">
        <v>0</v>
      </c>
      <c r="I23" s="911">
        <v>0</v>
      </c>
      <c r="J23" s="911">
        <v>0</v>
      </c>
      <c r="K23" s="911">
        <v>0</v>
      </c>
      <c r="L23" s="911">
        <v>0</v>
      </c>
      <c r="M23" s="911">
        <v>968.49486000000002</v>
      </c>
      <c r="N23" s="911">
        <v>0</v>
      </c>
      <c r="O23" s="911">
        <v>0</v>
      </c>
      <c r="P23" s="911">
        <v>0</v>
      </c>
      <c r="Q23" s="911">
        <v>0</v>
      </c>
      <c r="R23" s="911">
        <v>0</v>
      </c>
      <c r="S23" s="911">
        <v>4992.1806999999999</v>
      </c>
      <c r="T23" s="911">
        <v>0</v>
      </c>
      <c r="U23" s="911">
        <v>660.25049000000001</v>
      </c>
      <c r="V23" s="911">
        <v>2732.46279</v>
      </c>
      <c r="W23" s="911">
        <v>0</v>
      </c>
      <c r="X23" s="911">
        <v>0</v>
      </c>
      <c r="Y23" s="912">
        <v>9353.3888399999996</v>
      </c>
      <c r="Z23" s="911">
        <v>2339702.85837</v>
      </c>
      <c r="AA23" s="912">
        <v>2349056.2472100002</v>
      </c>
    </row>
    <row r="24" spans="1:27" s="1192" customFormat="1" ht="53.25" customHeight="1">
      <c r="A24" s="1193" t="s">
        <v>406</v>
      </c>
      <c r="B24" s="1194" t="s">
        <v>389</v>
      </c>
      <c r="C24" s="911">
        <v>106169.16975</v>
      </c>
      <c r="D24" s="911">
        <v>4648748.7023399994</v>
      </c>
      <c r="E24" s="911">
        <v>3782.7285900000002</v>
      </c>
      <c r="F24" s="911">
        <v>864712.21741999988</v>
      </c>
      <c r="G24" s="911">
        <v>1343318.4752799999</v>
      </c>
      <c r="H24" s="911">
        <v>29850.289270000001</v>
      </c>
      <c r="I24" s="911">
        <v>428118.68930999999</v>
      </c>
      <c r="J24" s="911">
        <v>290349.92916</v>
      </c>
      <c r="K24" s="911">
        <v>1576476.9941600002</v>
      </c>
      <c r="L24" s="911">
        <v>319593.33269000001</v>
      </c>
      <c r="M24" s="911">
        <v>7248.4288399999996</v>
      </c>
      <c r="N24" s="911">
        <v>3268131.7421433795</v>
      </c>
      <c r="O24" s="911">
        <v>209585.86440999998</v>
      </c>
      <c r="P24" s="911">
        <v>7440.5659800000003</v>
      </c>
      <c r="Q24" s="911">
        <v>191912.45001999999</v>
      </c>
      <c r="R24" s="911">
        <v>10191.86296</v>
      </c>
      <c r="S24" s="911">
        <v>488448.39097000001</v>
      </c>
      <c r="T24" s="911">
        <v>87297.698739999993</v>
      </c>
      <c r="U24" s="911">
        <v>335695.19782</v>
      </c>
      <c r="V24" s="911">
        <v>246069.10483</v>
      </c>
      <c r="W24" s="911">
        <v>309304.71948000003</v>
      </c>
      <c r="X24" s="911">
        <v>21448.58598</v>
      </c>
      <c r="Y24" s="912">
        <v>14793895.140143381</v>
      </c>
      <c r="Z24" s="911">
        <v>15593.246099999998</v>
      </c>
      <c r="AA24" s="912">
        <v>14809488.386243381</v>
      </c>
    </row>
    <row r="25" spans="1:27" s="1192" customFormat="1" ht="57" customHeight="1">
      <c r="A25" s="1197" t="s">
        <v>407</v>
      </c>
      <c r="B25" s="1198" t="s">
        <v>391</v>
      </c>
      <c r="C25" s="913">
        <v>5947257.4556</v>
      </c>
      <c r="D25" s="913">
        <v>136303365.1169</v>
      </c>
      <c r="E25" s="913">
        <v>1873163.4287400004</v>
      </c>
      <c r="F25" s="913">
        <v>31445695.734809998</v>
      </c>
      <c r="G25" s="913">
        <v>34349110.846799999</v>
      </c>
      <c r="H25" s="913">
        <v>341514.47257999994</v>
      </c>
      <c r="I25" s="913">
        <v>8493209.219490001</v>
      </c>
      <c r="J25" s="913">
        <v>31929401.617380004</v>
      </c>
      <c r="K25" s="913">
        <v>6890141.7699800003</v>
      </c>
      <c r="L25" s="913">
        <v>58618064.793540001</v>
      </c>
      <c r="M25" s="913">
        <v>294690.62887000002</v>
      </c>
      <c r="N25" s="913">
        <v>80572089.57770662</v>
      </c>
      <c r="O25" s="913">
        <v>14013423.61472</v>
      </c>
      <c r="P25" s="913">
        <v>2340189.1953500002</v>
      </c>
      <c r="Q25" s="913">
        <v>24395900.713269997</v>
      </c>
      <c r="R25" s="913">
        <v>505617.97963000002</v>
      </c>
      <c r="S25" s="913">
        <v>44439009.963599995</v>
      </c>
      <c r="T25" s="913">
        <v>852370.84963999991</v>
      </c>
      <c r="U25" s="913">
        <v>8283556.6330899987</v>
      </c>
      <c r="V25" s="913">
        <v>91811114.09596999</v>
      </c>
      <c r="W25" s="913">
        <v>7987083.6924799997</v>
      </c>
      <c r="X25" s="913">
        <v>4087060.7874100008</v>
      </c>
      <c r="Y25" s="914">
        <v>595773032.18755662</v>
      </c>
      <c r="Z25" s="913">
        <v>2324109.6122699999</v>
      </c>
      <c r="AA25" s="914">
        <v>598097141.79982662</v>
      </c>
    </row>
  </sheetData>
  <mergeCells count="8">
    <mergeCell ref="A1:E1"/>
    <mergeCell ref="A2:E2"/>
    <mergeCell ref="Y3:AA3"/>
    <mergeCell ref="C4:X4"/>
    <mergeCell ref="Y4:Y5"/>
    <mergeCell ref="Z4:Z5"/>
    <mergeCell ref="AA4:AA5"/>
    <mergeCell ref="A4:A5"/>
  </mergeCells>
  <printOptions horizontalCentered="1"/>
  <pageMargins left="0.25" right="0.25" top="0.75" bottom="0.75" header="0.3" footer="0.3"/>
  <pageSetup paperSize="9" scale="29" fitToHeight="0" orientation="landscape" horizontalDpi="200" verticalDpi="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AC30"/>
  <sheetViews>
    <sheetView zoomScale="70" zoomScaleNormal="70" zoomScaleSheetLayoutView="40" workbookViewId="0">
      <pane xSplit="2" ySplit="5" topLeftCell="C6" activePane="bottomRight" state="frozen"/>
      <selection activeCell="L25" sqref="L25"/>
      <selection pane="topRight" activeCell="L25" sqref="L25"/>
      <selection pane="bottomLeft" activeCell="L25" sqref="L25"/>
      <selection pane="bottomRight" activeCell="N12" sqref="N12"/>
    </sheetView>
  </sheetViews>
  <sheetFormatPr defaultColWidth="9" defaultRowHeight="21"/>
  <cols>
    <col min="1" max="1" width="35.42578125" style="89" bestFit="1" customWidth="1"/>
    <col min="2" max="2" width="32.85546875" style="89" hidden="1" customWidth="1"/>
    <col min="3" max="3" width="17.85546875" style="89" bestFit="1" customWidth="1"/>
    <col min="4" max="4" width="17.28515625" style="89" bestFit="1" customWidth="1"/>
    <col min="5" max="5" width="16" style="89" bestFit="1" customWidth="1"/>
    <col min="6" max="7" width="17.28515625" style="89" bestFit="1" customWidth="1"/>
    <col min="8" max="8" width="14.28515625" style="89" bestFit="1" customWidth="1"/>
    <col min="9" max="9" width="16" style="89" bestFit="1" customWidth="1"/>
    <col min="10" max="10" width="17.28515625" style="89" bestFit="1" customWidth="1"/>
    <col min="11" max="11" width="16" style="89" bestFit="1" customWidth="1"/>
    <col min="12" max="12" width="17.28515625" style="89" bestFit="1" customWidth="1"/>
    <col min="13" max="13" width="14.28515625" style="89" bestFit="1" customWidth="1"/>
    <col min="14" max="15" width="17.28515625" style="89" bestFit="1" customWidth="1"/>
    <col min="16" max="16" width="16" style="89" bestFit="1" customWidth="1"/>
    <col min="17" max="17" width="17.28515625" style="89" bestFit="1" customWidth="1"/>
    <col min="18" max="18" width="14.28515625" style="89" bestFit="1" customWidth="1"/>
    <col min="19" max="19" width="17.28515625" style="89" bestFit="1" customWidth="1"/>
    <col min="20" max="20" width="14.28515625" style="89" bestFit="1" customWidth="1"/>
    <col min="21" max="21" width="16" style="89" bestFit="1" customWidth="1"/>
    <col min="22" max="22" width="19" style="89" bestFit="1" customWidth="1"/>
    <col min="23" max="24" width="16" style="89" bestFit="1" customWidth="1"/>
    <col min="25" max="25" width="18.7109375" style="89" bestFit="1" customWidth="1"/>
    <col min="26" max="26" width="16" style="89" bestFit="1" customWidth="1"/>
    <col min="27" max="27" width="18.7109375" style="89" customWidth="1"/>
    <col min="28" max="28" width="10.28515625" style="89" bestFit="1" customWidth="1"/>
    <col min="29" max="29" width="11.28515625" style="89" customWidth="1"/>
    <col min="30" max="16384" width="9" style="89"/>
  </cols>
  <sheetData>
    <row r="1" spans="1:29" s="906" customFormat="1" ht="28.5">
      <c r="A1" s="1572" t="s">
        <v>852</v>
      </c>
      <c r="B1" s="1572"/>
      <c r="C1" s="1572"/>
      <c r="D1" s="1572"/>
      <c r="E1" s="1572"/>
      <c r="F1" s="1572"/>
      <c r="G1" s="1572"/>
      <c r="H1" s="1572"/>
    </row>
    <row r="2" spans="1:29" s="906" customFormat="1" ht="28.5">
      <c r="A2" s="1572" t="s">
        <v>903</v>
      </c>
      <c r="B2" s="1572"/>
      <c r="C2" s="1572"/>
      <c r="D2" s="1572"/>
      <c r="E2" s="1572"/>
      <c r="F2" s="1572"/>
      <c r="G2" s="1572"/>
      <c r="H2" s="1572"/>
    </row>
    <row r="3" spans="1:29">
      <c r="A3" s="1016"/>
      <c r="B3" s="1016"/>
      <c r="Y3" s="1573" t="s">
        <v>537</v>
      </c>
      <c r="Z3" s="1573"/>
      <c r="AA3" s="1573"/>
    </row>
    <row r="4" spans="1:29" ht="51" customHeight="1">
      <c r="A4" s="1072" t="s">
        <v>0</v>
      </c>
      <c r="B4" s="1073" t="s">
        <v>202</v>
      </c>
      <c r="C4" s="1584" t="s">
        <v>378</v>
      </c>
      <c r="D4" s="1584"/>
      <c r="E4" s="1584"/>
      <c r="F4" s="1584"/>
      <c r="G4" s="1584"/>
      <c r="H4" s="1584"/>
      <c r="I4" s="1584"/>
      <c r="J4" s="1584"/>
      <c r="K4" s="1584"/>
      <c r="L4" s="1584"/>
      <c r="M4" s="1584"/>
      <c r="N4" s="1584"/>
      <c r="O4" s="1584"/>
      <c r="P4" s="1584"/>
      <c r="Q4" s="1584"/>
      <c r="R4" s="1584"/>
      <c r="S4" s="1584"/>
      <c r="T4" s="1584"/>
      <c r="U4" s="1584"/>
      <c r="V4" s="1584"/>
      <c r="W4" s="1584"/>
      <c r="X4" s="1584"/>
      <c r="Y4" s="1585" t="s">
        <v>271</v>
      </c>
      <c r="Z4" s="1587" t="s">
        <v>382</v>
      </c>
      <c r="AA4" s="1585" t="s">
        <v>408</v>
      </c>
    </row>
    <row r="5" spans="1:29" ht="51" customHeight="1">
      <c r="A5" s="1582"/>
      <c r="B5" s="1583"/>
      <c r="C5" s="169" t="s">
        <v>800</v>
      </c>
      <c r="D5" s="169" t="s">
        <v>169</v>
      </c>
      <c r="E5" s="169" t="s">
        <v>285</v>
      </c>
      <c r="F5" s="169" t="s">
        <v>171</v>
      </c>
      <c r="G5" s="169" t="s">
        <v>172</v>
      </c>
      <c r="H5" s="169" t="s">
        <v>173</v>
      </c>
      <c r="I5" s="169" t="s">
        <v>174</v>
      </c>
      <c r="J5" s="169" t="s">
        <v>175</v>
      </c>
      <c r="K5" s="169" t="s">
        <v>176</v>
      </c>
      <c r="L5" s="169" t="s">
        <v>177</v>
      </c>
      <c r="M5" s="169" t="s">
        <v>178</v>
      </c>
      <c r="N5" s="169" t="s">
        <v>179</v>
      </c>
      <c r="O5" s="169" t="s">
        <v>180</v>
      </c>
      <c r="P5" s="915" t="s">
        <v>181</v>
      </c>
      <c r="Q5" s="169" t="s">
        <v>182</v>
      </c>
      <c r="R5" s="169" t="s">
        <v>183</v>
      </c>
      <c r="S5" s="169" t="s">
        <v>184</v>
      </c>
      <c r="T5" s="169" t="s">
        <v>797</v>
      </c>
      <c r="U5" s="169" t="s">
        <v>185</v>
      </c>
      <c r="V5" s="169" t="s">
        <v>186</v>
      </c>
      <c r="W5" s="169" t="s">
        <v>187</v>
      </c>
      <c r="X5" s="169" t="s">
        <v>188</v>
      </c>
      <c r="Y5" s="1586"/>
      <c r="Z5" s="1588"/>
      <c r="AA5" s="1589"/>
    </row>
    <row r="6" spans="1:29" s="1201" customFormat="1" ht="58.5" customHeight="1">
      <c r="A6" s="1199" t="s">
        <v>379</v>
      </c>
      <c r="B6" s="1200" t="s">
        <v>383</v>
      </c>
      <c r="C6" s="737"/>
      <c r="D6" s="737"/>
      <c r="E6" s="737"/>
      <c r="F6" s="737"/>
      <c r="G6" s="737"/>
      <c r="H6" s="737"/>
      <c r="I6" s="737"/>
      <c r="J6" s="737"/>
      <c r="K6" s="737">
        <v>0</v>
      </c>
      <c r="L6" s="737"/>
      <c r="M6" s="737"/>
      <c r="N6" s="737"/>
      <c r="O6" s="737"/>
      <c r="P6" s="737"/>
      <c r="Q6" s="737">
        <v>0</v>
      </c>
      <c r="R6" s="737">
        <v>0</v>
      </c>
      <c r="S6" s="737">
        <v>0</v>
      </c>
      <c r="T6" s="737"/>
      <c r="U6" s="737">
        <v>0</v>
      </c>
      <c r="V6" s="737">
        <v>0</v>
      </c>
      <c r="W6" s="737"/>
      <c r="X6" s="737"/>
      <c r="Y6" s="916"/>
      <c r="Z6" s="737"/>
      <c r="AA6" s="916"/>
    </row>
    <row r="7" spans="1:29" s="1201" customFormat="1" ht="51" customHeight="1">
      <c r="A7" s="242" t="s">
        <v>384</v>
      </c>
      <c r="B7" s="734" t="s">
        <v>385</v>
      </c>
      <c r="C7" s="235">
        <v>1319510.12876</v>
      </c>
      <c r="D7" s="235">
        <v>16666071.251549998</v>
      </c>
      <c r="E7" s="235">
        <v>464396.65253000002</v>
      </c>
      <c r="F7" s="235">
        <v>3716019.5919299996</v>
      </c>
      <c r="G7" s="235">
        <v>3821655.5515300003</v>
      </c>
      <c r="H7" s="235">
        <v>314634.37673999998</v>
      </c>
      <c r="I7" s="235">
        <v>1413745.68472</v>
      </c>
      <c r="J7" s="235">
        <v>5283632.3486899994</v>
      </c>
      <c r="K7" s="235">
        <v>722444.93094000011</v>
      </c>
      <c r="L7" s="235">
        <v>8961190.79232</v>
      </c>
      <c r="M7" s="235">
        <v>28102.470420000001</v>
      </c>
      <c r="N7" s="235">
        <v>11760970.808550002</v>
      </c>
      <c r="O7" s="235">
        <v>2369245.6757800002</v>
      </c>
      <c r="P7" s="235">
        <v>695003.91091999994</v>
      </c>
      <c r="Q7" s="235">
        <v>3964583.6065000002</v>
      </c>
      <c r="R7" s="235">
        <v>47575.082230000007</v>
      </c>
      <c r="S7" s="235">
        <v>7134789.3964600004</v>
      </c>
      <c r="T7" s="235">
        <v>344672.96799999994</v>
      </c>
      <c r="U7" s="235">
        <v>1023739.56645</v>
      </c>
      <c r="V7" s="235">
        <v>17422208.583975658</v>
      </c>
      <c r="W7" s="235">
        <v>992501.91564999998</v>
      </c>
      <c r="X7" s="235">
        <v>922754.47672000015</v>
      </c>
      <c r="Y7" s="917">
        <v>89389449.771365657</v>
      </c>
      <c r="Z7" s="235">
        <v>0</v>
      </c>
      <c r="AA7" s="917">
        <v>89389449.771365657</v>
      </c>
    </row>
    <row r="8" spans="1:29" s="682" customFormat="1" ht="51" customHeight="1">
      <c r="A8" s="242" t="s">
        <v>386</v>
      </c>
      <c r="B8" s="734" t="s">
        <v>387</v>
      </c>
      <c r="C8" s="235">
        <v>0</v>
      </c>
      <c r="D8" s="235">
        <v>0</v>
      </c>
      <c r="E8" s="235">
        <v>0</v>
      </c>
      <c r="F8" s="235">
        <v>0</v>
      </c>
      <c r="G8" s="235">
        <v>0</v>
      </c>
      <c r="H8" s="235">
        <v>0</v>
      </c>
      <c r="I8" s="235">
        <v>0</v>
      </c>
      <c r="J8" s="235">
        <v>0</v>
      </c>
      <c r="K8" s="235">
        <v>0</v>
      </c>
      <c r="L8" s="235">
        <v>0</v>
      </c>
      <c r="M8" s="235">
        <v>480.35944000000001</v>
      </c>
      <c r="N8" s="235">
        <v>0</v>
      </c>
      <c r="O8" s="235">
        <v>0</v>
      </c>
      <c r="P8" s="235">
        <v>0</v>
      </c>
      <c r="Q8" s="235">
        <v>0</v>
      </c>
      <c r="R8" s="235">
        <v>0</v>
      </c>
      <c r="S8" s="235">
        <v>0</v>
      </c>
      <c r="T8" s="235">
        <v>0</v>
      </c>
      <c r="U8" s="235">
        <v>38.135460000000002</v>
      </c>
      <c r="V8" s="235">
        <v>139.15323999999998</v>
      </c>
      <c r="W8" s="235">
        <v>0</v>
      </c>
      <c r="X8" s="235">
        <v>0</v>
      </c>
      <c r="Y8" s="917">
        <v>657.64814000000001</v>
      </c>
      <c r="Z8" s="235">
        <v>758530.55358000007</v>
      </c>
      <c r="AA8" s="917">
        <v>759188.20172000001</v>
      </c>
      <c r="AC8" s="1201"/>
    </row>
    <row r="9" spans="1:29" s="682" customFormat="1" ht="51" customHeight="1">
      <c r="A9" s="242" t="s">
        <v>388</v>
      </c>
      <c r="B9" s="734" t="s">
        <v>389</v>
      </c>
      <c r="C9" s="235">
        <v>29647.844489999996</v>
      </c>
      <c r="D9" s="235">
        <v>1287669.7473499998</v>
      </c>
      <c r="E9" s="235">
        <v>176.92166</v>
      </c>
      <c r="F9" s="235">
        <v>13347.89833</v>
      </c>
      <c r="G9" s="235">
        <v>131206.93246000001</v>
      </c>
      <c r="H9" s="235">
        <v>0</v>
      </c>
      <c r="I9" s="235">
        <v>14591.631189999998</v>
      </c>
      <c r="J9" s="235">
        <v>9400.3848899999994</v>
      </c>
      <c r="K9" s="235">
        <v>35511.610590000004</v>
      </c>
      <c r="L9" s="235">
        <v>1058.0204799999999</v>
      </c>
      <c r="M9" s="235">
        <v>0.70662999999999998</v>
      </c>
      <c r="N9" s="235">
        <v>52728.056810312672</v>
      </c>
      <c r="O9" s="235">
        <v>11430.809649999999</v>
      </c>
      <c r="P9" s="235">
        <v>1724.0726500000001</v>
      </c>
      <c r="Q9" s="235">
        <v>9747.6355999999996</v>
      </c>
      <c r="R9" s="235">
        <v>10191.86296</v>
      </c>
      <c r="S9" s="235">
        <v>33093.280440000002</v>
      </c>
      <c r="T9" s="235">
        <v>39510.595529999999</v>
      </c>
      <c r="U9" s="235">
        <v>3941.5021099999999</v>
      </c>
      <c r="V9" s="235">
        <v>22808.305479999995</v>
      </c>
      <c r="W9" s="235">
        <v>37986.476700000007</v>
      </c>
      <c r="X9" s="235">
        <v>10426.25259</v>
      </c>
      <c r="Y9" s="917">
        <v>1756200.5485903127</v>
      </c>
      <c r="Z9" s="235">
        <v>4310.9368400000003</v>
      </c>
      <c r="AA9" s="917">
        <v>1760511.4854303128</v>
      </c>
      <c r="AC9" s="1201"/>
    </row>
    <row r="10" spans="1:29" s="682" customFormat="1" ht="58.5" customHeight="1">
      <c r="A10" s="242" t="s">
        <v>390</v>
      </c>
      <c r="B10" s="734" t="s">
        <v>391</v>
      </c>
      <c r="C10" s="918">
        <v>1289862.2842699999</v>
      </c>
      <c r="D10" s="918">
        <v>15378401.504199998</v>
      </c>
      <c r="E10" s="918">
        <v>464219.73087000003</v>
      </c>
      <c r="F10" s="918">
        <v>3702671.6935999994</v>
      </c>
      <c r="G10" s="918">
        <v>3690448.6190700005</v>
      </c>
      <c r="H10" s="918">
        <v>314634.37673999998</v>
      </c>
      <c r="I10" s="918">
        <v>1399154.0535299999</v>
      </c>
      <c r="J10" s="918">
        <v>5274231.9637999991</v>
      </c>
      <c r="K10" s="918">
        <v>686933.32035000005</v>
      </c>
      <c r="L10" s="918">
        <v>8960132.7718400005</v>
      </c>
      <c r="M10" s="918">
        <v>28582.123230000001</v>
      </c>
      <c r="N10" s="918">
        <v>11708242.75173969</v>
      </c>
      <c r="O10" s="918">
        <v>2357814.86613</v>
      </c>
      <c r="P10" s="918">
        <v>693279.83826999995</v>
      </c>
      <c r="Q10" s="918">
        <v>3954835.9709000001</v>
      </c>
      <c r="R10" s="918">
        <v>37383.219270000009</v>
      </c>
      <c r="S10" s="918">
        <v>7101696.1160200005</v>
      </c>
      <c r="T10" s="918">
        <v>305162.37246999994</v>
      </c>
      <c r="U10" s="918">
        <v>1019836.1998000001</v>
      </c>
      <c r="V10" s="918">
        <v>17399539.431735657</v>
      </c>
      <c r="W10" s="918">
        <v>954515.43894999998</v>
      </c>
      <c r="X10" s="918">
        <v>912328.2241300001</v>
      </c>
      <c r="Y10" s="900">
        <v>87633906.870915353</v>
      </c>
      <c r="Z10" s="918">
        <v>754219.61674000008</v>
      </c>
      <c r="AA10" s="900">
        <v>88388126.487655357</v>
      </c>
      <c r="AC10" s="1201"/>
    </row>
    <row r="11" spans="1:29" s="682" customFormat="1" ht="58.5" customHeight="1">
      <c r="A11" s="1202" t="s">
        <v>380</v>
      </c>
      <c r="B11" s="1200" t="s">
        <v>392</v>
      </c>
      <c r="C11" s="235"/>
      <c r="D11" s="235"/>
      <c r="E11" s="235"/>
      <c r="F11" s="235"/>
      <c r="G11" s="235"/>
      <c r="H11" s="235"/>
      <c r="I11" s="235"/>
      <c r="J11" s="235"/>
      <c r="K11" s="235">
        <v>0</v>
      </c>
      <c r="L11" s="235"/>
      <c r="M11" s="235"/>
      <c r="N11" s="235"/>
      <c r="O11" s="235"/>
      <c r="P11" s="235"/>
      <c r="Q11" s="235">
        <v>0</v>
      </c>
      <c r="R11" s="235">
        <v>0</v>
      </c>
      <c r="S11" s="235">
        <v>0</v>
      </c>
      <c r="T11" s="235"/>
      <c r="U11" s="235">
        <v>0</v>
      </c>
      <c r="V11" s="235">
        <v>0</v>
      </c>
      <c r="W11" s="235"/>
      <c r="X11" s="235"/>
      <c r="Y11" s="917"/>
      <c r="Z11" s="235"/>
      <c r="AA11" s="917"/>
      <c r="AC11" s="1201"/>
    </row>
    <row r="12" spans="1:29" s="682" customFormat="1" ht="51" customHeight="1">
      <c r="A12" s="242" t="s">
        <v>393</v>
      </c>
      <c r="B12" s="734" t="s">
        <v>385</v>
      </c>
      <c r="C12" s="235">
        <v>3089716.2306300001</v>
      </c>
      <c r="D12" s="235">
        <v>74992435.93971999</v>
      </c>
      <c r="E12" s="235">
        <v>713606.25903000007</v>
      </c>
      <c r="F12" s="235">
        <v>18771575.129719999</v>
      </c>
      <c r="G12" s="235">
        <v>25664261.020369999</v>
      </c>
      <c r="H12" s="235">
        <v>17361.170000000006</v>
      </c>
      <c r="I12" s="235">
        <v>1340342.25192</v>
      </c>
      <c r="J12" s="235">
        <v>19507715.97044</v>
      </c>
      <c r="K12" s="235">
        <v>3028289.2728300001</v>
      </c>
      <c r="L12" s="235">
        <v>40540414.918080002</v>
      </c>
      <c r="M12" s="235">
        <v>223784.15768</v>
      </c>
      <c r="N12" s="235">
        <v>51086815.424350001</v>
      </c>
      <c r="O12" s="235">
        <v>10128541.476810001</v>
      </c>
      <c r="P12" s="235">
        <v>836711.23197000008</v>
      </c>
      <c r="Q12" s="235">
        <v>13929384.33725</v>
      </c>
      <c r="R12" s="235">
        <v>215851.95588999998</v>
      </c>
      <c r="S12" s="235">
        <v>28519996.03977</v>
      </c>
      <c r="T12" s="235">
        <v>258375.51650999999</v>
      </c>
      <c r="U12" s="235">
        <v>2436299.07424</v>
      </c>
      <c r="V12" s="235">
        <v>53750852.977393232</v>
      </c>
      <c r="W12" s="235">
        <v>4087781.52538</v>
      </c>
      <c r="X12" s="235">
        <v>2593988.5800900003</v>
      </c>
      <c r="Y12" s="917">
        <v>355734100.46007323</v>
      </c>
      <c r="Z12" s="235">
        <v>0</v>
      </c>
      <c r="AA12" s="917">
        <v>355734100.46007323</v>
      </c>
      <c r="AC12" s="1201"/>
    </row>
    <row r="13" spans="1:29" s="682" customFormat="1" ht="51" customHeight="1">
      <c r="A13" s="242" t="s">
        <v>394</v>
      </c>
      <c r="B13" s="734" t="s">
        <v>387</v>
      </c>
      <c r="C13" s="235">
        <v>0</v>
      </c>
      <c r="D13" s="235">
        <v>0</v>
      </c>
      <c r="E13" s="235">
        <v>0</v>
      </c>
      <c r="F13" s="235">
        <v>0</v>
      </c>
      <c r="G13" s="235">
        <v>0</v>
      </c>
      <c r="H13" s="235">
        <v>0</v>
      </c>
      <c r="I13" s="235">
        <v>0</v>
      </c>
      <c r="J13" s="235">
        <v>0</v>
      </c>
      <c r="K13" s="235">
        <v>0</v>
      </c>
      <c r="L13" s="235">
        <v>0</v>
      </c>
      <c r="M13" s="235">
        <v>488.13542000000001</v>
      </c>
      <c r="N13" s="235">
        <v>0</v>
      </c>
      <c r="O13" s="235">
        <v>0</v>
      </c>
      <c r="P13" s="235">
        <v>0</v>
      </c>
      <c r="Q13" s="235">
        <v>0</v>
      </c>
      <c r="R13" s="235">
        <v>0</v>
      </c>
      <c r="S13" s="235">
        <v>4992.1806999999999</v>
      </c>
      <c r="T13" s="235">
        <v>0</v>
      </c>
      <c r="U13" s="235">
        <v>622.11503000000005</v>
      </c>
      <c r="V13" s="235">
        <v>2593.3095499999999</v>
      </c>
      <c r="W13" s="235">
        <v>0</v>
      </c>
      <c r="X13" s="235">
        <v>0</v>
      </c>
      <c r="Y13" s="917">
        <v>8695.7406999999985</v>
      </c>
      <c r="Z13" s="235">
        <v>1581172.30479</v>
      </c>
      <c r="AA13" s="917">
        <v>1589868.0454899999</v>
      </c>
      <c r="AC13" s="1201"/>
    </row>
    <row r="14" spans="1:29" s="682" customFormat="1" ht="51" customHeight="1">
      <c r="A14" s="242" t="s">
        <v>395</v>
      </c>
      <c r="B14" s="734" t="s">
        <v>389</v>
      </c>
      <c r="C14" s="235">
        <v>76521.325259999998</v>
      </c>
      <c r="D14" s="235">
        <v>2897484.4627100001</v>
      </c>
      <c r="E14" s="235">
        <v>443.15375999999998</v>
      </c>
      <c r="F14" s="235">
        <v>186898.97917999999</v>
      </c>
      <c r="G14" s="235">
        <v>190939.74124999996</v>
      </c>
      <c r="H14" s="235">
        <v>0</v>
      </c>
      <c r="I14" s="235">
        <v>59167.710050000002</v>
      </c>
      <c r="J14" s="235">
        <v>49465.992870000002</v>
      </c>
      <c r="K14" s="235">
        <v>169690.18197999999</v>
      </c>
      <c r="L14" s="235">
        <v>162153.24084000001</v>
      </c>
      <c r="M14" s="235">
        <v>7247.7222099999999</v>
      </c>
      <c r="N14" s="235">
        <v>221944.24284045689</v>
      </c>
      <c r="O14" s="235">
        <v>39833.705750000008</v>
      </c>
      <c r="P14" s="235">
        <v>2640.61508</v>
      </c>
      <c r="Q14" s="235">
        <v>25095.835219999997</v>
      </c>
      <c r="R14" s="235">
        <v>0</v>
      </c>
      <c r="S14" s="235">
        <v>299159.01973</v>
      </c>
      <c r="T14" s="235">
        <v>32376.48689</v>
      </c>
      <c r="U14" s="235">
        <v>85960.980530000001</v>
      </c>
      <c r="V14" s="235">
        <v>84709.078560000009</v>
      </c>
      <c r="W14" s="235">
        <v>32622.525829999999</v>
      </c>
      <c r="X14" s="235">
        <v>0</v>
      </c>
      <c r="Y14" s="917">
        <v>4624355.0005404567</v>
      </c>
      <c r="Z14" s="235">
        <v>11282.309259999998</v>
      </c>
      <c r="AA14" s="917">
        <v>4635637.3098004563</v>
      </c>
      <c r="AC14" s="1201"/>
    </row>
    <row r="15" spans="1:29" s="682" customFormat="1" ht="58.5" customHeight="1">
      <c r="A15" s="242" t="s">
        <v>396</v>
      </c>
      <c r="B15" s="734" t="s">
        <v>391</v>
      </c>
      <c r="C15" s="918">
        <v>3013194.9053700003</v>
      </c>
      <c r="D15" s="918">
        <v>72094951.477009997</v>
      </c>
      <c r="E15" s="918">
        <v>713163.10527000006</v>
      </c>
      <c r="F15" s="918">
        <v>18584676.150539998</v>
      </c>
      <c r="G15" s="918">
        <v>25473321.279119998</v>
      </c>
      <c r="H15" s="918">
        <v>17361.170000000006</v>
      </c>
      <c r="I15" s="918">
        <v>1281174.5418699998</v>
      </c>
      <c r="J15" s="918">
        <v>19458249.977570001</v>
      </c>
      <c r="K15" s="918">
        <v>2858599.0908500003</v>
      </c>
      <c r="L15" s="918">
        <v>40378261.677239999</v>
      </c>
      <c r="M15" s="918">
        <v>217024.57089</v>
      </c>
      <c r="N15" s="918">
        <v>50864871.181509547</v>
      </c>
      <c r="O15" s="918">
        <v>10088707.771060001</v>
      </c>
      <c r="P15" s="918">
        <v>834070.61689000006</v>
      </c>
      <c r="Q15" s="918">
        <v>13904288.50203</v>
      </c>
      <c r="R15" s="918">
        <v>215851.95588999998</v>
      </c>
      <c r="S15" s="918">
        <v>28225829.200739998</v>
      </c>
      <c r="T15" s="918">
        <v>225999.02961999999</v>
      </c>
      <c r="U15" s="918">
        <v>2350960.2087400001</v>
      </c>
      <c r="V15" s="918">
        <v>53668737.208383232</v>
      </c>
      <c r="W15" s="918">
        <v>4055158.9995499998</v>
      </c>
      <c r="X15" s="918">
        <v>2593988.5800900003</v>
      </c>
      <c r="Y15" s="900">
        <v>351118441.20023268</v>
      </c>
      <c r="Z15" s="918">
        <v>1569889.99553</v>
      </c>
      <c r="AA15" s="900">
        <v>352688331.19576269</v>
      </c>
      <c r="AC15" s="1201"/>
    </row>
    <row r="16" spans="1:29" s="682" customFormat="1" ht="58.5" customHeight="1">
      <c r="A16" s="1202" t="s">
        <v>381</v>
      </c>
      <c r="B16" s="1200" t="s">
        <v>397</v>
      </c>
      <c r="C16" s="235"/>
      <c r="D16" s="235"/>
      <c r="E16" s="235"/>
      <c r="F16" s="235"/>
      <c r="G16" s="235"/>
      <c r="H16" s="235"/>
      <c r="I16" s="235"/>
      <c r="J16" s="235"/>
      <c r="K16" s="235">
        <v>0</v>
      </c>
      <c r="L16" s="235"/>
      <c r="M16" s="235"/>
      <c r="N16" s="235"/>
      <c r="O16" s="235"/>
      <c r="P16" s="235"/>
      <c r="Q16" s="235">
        <v>0</v>
      </c>
      <c r="R16" s="235">
        <v>0</v>
      </c>
      <c r="S16" s="235">
        <v>0</v>
      </c>
      <c r="T16" s="235"/>
      <c r="U16" s="235">
        <v>0</v>
      </c>
      <c r="V16" s="235">
        <v>0</v>
      </c>
      <c r="W16" s="235"/>
      <c r="X16" s="235"/>
      <c r="Y16" s="917"/>
      <c r="Z16" s="235"/>
      <c r="AA16" s="917"/>
      <c r="AC16" s="1201"/>
    </row>
    <row r="17" spans="1:29" s="682" customFormat="1" ht="51" customHeight="1">
      <c r="A17" s="242" t="s">
        <v>398</v>
      </c>
      <c r="B17" s="734" t="s">
        <v>385</v>
      </c>
      <c r="C17" s="235">
        <v>1030188.752</v>
      </c>
      <c r="D17" s="235">
        <v>6902754.3680499997</v>
      </c>
      <c r="E17" s="235">
        <v>681681.00899999996</v>
      </c>
      <c r="F17" s="235">
        <v>775699.08380999998</v>
      </c>
      <c r="G17" s="235">
        <v>1754993.6740000001</v>
      </c>
      <c r="H17" s="235">
        <v>0</v>
      </c>
      <c r="I17" s="235">
        <v>5562221.7889999999</v>
      </c>
      <c r="J17" s="235">
        <v>5098212.1807100009</v>
      </c>
      <c r="K17" s="235">
        <v>1039132.8339600001</v>
      </c>
      <c r="L17" s="235">
        <v>3055889.6982400003</v>
      </c>
      <c r="M17" s="235">
        <v>0</v>
      </c>
      <c r="N17" s="235">
        <v>10958200.78963</v>
      </c>
      <c r="O17" s="235">
        <v>266240.26983</v>
      </c>
      <c r="P17" s="235">
        <v>289229.99145999999</v>
      </c>
      <c r="Q17" s="235">
        <v>3233071.9572299998</v>
      </c>
      <c r="R17" s="235">
        <v>241348.66946999999</v>
      </c>
      <c r="S17" s="235">
        <v>5566291.6624699999</v>
      </c>
      <c r="T17" s="235">
        <v>289883.18400000001</v>
      </c>
      <c r="U17" s="235">
        <v>4019822.9410000001</v>
      </c>
      <c r="V17" s="235">
        <v>8331523.2364511983</v>
      </c>
      <c r="W17" s="235">
        <v>1029748.6540000001</v>
      </c>
      <c r="X17" s="235">
        <v>179365.20300000001</v>
      </c>
      <c r="Y17" s="917">
        <v>60305499.9473112</v>
      </c>
      <c r="Z17" s="235">
        <v>0</v>
      </c>
      <c r="AA17" s="917">
        <v>60305499.9473112</v>
      </c>
      <c r="AC17" s="1201"/>
    </row>
    <row r="18" spans="1:29" s="682" customFormat="1" ht="51" customHeight="1">
      <c r="A18" s="242" t="s">
        <v>399</v>
      </c>
      <c r="B18" s="734" t="s">
        <v>387</v>
      </c>
      <c r="C18" s="235">
        <v>0</v>
      </c>
      <c r="D18" s="235">
        <v>0</v>
      </c>
      <c r="E18" s="235">
        <v>0</v>
      </c>
      <c r="F18" s="235">
        <v>0</v>
      </c>
      <c r="G18" s="235">
        <v>0</v>
      </c>
      <c r="H18" s="235">
        <v>0</v>
      </c>
      <c r="I18" s="235">
        <v>0</v>
      </c>
      <c r="J18" s="235">
        <v>0</v>
      </c>
      <c r="K18" s="235">
        <v>0</v>
      </c>
      <c r="L18" s="235">
        <v>0</v>
      </c>
      <c r="M18" s="235">
        <v>0</v>
      </c>
      <c r="N18" s="235">
        <v>0</v>
      </c>
      <c r="O18" s="235">
        <v>0</v>
      </c>
      <c r="P18" s="235">
        <v>0</v>
      </c>
      <c r="Q18" s="235">
        <v>0</v>
      </c>
      <c r="R18" s="235">
        <v>0</v>
      </c>
      <c r="S18" s="235">
        <v>0</v>
      </c>
      <c r="T18" s="235">
        <v>0</v>
      </c>
      <c r="U18" s="235">
        <v>0</v>
      </c>
      <c r="V18" s="235">
        <v>0</v>
      </c>
      <c r="W18" s="235">
        <v>0</v>
      </c>
      <c r="X18" s="235">
        <v>0</v>
      </c>
      <c r="Y18" s="917">
        <v>0</v>
      </c>
      <c r="Z18" s="235">
        <v>0</v>
      </c>
      <c r="AA18" s="917">
        <v>0</v>
      </c>
      <c r="AC18" s="1201"/>
    </row>
    <row r="19" spans="1:29" s="682" customFormat="1" ht="51" customHeight="1">
      <c r="A19" s="242" t="s">
        <v>400</v>
      </c>
      <c r="B19" s="734" t="s">
        <v>389</v>
      </c>
      <c r="C19" s="235">
        <v>0</v>
      </c>
      <c r="D19" s="235">
        <v>0</v>
      </c>
      <c r="E19" s="235">
        <v>0</v>
      </c>
      <c r="F19" s="235">
        <v>39301.544009999998</v>
      </c>
      <c r="G19" s="235">
        <v>227748.23790999997</v>
      </c>
      <c r="H19" s="235">
        <v>0</v>
      </c>
      <c r="I19" s="235">
        <v>313441.79077999998</v>
      </c>
      <c r="J19" s="235">
        <v>33190.871220000001</v>
      </c>
      <c r="K19" s="235">
        <v>75031.323879999996</v>
      </c>
      <c r="L19" s="235">
        <v>96998.371239999993</v>
      </c>
      <c r="M19" s="235">
        <v>0</v>
      </c>
      <c r="N19" s="235">
        <v>794549.54761694942</v>
      </c>
      <c r="O19" s="235">
        <v>0</v>
      </c>
      <c r="P19" s="235">
        <v>409.59199999999998</v>
      </c>
      <c r="Q19" s="235">
        <v>109305.26022</v>
      </c>
      <c r="R19" s="235">
        <v>0</v>
      </c>
      <c r="S19" s="235">
        <v>0</v>
      </c>
      <c r="T19" s="235">
        <v>14400.476990000001</v>
      </c>
      <c r="U19" s="235">
        <v>105839.36336</v>
      </c>
      <c r="V19" s="235">
        <v>138551.72078999999</v>
      </c>
      <c r="W19" s="235">
        <v>1488.08</v>
      </c>
      <c r="X19" s="235">
        <v>914.25910999999996</v>
      </c>
      <c r="Y19" s="917">
        <v>1951170.4391269495</v>
      </c>
      <c r="Z19" s="235">
        <v>0</v>
      </c>
      <c r="AA19" s="917">
        <v>1951170.4391269495</v>
      </c>
      <c r="AC19" s="1201"/>
    </row>
    <row r="20" spans="1:29" s="682" customFormat="1" ht="58.5" customHeight="1">
      <c r="A20" s="242" t="s">
        <v>401</v>
      </c>
      <c r="B20" s="734" t="s">
        <v>391</v>
      </c>
      <c r="C20" s="918">
        <v>1030188.752</v>
      </c>
      <c r="D20" s="918">
        <v>6902754.3680499997</v>
      </c>
      <c r="E20" s="918">
        <v>681681.00899999996</v>
      </c>
      <c r="F20" s="918">
        <v>736397.53980000003</v>
      </c>
      <c r="G20" s="918">
        <v>1527245.4360900002</v>
      </c>
      <c r="H20" s="918">
        <v>0</v>
      </c>
      <c r="I20" s="918">
        <v>5248779.9982199995</v>
      </c>
      <c r="J20" s="918">
        <v>5065021.3094900008</v>
      </c>
      <c r="K20" s="918">
        <v>964101.51008000004</v>
      </c>
      <c r="L20" s="918">
        <v>2958891.3270000005</v>
      </c>
      <c r="M20" s="918">
        <v>0</v>
      </c>
      <c r="N20" s="918">
        <v>10163651.24201305</v>
      </c>
      <c r="O20" s="918">
        <v>266240.26983</v>
      </c>
      <c r="P20" s="918">
        <v>288820.39945999999</v>
      </c>
      <c r="Q20" s="918">
        <v>3123766.6970099998</v>
      </c>
      <c r="R20" s="918">
        <v>241348.66946999999</v>
      </c>
      <c r="S20" s="918">
        <v>5566291.6624699999</v>
      </c>
      <c r="T20" s="918">
        <v>275482.70701000001</v>
      </c>
      <c r="U20" s="918">
        <v>3913983.5776400003</v>
      </c>
      <c r="V20" s="918">
        <v>8192971.5156611986</v>
      </c>
      <c r="W20" s="918">
        <v>1028260.5740000001</v>
      </c>
      <c r="X20" s="918">
        <v>178450.94389</v>
      </c>
      <c r="Y20" s="900">
        <v>58354329.508184247</v>
      </c>
      <c r="Z20" s="918">
        <v>0</v>
      </c>
      <c r="AA20" s="900">
        <v>58354329.508184247</v>
      </c>
      <c r="AC20" s="1201"/>
    </row>
    <row r="21" spans="1:29" s="682" customFormat="1" ht="58.5" customHeight="1">
      <c r="A21" s="1202" t="s">
        <v>402</v>
      </c>
      <c r="B21" s="1200" t="s">
        <v>403</v>
      </c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>
        <v>0</v>
      </c>
      <c r="W21" s="235"/>
      <c r="X21" s="235"/>
      <c r="Y21" s="917"/>
      <c r="Z21" s="235"/>
      <c r="AA21" s="917"/>
      <c r="AC21" s="1201"/>
    </row>
    <row r="22" spans="1:29" s="682" customFormat="1" ht="51" customHeight="1">
      <c r="A22" s="242" t="s">
        <v>404</v>
      </c>
      <c r="B22" s="734" t="s">
        <v>385</v>
      </c>
      <c r="C22" s="235">
        <v>5439415.1113900002</v>
      </c>
      <c r="D22" s="235">
        <v>98561261.559319988</v>
      </c>
      <c r="E22" s="235">
        <v>1859683.92056</v>
      </c>
      <c r="F22" s="235">
        <v>23263293.805459999</v>
      </c>
      <c r="G22" s="235">
        <v>31240910.245899998</v>
      </c>
      <c r="H22" s="235">
        <v>331995.54673999996</v>
      </c>
      <c r="I22" s="235">
        <v>8316309.7256399998</v>
      </c>
      <c r="J22" s="235">
        <v>29889560.499839999</v>
      </c>
      <c r="K22" s="235">
        <v>4789867.0377300009</v>
      </c>
      <c r="L22" s="235">
        <v>52557495.408639997</v>
      </c>
      <c r="M22" s="235">
        <v>251886.6281</v>
      </c>
      <c r="N22" s="235">
        <v>73805987.022530004</v>
      </c>
      <c r="O22" s="235">
        <v>12764027.422420001</v>
      </c>
      <c r="P22" s="235">
        <v>1820945.1343499999</v>
      </c>
      <c r="Q22" s="235">
        <v>21127039.900980003</v>
      </c>
      <c r="R22" s="235">
        <v>504775.70759000001</v>
      </c>
      <c r="S22" s="235">
        <v>41221077.098700002</v>
      </c>
      <c r="T22" s="235">
        <v>892931.66850999987</v>
      </c>
      <c r="U22" s="235">
        <v>7479861.5816900004</v>
      </c>
      <c r="V22" s="235">
        <v>79504584.797820076</v>
      </c>
      <c r="W22" s="235">
        <v>6110032.0950300004</v>
      </c>
      <c r="X22" s="235">
        <v>3696108.2598100007</v>
      </c>
      <c r="Y22" s="917">
        <v>505429050.17875016</v>
      </c>
      <c r="Z22" s="235">
        <v>0</v>
      </c>
      <c r="AA22" s="917">
        <v>505429050.17875016</v>
      </c>
      <c r="AC22" s="1201"/>
    </row>
    <row r="23" spans="1:29" s="682" customFormat="1" ht="51" customHeight="1">
      <c r="A23" s="242" t="s">
        <v>405</v>
      </c>
      <c r="B23" s="734" t="s">
        <v>387</v>
      </c>
      <c r="C23" s="235">
        <v>0</v>
      </c>
      <c r="D23" s="235">
        <v>0</v>
      </c>
      <c r="E23" s="235">
        <v>0</v>
      </c>
      <c r="F23" s="235">
        <v>0</v>
      </c>
      <c r="G23" s="235">
        <v>0</v>
      </c>
      <c r="H23" s="235">
        <v>0</v>
      </c>
      <c r="I23" s="235">
        <v>0</v>
      </c>
      <c r="J23" s="235">
        <v>0</v>
      </c>
      <c r="K23" s="235">
        <v>0</v>
      </c>
      <c r="L23" s="235">
        <v>0</v>
      </c>
      <c r="M23" s="235">
        <v>968.49486000000002</v>
      </c>
      <c r="N23" s="235">
        <v>0</v>
      </c>
      <c r="O23" s="235">
        <v>0</v>
      </c>
      <c r="P23" s="235">
        <v>0</v>
      </c>
      <c r="Q23" s="235">
        <v>0</v>
      </c>
      <c r="R23" s="235">
        <v>0</v>
      </c>
      <c r="S23" s="235">
        <v>4992.1806999999999</v>
      </c>
      <c r="T23" s="235">
        <v>0</v>
      </c>
      <c r="U23" s="235">
        <v>660.25049000000001</v>
      </c>
      <c r="V23" s="235">
        <v>2732.46279</v>
      </c>
      <c r="W23" s="235">
        <v>0</v>
      </c>
      <c r="X23" s="235">
        <v>0</v>
      </c>
      <c r="Y23" s="917">
        <v>9353.3888399999996</v>
      </c>
      <c r="Z23" s="235">
        <v>2339702.85837</v>
      </c>
      <c r="AA23" s="917">
        <v>2349056.2472100002</v>
      </c>
      <c r="AC23" s="1201"/>
    </row>
    <row r="24" spans="1:29" s="1201" customFormat="1" ht="51" customHeight="1">
      <c r="A24" s="242" t="s">
        <v>406</v>
      </c>
      <c r="B24" s="734" t="s">
        <v>389</v>
      </c>
      <c r="C24" s="235">
        <v>106169.16975</v>
      </c>
      <c r="D24" s="235">
        <v>4185154.21006</v>
      </c>
      <c r="E24" s="235">
        <v>620.07542000000001</v>
      </c>
      <c r="F24" s="235">
        <v>239548.42151999997</v>
      </c>
      <c r="G24" s="235">
        <v>549894.91161999991</v>
      </c>
      <c r="H24" s="235">
        <v>0</v>
      </c>
      <c r="I24" s="235">
        <v>387201.13201999996</v>
      </c>
      <c r="J24" s="235">
        <v>92057.248980000004</v>
      </c>
      <c r="K24" s="235">
        <v>280233.11644999997</v>
      </c>
      <c r="L24" s="235">
        <v>260209.63256</v>
      </c>
      <c r="M24" s="235">
        <v>7248.4288399999996</v>
      </c>
      <c r="N24" s="235">
        <v>1069221.847267719</v>
      </c>
      <c r="O24" s="235">
        <v>51264.515400000004</v>
      </c>
      <c r="P24" s="235">
        <v>4774.2797299999993</v>
      </c>
      <c r="Q24" s="235">
        <v>144148.73103999998</v>
      </c>
      <c r="R24" s="235">
        <v>10191.86296</v>
      </c>
      <c r="S24" s="235">
        <v>332252.30017</v>
      </c>
      <c r="T24" s="235">
        <v>86287.559409999987</v>
      </c>
      <c r="U24" s="235">
        <v>195741.84600000002</v>
      </c>
      <c r="V24" s="235">
        <v>246069.10483</v>
      </c>
      <c r="W24" s="235">
        <v>72097.08253</v>
      </c>
      <c r="X24" s="235">
        <v>11340.511699999999</v>
      </c>
      <c r="Y24" s="917">
        <v>8331725.9882577173</v>
      </c>
      <c r="Z24" s="235">
        <v>15593.246099999998</v>
      </c>
      <c r="AA24" s="917">
        <v>8347319.2343577174</v>
      </c>
    </row>
    <row r="25" spans="1:29" s="1201" customFormat="1" ht="58.5" customHeight="1">
      <c r="A25" s="1203" t="s">
        <v>407</v>
      </c>
      <c r="B25" s="793" t="s">
        <v>391</v>
      </c>
      <c r="C25" s="918">
        <v>5333245.9416399999</v>
      </c>
      <c r="D25" s="918">
        <v>94376107.349259987</v>
      </c>
      <c r="E25" s="918">
        <v>1859063.8451400001</v>
      </c>
      <c r="F25" s="918">
        <v>23023745.38394</v>
      </c>
      <c r="G25" s="918">
        <v>30691015.334279999</v>
      </c>
      <c r="H25" s="918">
        <v>331995.54673999996</v>
      </c>
      <c r="I25" s="918">
        <v>7929108.5936199995</v>
      </c>
      <c r="J25" s="918">
        <v>29797503.250859998</v>
      </c>
      <c r="K25" s="918">
        <v>4509633.9212800013</v>
      </c>
      <c r="L25" s="918">
        <v>52297285.776079997</v>
      </c>
      <c r="M25" s="918">
        <v>245606.69412</v>
      </c>
      <c r="N25" s="918">
        <v>72736765.175262287</v>
      </c>
      <c r="O25" s="918">
        <v>12712762.907020001</v>
      </c>
      <c r="P25" s="918">
        <v>1816170.8546199999</v>
      </c>
      <c r="Q25" s="918">
        <v>20982891.169940002</v>
      </c>
      <c r="R25" s="918">
        <v>494583.84463000001</v>
      </c>
      <c r="S25" s="918">
        <v>40893816.979230002</v>
      </c>
      <c r="T25" s="918">
        <v>806644.10909999989</v>
      </c>
      <c r="U25" s="918">
        <v>7284779.98618</v>
      </c>
      <c r="V25" s="918">
        <v>79261248.155780077</v>
      </c>
      <c r="W25" s="918">
        <v>6037935.0125000002</v>
      </c>
      <c r="X25" s="918">
        <v>3684767.7481100005</v>
      </c>
      <c r="Y25" s="900">
        <v>497106677.57933223</v>
      </c>
      <c r="Z25" s="918">
        <v>2324109.6122699999</v>
      </c>
      <c r="AA25" s="900">
        <v>499430787.19160223</v>
      </c>
    </row>
    <row r="27" spans="1:29">
      <c r="I27" s="922"/>
      <c r="J27" s="922"/>
      <c r="K27" s="922"/>
      <c r="L27" s="922"/>
      <c r="M27" s="922"/>
      <c r="N27" s="922"/>
      <c r="O27" s="922"/>
      <c r="P27" s="922"/>
      <c r="Q27" s="922"/>
      <c r="R27" s="922"/>
      <c r="S27" s="922"/>
      <c r="T27" s="922"/>
      <c r="U27" s="922"/>
      <c r="V27" s="922"/>
      <c r="W27" s="922"/>
      <c r="X27" s="922"/>
      <c r="Y27" s="922"/>
      <c r="Z27" s="922"/>
      <c r="AA27" s="922"/>
      <c r="AB27" s="922"/>
    </row>
    <row r="28" spans="1:29">
      <c r="I28" s="922"/>
      <c r="J28" s="922"/>
      <c r="K28" s="922"/>
      <c r="L28" s="922"/>
      <c r="M28" s="922"/>
      <c r="N28" s="922"/>
      <c r="O28" s="922"/>
      <c r="P28" s="922"/>
      <c r="Q28" s="922"/>
      <c r="R28" s="922"/>
      <c r="S28" s="922"/>
      <c r="T28" s="922"/>
      <c r="U28" s="922"/>
      <c r="V28" s="922"/>
      <c r="W28" s="922"/>
      <c r="X28" s="922"/>
      <c r="Y28" s="922"/>
      <c r="Z28" s="922"/>
      <c r="AA28" s="922"/>
      <c r="AB28" s="922"/>
    </row>
    <row r="29" spans="1:29">
      <c r="I29" s="922"/>
      <c r="J29" s="922"/>
      <c r="K29" s="922"/>
      <c r="L29" s="922"/>
      <c r="M29" s="922"/>
      <c r="N29" s="922"/>
      <c r="O29" s="922"/>
      <c r="P29" s="922"/>
      <c r="Q29" s="922"/>
      <c r="R29" s="922"/>
      <c r="S29" s="922"/>
      <c r="T29" s="922"/>
      <c r="U29" s="922"/>
      <c r="V29" s="922"/>
      <c r="W29" s="922"/>
      <c r="X29" s="922"/>
      <c r="Y29" s="922"/>
      <c r="Z29" s="922"/>
      <c r="AA29" s="922"/>
      <c r="AB29" s="922"/>
    </row>
    <row r="30" spans="1:29">
      <c r="I30" s="922"/>
      <c r="J30" s="922"/>
      <c r="K30" s="922"/>
      <c r="L30" s="922"/>
      <c r="M30" s="922"/>
      <c r="N30" s="922"/>
      <c r="O30" s="922"/>
      <c r="P30" s="922"/>
      <c r="Q30" s="922"/>
      <c r="R30" s="922"/>
      <c r="S30" s="922"/>
      <c r="T30" s="922"/>
      <c r="U30" s="922"/>
      <c r="V30" s="922"/>
      <c r="W30" s="922"/>
      <c r="X30" s="922"/>
      <c r="Y30" s="922"/>
      <c r="Z30" s="922"/>
      <c r="AA30" s="922"/>
      <c r="AB30" s="922"/>
    </row>
  </sheetData>
  <mergeCells count="8">
    <mergeCell ref="A1:H1"/>
    <mergeCell ref="A2:H2"/>
    <mergeCell ref="A5:B5"/>
    <mergeCell ref="Y3:AA3"/>
    <mergeCell ref="C4:X4"/>
    <mergeCell ref="Y4:Y5"/>
    <mergeCell ref="Z4:Z5"/>
    <mergeCell ref="AA4:AA5"/>
  </mergeCells>
  <printOptions horizontalCentered="1"/>
  <pageMargins left="0" right="0" top="0.59055118110236227" bottom="0" header="0.51181102362204722" footer="0.51181102362204722"/>
  <pageSetup paperSize="9" scale="31" fitToHeight="0" orientation="landscape" horizontalDpi="200" verticalDpi="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C25"/>
  <sheetViews>
    <sheetView zoomScale="70" zoomScaleNormal="70" zoomScaleSheetLayoutView="50" workbookViewId="0">
      <pane xSplit="2" ySplit="5" topLeftCell="C14" activePane="bottomRight" state="frozen"/>
      <selection activeCell="L25" sqref="L25"/>
      <selection pane="topRight" activeCell="L25" sqref="L25"/>
      <selection pane="bottomLeft" activeCell="L25" sqref="L25"/>
      <selection pane="bottomRight" activeCell="H15" sqref="H15"/>
    </sheetView>
  </sheetViews>
  <sheetFormatPr defaultColWidth="9" defaultRowHeight="21"/>
  <cols>
    <col min="1" max="1" width="35.42578125" style="1204" bestFit="1" customWidth="1"/>
    <col min="2" max="2" width="32.85546875" style="1204" hidden="1" customWidth="1"/>
    <col min="3" max="3" width="16" style="1204" bestFit="1" customWidth="1"/>
    <col min="4" max="4" width="17.28515625" style="1204" bestFit="1" customWidth="1"/>
    <col min="5" max="5" width="16" style="1204" bestFit="1" customWidth="1"/>
    <col min="6" max="7" width="17.28515625" style="1204" bestFit="1" customWidth="1"/>
    <col min="8" max="8" width="16.42578125" style="1204" customWidth="1"/>
    <col min="9" max="9" width="16" style="1204" bestFit="1" customWidth="1"/>
    <col min="10" max="10" width="17.28515625" style="1204" bestFit="1" customWidth="1"/>
    <col min="11" max="11" width="16" style="1204" bestFit="1" customWidth="1"/>
    <col min="12" max="12" width="17.28515625" style="1204" bestFit="1" customWidth="1"/>
    <col min="13" max="13" width="14.28515625" style="1204" bestFit="1" customWidth="1"/>
    <col min="14" max="14" width="17.28515625" style="1204" bestFit="1" customWidth="1"/>
    <col min="15" max="16" width="16" style="1204" bestFit="1" customWidth="1"/>
    <col min="17" max="17" width="17.28515625" style="1204" bestFit="1" customWidth="1"/>
    <col min="18" max="18" width="14.28515625" style="1204" bestFit="1" customWidth="1"/>
    <col min="19" max="19" width="17.28515625" style="1204" bestFit="1" customWidth="1"/>
    <col min="20" max="20" width="14.28515625" style="1204" bestFit="1" customWidth="1"/>
    <col min="21" max="21" width="16" style="1204" bestFit="1" customWidth="1"/>
    <col min="22" max="22" width="19.5703125" style="1204" bestFit="1" customWidth="1"/>
    <col min="23" max="24" width="16" style="1204" bestFit="1" customWidth="1"/>
    <col min="25" max="25" width="18.7109375" style="1204" bestFit="1" customWidth="1"/>
    <col min="26" max="26" width="16" style="1204" bestFit="1" customWidth="1"/>
    <col min="27" max="27" width="18.7109375" style="1204" bestFit="1" customWidth="1"/>
    <col min="28" max="16384" width="9" style="1204"/>
  </cols>
  <sheetData>
    <row r="1" spans="1:27" ht="28.5">
      <c r="A1" s="1590" t="s">
        <v>853</v>
      </c>
      <c r="B1" s="1590"/>
      <c r="C1" s="1590"/>
      <c r="D1" s="1590"/>
      <c r="E1" s="1590"/>
      <c r="F1" s="1590"/>
    </row>
    <row r="2" spans="1:27" ht="28.5">
      <c r="A2" s="1590" t="s">
        <v>904</v>
      </c>
      <c r="B2" s="1590"/>
      <c r="C2" s="1590"/>
      <c r="D2" s="1590"/>
      <c r="E2" s="1590"/>
      <c r="F2" s="1590"/>
    </row>
    <row r="3" spans="1:27">
      <c r="A3" s="1205"/>
      <c r="B3" s="1205"/>
      <c r="C3" s="1204">
        <v>1000</v>
      </c>
      <c r="Y3" s="1591" t="s">
        <v>537</v>
      </c>
      <c r="Z3" s="1591"/>
      <c r="AA3" s="1591"/>
    </row>
    <row r="4" spans="1:27">
      <c r="A4" s="1206" t="s">
        <v>0</v>
      </c>
      <c r="B4" s="1207" t="s">
        <v>202</v>
      </c>
      <c r="C4" s="1594" t="s">
        <v>378</v>
      </c>
      <c r="D4" s="1594"/>
      <c r="E4" s="1594"/>
      <c r="F4" s="1594"/>
      <c r="G4" s="1594"/>
      <c r="H4" s="1594"/>
      <c r="I4" s="1594"/>
      <c r="J4" s="1594"/>
      <c r="K4" s="1594"/>
      <c r="L4" s="1594"/>
      <c r="M4" s="1594"/>
      <c r="N4" s="1594"/>
      <c r="O4" s="1594"/>
      <c r="P4" s="1594"/>
      <c r="Q4" s="1594"/>
      <c r="R4" s="1594"/>
      <c r="S4" s="1594"/>
      <c r="T4" s="1594"/>
      <c r="U4" s="1594"/>
      <c r="V4" s="1594"/>
      <c r="W4" s="1594"/>
      <c r="X4" s="1594"/>
      <c r="Y4" s="1592" t="s">
        <v>271</v>
      </c>
      <c r="Z4" s="1595" t="s">
        <v>382</v>
      </c>
      <c r="AA4" s="1592" t="s">
        <v>408</v>
      </c>
    </row>
    <row r="5" spans="1:27">
      <c r="A5" s="1597"/>
      <c r="B5" s="1598"/>
      <c r="C5" s="1208" t="s">
        <v>800</v>
      </c>
      <c r="D5" s="1208" t="s">
        <v>169</v>
      </c>
      <c r="E5" s="1208" t="s">
        <v>285</v>
      </c>
      <c r="F5" s="1208" t="s">
        <v>171</v>
      </c>
      <c r="G5" s="1208" t="s">
        <v>172</v>
      </c>
      <c r="H5" s="1208" t="s">
        <v>173</v>
      </c>
      <c r="I5" s="1208" t="s">
        <v>174</v>
      </c>
      <c r="J5" s="1208" t="s">
        <v>175</v>
      </c>
      <c r="K5" s="1208" t="s">
        <v>176</v>
      </c>
      <c r="L5" s="1208" t="s">
        <v>177</v>
      </c>
      <c r="M5" s="1208" t="s">
        <v>178</v>
      </c>
      <c r="N5" s="1208" t="s">
        <v>179</v>
      </c>
      <c r="O5" s="1208" t="s">
        <v>180</v>
      </c>
      <c r="P5" s="1208" t="s">
        <v>181</v>
      </c>
      <c r="Q5" s="1208" t="s">
        <v>182</v>
      </c>
      <c r="R5" s="1208" t="s">
        <v>183</v>
      </c>
      <c r="S5" s="1208" t="s">
        <v>184</v>
      </c>
      <c r="T5" s="1208" t="s">
        <v>797</v>
      </c>
      <c r="U5" s="1208" t="s">
        <v>185</v>
      </c>
      <c r="V5" s="1208" t="s">
        <v>186</v>
      </c>
      <c r="W5" s="1208" t="s">
        <v>187</v>
      </c>
      <c r="X5" s="1208" t="s">
        <v>188</v>
      </c>
      <c r="Y5" s="1599"/>
      <c r="Z5" s="1596"/>
      <c r="AA5" s="1593"/>
    </row>
    <row r="6" spans="1:27" s="1213" customFormat="1" ht="51" customHeight="1">
      <c r="A6" s="1209" t="s">
        <v>379</v>
      </c>
      <c r="B6" s="1210" t="s">
        <v>383</v>
      </c>
      <c r="C6" s="1211">
        <v>0</v>
      </c>
      <c r="D6" s="1211">
        <v>0</v>
      </c>
      <c r="E6" s="1211">
        <v>0</v>
      </c>
      <c r="F6" s="1211">
        <v>0</v>
      </c>
      <c r="G6" s="1211">
        <v>0</v>
      </c>
      <c r="H6" s="1211">
        <v>0</v>
      </c>
      <c r="I6" s="1211">
        <v>0</v>
      </c>
      <c r="J6" s="1211">
        <v>0</v>
      </c>
      <c r="K6" s="1211">
        <v>0</v>
      </c>
      <c r="L6" s="1211">
        <v>0</v>
      </c>
      <c r="M6" s="1211">
        <v>0</v>
      </c>
      <c r="N6" s="1211">
        <v>0</v>
      </c>
      <c r="O6" s="1211">
        <v>0</v>
      </c>
      <c r="P6" s="1211">
        <v>0</v>
      </c>
      <c r="Q6" s="1211">
        <v>0</v>
      </c>
      <c r="R6" s="1211">
        <v>0</v>
      </c>
      <c r="S6" s="1211">
        <v>0</v>
      </c>
      <c r="T6" s="1211">
        <v>0</v>
      </c>
      <c r="U6" s="1211">
        <v>0</v>
      </c>
      <c r="V6" s="1211">
        <v>0</v>
      </c>
      <c r="W6" s="1211">
        <v>0</v>
      </c>
      <c r="X6" s="1211">
        <v>0</v>
      </c>
      <c r="Y6" s="1212"/>
      <c r="Z6" s="1211">
        <v>0</v>
      </c>
      <c r="AA6" s="1212"/>
    </row>
    <row r="7" spans="1:27" s="1213" customFormat="1" ht="51" customHeight="1">
      <c r="A7" s="1214" t="s">
        <v>384</v>
      </c>
      <c r="B7" s="1215" t="s">
        <v>385</v>
      </c>
      <c r="C7" s="1216">
        <v>335185.995</v>
      </c>
      <c r="D7" s="1216">
        <v>10498978.7117</v>
      </c>
      <c r="E7" s="1216">
        <v>464147.35979000002</v>
      </c>
      <c r="F7" s="1216">
        <v>3199119.9250500002</v>
      </c>
      <c r="G7" s="1216">
        <v>3360519.673</v>
      </c>
      <c r="H7" s="1216">
        <v>217.76266000000001</v>
      </c>
      <c r="I7" s="1216">
        <v>1358923.3419999999</v>
      </c>
      <c r="J7" s="1216">
        <v>4255954.1955399998</v>
      </c>
      <c r="K7" s="1216">
        <v>496615.10177999997</v>
      </c>
      <c r="L7" s="1216">
        <v>6960946.9468400003</v>
      </c>
      <c r="M7" s="1216">
        <v>25717.752420000001</v>
      </c>
      <c r="N7" s="1216">
        <v>11003235.373960001</v>
      </c>
      <c r="O7" s="1216">
        <v>1424234.92848</v>
      </c>
      <c r="P7" s="1216">
        <v>356026.39225999999</v>
      </c>
      <c r="Q7" s="1216">
        <v>2612913.148</v>
      </c>
      <c r="R7" s="1216">
        <v>32936.834450000009</v>
      </c>
      <c r="S7" s="1216">
        <v>7113179.1877799993</v>
      </c>
      <c r="T7" s="1216">
        <v>3035.2773399999996</v>
      </c>
      <c r="U7" s="1216">
        <v>942160.01100000006</v>
      </c>
      <c r="V7" s="1216">
        <v>16405656.045787986</v>
      </c>
      <c r="W7" s="1216">
        <v>876654.09075999993</v>
      </c>
      <c r="X7" s="1216">
        <v>828514.27800000005</v>
      </c>
      <c r="Y7" s="1217">
        <v>72554872.333597973</v>
      </c>
      <c r="Z7" s="1216">
        <v>0</v>
      </c>
      <c r="AA7" s="1218">
        <v>72554872.333597973</v>
      </c>
    </row>
    <row r="8" spans="1:27" s="1213" customFormat="1" ht="51" customHeight="1">
      <c r="A8" s="1214" t="s">
        <v>386</v>
      </c>
      <c r="B8" s="1215" t="s">
        <v>387</v>
      </c>
      <c r="C8" s="1216">
        <v>0</v>
      </c>
      <c r="D8" s="1216">
        <v>0</v>
      </c>
      <c r="E8" s="1216">
        <v>0</v>
      </c>
      <c r="F8" s="1216">
        <v>0</v>
      </c>
      <c r="G8" s="1216">
        <v>0</v>
      </c>
      <c r="H8" s="1216">
        <v>0</v>
      </c>
      <c r="I8" s="1216">
        <v>0</v>
      </c>
      <c r="J8" s="1216">
        <v>0</v>
      </c>
      <c r="K8" s="1216">
        <v>0</v>
      </c>
      <c r="L8" s="1216">
        <v>0</v>
      </c>
      <c r="M8" s="1216">
        <v>480.35944000000001</v>
      </c>
      <c r="N8" s="1216">
        <v>0</v>
      </c>
      <c r="O8" s="1216">
        <v>0</v>
      </c>
      <c r="P8" s="1216">
        <v>0</v>
      </c>
      <c r="Q8" s="1216">
        <v>0</v>
      </c>
      <c r="R8" s="1216">
        <v>0</v>
      </c>
      <c r="S8" s="1216">
        <v>0</v>
      </c>
      <c r="T8" s="1216">
        <v>0</v>
      </c>
      <c r="U8" s="1216">
        <v>38.135460000000002</v>
      </c>
      <c r="V8" s="1216">
        <v>139.15323999999998</v>
      </c>
      <c r="W8" s="1216">
        <v>0</v>
      </c>
      <c r="X8" s="1216">
        <v>0</v>
      </c>
      <c r="Y8" s="1217">
        <v>657.64814000000001</v>
      </c>
      <c r="Z8" s="1216">
        <v>425787.49742000003</v>
      </c>
      <c r="AA8" s="1218">
        <v>426445.14556000003</v>
      </c>
    </row>
    <row r="9" spans="1:27" s="1213" customFormat="1" ht="51" customHeight="1">
      <c r="A9" s="1214" t="s">
        <v>388</v>
      </c>
      <c r="B9" s="1215" t="s">
        <v>389</v>
      </c>
      <c r="C9" s="1216">
        <v>25905.610639999999</v>
      </c>
      <c r="D9" s="1216">
        <v>982989.21872999996</v>
      </c>
      <c r="E9" s="1216">
        <v>162.04426000000001</v>
      </c>
      <c r="F9" s="1216">
        <v>6955.1866300000002</v>
      </c>
      <c r="G9" s="1216">
        <v>66115.118920000008</v>
      </c>
      <c r="H9" s="1216">
        <v>0</v>
      </c>
      <c r="I9" s="1216">
        <v>-4.7701099999999999</v>
      </c>
      <c r="J9" s="1216">
        <v>654.58308</v>
      </c>
      <c r="K9" s="1216">
        <v>1084.9360300000001</v>
      </c>
      <c r="L9" s="1216">
        <v>1017.41425</v>
      </c>
      <c r="M9" s="1216">
        <v>0.70662999999999998</v>
      </c>
      <c r="N9" s="1216">
        <v>8405.6003261178066</v>
      </c>
      <c r="O9" s="1216">
        <v>139.9216799999997</v>
      </c>
      <c r="P9" s="1216">
        <v>914.17542000000003</v>
      </c>
      <c r="Q9" s="1216">
        <v>675.39356000000009</v>
      </c>
      <c r="R9" s="1216">
        <v>10191.86296</v>
      </c>
      <c r="S9" s="1216">
        <v>5529.2358899999999</v>
      </c>
      <c r="T9" s="1216">
        <v>12.18638</v>
      </c>
      <c r="U9" s="1216">
        <v>123.72078999999999</v>
      </c>
      <c r="V9" s="1216">
        <v>19629.566059999997</v>
      </c>
      <c r="W9" s="1216">
        <v>2563.2391499999999</v>
      </c>
      <c r="X9" s="1216">
        <v>10303.496579999999</v>
      </c>
      <c r="Y9" s="1217">
        <v>1143368.4478561177</v>
      </c>
      <c r="Z9" s="1216">
        <v>4040.14329</v>
      </c>
      <c r="AA9" s="1218">
        <v>1147408.5911461178</v>
      </c>
    </row>
    <row r="10" spans="1:27" s="1213" customFormat="1" ht="51" customHeight="1">
      <c r="A10" s="1214" t="s">
        <v>390</v>
      </c>
      <c r="B10" s="1215" t="s">
        <v>391</v>
      </c>
      <c r="C10" s="1219">
        <v>309280.38436000003</v>
      </c>
      <c r="D10" s="1219">
        <v>9515989.4929699991</v>
      </c>
      <c r="E10" s="1219">
        <v>463985.31552999996</v>
      </c>
      <c r="F10" s="1219">
        <v>3192164.7384200003</v>
      </c>
      <c r="G10" s="1219">
        <v>3294404.5540800001</v>
      </c>
      <c r="H10" s="1219">
        <v>217.76266000000001</v>
      </c>
      <c r="I10" s="1219">
        <v>1358928.1121099999</v>
      </c>
      <c r="J10" s="1219">
        <v>4255299.6124600004</v>
      </c>
      <c r="K10" s="1219">
        <v>495530.16574999999</v>
      </c>
      <c r="L10" s="1219">
        <v>6959929.53259</v>
      </c>
      <c r="M10" s="1219">
        <v>26197.405230000004</v>
      </c>
      <c r="N10" s="1219">
        <v>10994829.773633882</v>
      </c>
      <c r="O10" s="1219">
        <v>1424095.0067999999</v>
      </c>
      <c r="P10" s="1219">
        <v>355112.21683999995</v>
      </c>
      <c r="Q10" s="1219">
        <v>2612237.7544400003</v>
      </c>
      <c r="R10" s="1219">
        <v>22744.971490000011</v>
      </c>
      <c r="S10" s="1219">
        <v>7107649.9518900001</v>
      </c>
      <c r="T10" s="1219">
        <v>3023.09096</v>
      </c>
      <c r="U10" s="1219">
        <v>942074.42567000003</v>
      </c>
      <c r="V10" s="1219">
        <v>16386165.632967986</v>
      </c>
      <c r="W10" s="1219">
        <v>874090.85161000001</v>
      </c>
      <c r="X10" s="1219">
        <v>818210.78142000001</v>
      </c>
      <c r="Y10" s="1220">
        <v>71412161.533881888</v>
      </c>
      <c r="Z10" s="1219">
        <v>421747.35412999999</v>
      </c>
      <c r="AA10" s="1220">
        <v>71833908.888011888</v>
      </c>
    </row>
    <row r="11" spans="1:27" s="1213" customFormat="1" ht="51" customHeight="1">
      <c r="A11" s="1221" t="s">
        <v>380</v>
      </c>
      <c r="B11" s="1210" t="s">
        <v>392</v>
      </c>
      <c r="C11" s="1216">
        <v>0</v>
      </c>
      <c r="D11" s="1216">
        <v>0</v>
      </c>
      <c r="E11" s="1216">
        <v>0</v>
      </c>
      <c r="F11" s="1216">
        <v>0</v>
      </c>
      <c r="G11" s="1216">
        <v>0</v>
      </c>
      <c r="H11" s="1216">
        <v>0</v>
      </c>
      <c r="I11" s="1216">
        <v>0</v>
      </c>
      <c r="J11" s="1216">
        <v>0</v>
      </c>
      <c r="K11" s="1216">
        <v>0</v>
      </c>
      <c r="L11" s="1216">
        <v>0</v>
      </c>
      <c r="M11" s="1216">
        <v>0</v>
      </c>
      <c r="N11" s="1216">
        <v>0</v>
      </c>
      <c r="O11" s="1216">
        <v>0</v>
      </c>
      <c r="P11" s="1216">
        <v>0</v>
      </c>
      <c r="Q11" s="1216">
        <v>0</v>
      </c>
      <c r="R11" s="1216">
        <v>0</v>
      </c>
      <c r="S11" s="1216">
        <v>0</v>
      </c>
      <c r="T11" s="1216">
        <v>0</v>
      </c>
      <c r="U11" s="1216">
        <v>0</v>
      </c>
      <c r="V11" s="1216">
        <v>0</v>
      </c>
      <c r="W11" s="1216">
        <v>0</v>
      </c>
      <c r="X11" s="1216">
        <v>0</v>
      </c>
      <c r="Y11" s="1218"/>
      <c r="Z11" s="1216">
        <v>0</v>
      </c>
      <c r="AA11" s="1218"/>
    </row>
    <row r="12" spans="1:27" s="1213" customFormat="1" ht="51" customHeight="1">
      <c r="A12" s="1214" t="s">
        <v>393</v>
      </c>
      <c r="B12" s="1215" t="s">
        <v>385</v>
      </c>
      <c r="C12" s="1216">
        <v>1539401.1686099998</v>
      </c>
      <c r="D12" s="1216">
        <v>62519450.679199994</v>
      </c>
      <c r="E12" s="1216">
        <v>713157.19333000004</v>
      </c>
      <c r="F12" s="1216">
        <v>17840175.812229998</v>
      </c>
      <c r="G12" s="1216">
        <v>24851860.579999998</v>
      </c>
      <c r="H12" s="1216">
        <v>3109.0974700000002</v>
      </c>
      <c r="I12" s="1216">
        <v>1054184.39585</v>
      </c>
      <c r="J12" s="1216">
        <v>15028980.29534</v>
      </c>
      <c r="K12" s="1216">
        <v>2064272.75978</v>
      </c>
      <c r="L12" s="1216">
        <v>38014637.76258</v>
      </c>
      <c r="M12" s="1216">
        <v>213089.12721000001</v>
      </c>
      <c r="N12" s="1216">
        <v>49599165.185309999</v>
      </c>
      <c r="O12" s="1216">
        <v>5004625.951559999</v>
      </c>
      <c r="P12" s="1216">
        <v>818620.25747000007</v>
      </c>
      <c r="Q12" s="1216">
        <v>11232664.99302</v>
      </c>
      <c r="R12" s="1216">
        <v>135966.93781</v>
      </c>
      <c r="S12" s="1216">
        <v>28224834.68581</v>
      </c>
      <c r="T12" s="1216">
        <v>143479.04716999998</v>
      </c>
      <c r="U12" s="1216">
        <v>2223821.2549999999</v>
      </c>
      <c r="V12" s="1216">
        <v>51288669.315357745</v>
      </c>
      <c r="W12" s="1216">
        <v>3733036.0980000002</v>
      </c>
      <c r="X12" s="1216">
        <v>2444372.7370000002</v>
      </c>
      <c r="Y12" s="1217">
        <v>318691575.33510774</v>
      </c>
      <c r="Z12" s="1216">
        <v>0</v>
      </c>
      <c r="AA12" s="1218">
        <v>318691575.33510774</v>
      </c>
    </row>
    <row r="13" spans="1:27" s="1213" customFormat="1" ht="51" customHeight="1">
      <c r="A13" s="1214" t="s">
        <v>394</v>
      </c>
      <c r="B13" s="1215" t="s">
        <v>387</v>
      </c>
      <c r="C13" s="1216">
        <v>0</v>
      </c>
      <c r="D13" s="1216">
        <v>0</v>
      </c>
      <c r="E13" s="1216">
        <v>0</v>
      </c>
      <c r="F13" s="1216">
        <v>0</v>
      </c>
      <c r="G13" s="1216">
        <v>0</v>
      </c>
      <c r="H13" s="1216">
        <v>0</v>
      </c>
      <c r="I13" s="1216">
        <v>0</v>
      </c>
      <c r="J13" s="1216">
        <v>0</v>
      </c>
      <c r="K13" s="1216">
        <v>0</v>
      </c>
      <c r="L13" s="1216">
        <v>0</v>
      </c>
      <c r="M13" s="1216">
        <v>488.13542000000001</v>
      </c>
      <c r="N13" s="1216">
        <v>0</v>
      </c>
      <c r="O13" s="1216">
        <v>0</v>
      </c>
      <c r="P13" s="1216">
        <v>0</v>
      </c>
      <c r="Q13" s="1216">
        <v>0</v>
      </c>
      <c r="R13" s="1216">
        <v>0</v>
      </c>
      <c r="S13" s="1216">
        <v>4992.1806999999999</v>
      </c>
      <c r="T13" s="1216">
        <v>0</v>
      </c>
      <c r="U13" s="1216">
        <v>622.11503000000005</v>
      </c>
      <c r="V13" s="1216">
        <v>2593.3095499999999</v>
      </c>
      <c r="W13" s="1216">
        <v>0</v>
      </c>
      <c r="X13" s="1216">
        <v>0</v>
      </c>
      <c r="Y13" s="1217">
        <v>8695.7406999999985</v>
      </c>
      <c r="Z13" s="1216">
        <v>1147708.9305199999</v>
      </c>
      <c r="AA13" s="1218">
        <v>1156404.6712199999</v>
      </c>
    </row>
    <row r="14" spans="1:27" s="1213" customFormat="1" ht="51" customHeight="1">
      <c r="A14" s="1214" t="s">
        <v>395</v>
      </c>
      <c r="B14" s="1215" t="s">
        <v>389</v>
      </c>
      <c r="C14" s="1216">
        <v>58323.733679999998</v>
      </c>
      <c r="D14" s="1216">
        <v>2688548.3943600003</v>
      </c>
      <c r="E14" s="1216">
        <v>-11.614229999999999</v>
      </c>
      <c r="F14" s="1216">
        <v>62045.060290000001</v>
      </c>
      <c r="G14" s="1216">
        <v>135630.16319999998</v>
      </c>
      <c r="H14" s="1216">
        <v>0</v>
      </c>
      <c r="I14" s="1216">
        <v>1645.4276700000003</v>
      </c>
      <c r="J14" s="1216">
        <v>27047.636079999997</v>
      </c>
      <c r="K14" s="1216">
        <v>11262.188340000001</v>
      </c>
      <c r="L14" s="1216">
        <v>162153.24084000001</v>
      </c>
      <c r="M14" s="1216">
        <v>7247.7222099999999</v>
      </c>
      <c r="N14" s="1216">
        <v>168711.39784827436</v>
      </c>
      <c r="O14" s="1216">
        <v>3051.9750999999997</v>
      </c>
      <c r="P14" s="1216">
        <v>2229.7463299999999</v>
      </c>
      <c r="Q14" s="1216">
        <v>16692.59102</v>
      </c>
      <c r="R14" s="1216">
        <v>0</v>
      </c>
      <c r="S14" s="1216">
        <v>82939.406279999996</v>
      </c>
      <c r="T14" s="1216">
        <v>959.42588999999998</v>
      </c>
      <c r="U14" s="1216">
        <v>9793.0066600000009</v>
      </c>
      <c r="V14" s="1216">
        <v>94042.016829999993</v>
      </c>
      <c r="W14" s="1216">
        <v>14989.23177</v>
      </c>
      <c r="X14" s="1216">
        <v>0</v>
      </c>
      <c r="Y14" s="1217">
        <v>3547300.7501682746</v>
      </c>
      <c r="Z14" s="1216">
        <v>10923.350369999998</v>
      </c>
      <c r="AA14" s="1218">
        <v>3558224.1005382747</v>
      </c>
    </row>
    <row r="15" spans="1:27" s="1213" customFormat="1" ht="51" customHeight="1">
      <c r="A15" s="1214" t="s">
        <v>396</v>
      </c>
      <c r="B15" s="1215" t="s">
        <v>391</v>
      </c>
      <c r="C15" s="1219">
        <v>1481077.43493</v>
      </c>
      <c r="D15" s="1219">
        <v>59830902.284839995</v>
      </c>
      <c r="E15" s="1219">
        <v>713168.80755999999</v>
      </c>
      <c r="F15" s="1219">
        <v>17778130.751939997</v>
      </c>
      <c r="G15" s="1219">
        <v>24716230.4168</v>
      </c>
      <c r="H15" s="1219">
        <v>3109.0974700000002</v>
      </c>
      <c r="I15" s="1219">
        <v>1052538.9681800001</v>
      </c>
      <c r="J15" s="1219">
        <v>15001932.659260001</v>
      </c>
      <c r="K15" s="1219">
        <v>2053010.5714400001</v>
      </c>
      <c r="L15" s="1219">
        <v>37852484.521740004</v>
      </c>
      <c r="M15" s="1219">
        <v>206329.54041999998</v>
      </c>
      <c r="N15" s="1219">
        <v>49430453.78746172</v>
      </c>
      <c r="O15" s="1219">
        <v>5001573.9764599986</v>
      </c>
      <c r="P15" s="1219">
        <v>816390.51113999996</v>
      </c>
      <c r="Q15" s="1219">
        <v>11215972.402000001</v>
      </c>
      <c r="R15" s="1219">
        <v>135966.93781</v>
      </c>
      <c r="S15" s="1219">
        <v>28146887.46023</v>
      </c>
      <c r="T15" s="1219">
        <v>142519.62127999999</v>
      </c>
      <c r="U15" s="1219">
        <v>2214650.3633700004</v>
      </c>
      <c r="V15" s="1219">
        <v>51197220.608077742</v>
      </c>
      <c r="W15" s="1219">
        <v>3718046.8662299998</v>
      </c>
      <c r="X15" s="1219">
        <v>2444372.7370000002</v>
      </c>
      <c r="Y15" s="1220">
        <v>315152970.32563949</v>
      </c>
      <c r="Z15" s="1219">
        <v>1136785.5801500001</v>
      </c>
      <c r="AA15" s="1220">
        <v>316289755.90578949</v>
      </c>
    </row>
    <row r="16" spans="1:27" s="1213" customFormat="1" ht="51" customHeight="1">
      <c r="A16" s="1221" t="s">
        <v>381</v>
      </c>
      <c r="B16" s="1210" t="s">
        <v>397</v>
      </c>
      <c r="C16" s="1216">
        <v>0</v>
      </c>
      <c r="D16" s="1216">
        <v>0</v>
      </c>
      <c r="E16" s="1216">
        <v>0</v>
      </c>
      <c r="F16" s="1216">
        <v>0</v>
      </c>
      <c r="G16" s="1216">
        <v>0</v>
      </c>
      <c r="H16" s="1216">
        <v>0</v>
      </c>
      <c r="I16" s="1216">
        <v>0</v>
      </c>
      <c r="J16" s="1216">
        <v>0</v>
      </c>
      <c r="K16" s="1216">
        <v>0</v>
      </c>
      <c r="L16" s="1216">
        <v>0</v>
      </c>
      <c r="M16" s="1216">
        <v>0</v>
      </c>
      <c r="N16" s="1216">
        <v>0</v>
      </c>
      <c r="O16" s="1216">
        <v>0</v>
      </c>
      <c r="P16" s="1216">
        <v>0</v>
      </c>
      <c r="Q16" s="1216">
        <v>0</v>
      </c>
      <c r="R16" s="1216">
        <v>0</v>
      </c>
      <c r="S16" s="1216">
        <v>0</v>
      </c>
      <c r="T16" s="1216">
        <v>0</v>
      </c>
      <c r="U16" s="1216">
        <v>0</v>
      </c>
      <c r="V16" s="1216">
        <v>0</v>
      </c>
      <c r="W16" s="1216">
        <v>0</v>
      </c>
      <c r="X16" s="1216">
        <v>0</v>
      </c>
      <c r="Y16" s="1218"/>
      <c r="Z16" s="1216">
        <v>0</v>
      </c>
      <c r="AA16" s="1218"/>
    </row>
    <row r="17" spans="1:29" s="1213" customFormat="1" ht="51" customHeight="1">
      <c r="A17" s="1214" t="s">
        <v>398</v>
      </c>
      <c r="B17" s="1215" t="s">
        <v>385</v>
      </c>
      <c r="C17" s="1216">
        <v>0</v>
      </c>
      <c r="D17" s="1216">
        <v>-45.536000000000001</v>
      </c>
      <c r="E17" s="1216">
        <v>681681.00899999996</v>
      </c>
      <c r="F17" s="1216">
        <v>0</v>
      </c>
      <c r="G17" s="1216">
        <v>507112.70299999998</v>
      </c>
      <c r="H17" s="1216">
        <v>0</v>
      </c>
      <c r="I17" s="1216">
        <v>2693286.4879999999</v>
      </c>
      <c r="J17" s="1216">
        <v>2884147</v>
      </c>
      <c r="K17" s="1216">
        <v>0</v>
      </c>
      <c r="L17" s="1216">
        <v>0</v>
      </c>
      <c r="M17" s="1216">
        <v>0</v>
      </c>
      <c r="N17" s="1216">
        <v>5082536.6876699999</v>
      </c>
      <c r="O17" s="1216">
        <v>5639.4219999999996</v>
      </c>
      <c r="P17" s="1216">
        <v>281556.64045999997</v>
      </c>
      <c r="Q17" s="1216">
        <v>0</v>
      </c>
      <c r="R17" s="1216">
        <v>34508.901699999995</v>
      </c>
      <c r="S17" s="1216">
        <v>2671361.7141499999</v>
      </c>
      <c r="T17" s="1216">
        <v>155789.753</v>
      </c>
      <c r="U17" s="1216">
        <v>1802129.764</v>
      </c>
      <c r="V17" s="1216">
        <v>2588875.2616011994</v>
      </c>
      <c r="W17" s="1216">
        <v>905315.67</v>
      </c>
      <c r="X17" s="1216">
        <v>179377.56299999999</v>
      </c>
      <c r="Y17" s="1217">
        <v>20473273.041581202</v>
      </c>
      <c r="Z17" s="1216">
        <v>0</v>
      </c>
      <c r="AA17" s="1218">
        <v>20473273.041581202</v>
      </c>
    </row>
    <row r="18" spans="1:29" s="1213" customFormat="1" ht="51" customHeight="1">
      <c r="A18" s="1214" t="s">
        <v>399</v>
      </c>
      <c r="B18" s="1215" t="s">
        <v>387</v>
      </c>
      <c r="C18" s="1216">
        <v>0</v>
      </c>
      <c r="D18" s="1216">
        <v>0</v>
      </c>
      <c r="E18" s="1216">
        <v>0</v>
      </c>
      <c r="F18" s="1216">
        <v>0</v>
      </c>
      <c r="G18" s="1216">
        <v>0</v>
      </c>
      <c r="H18" s="1216">
        <v>0</v>
      </c>
      <c r="I18" s="1216">
        <v>0</v>
      </c>
      <c r="J18" s="1216">
        <v>0</v>
      </c>
      <c r="K18" s="1216">
        <v>0</v>
      </c>
      <c r="L18" s="1216">
        <v>0</v>
      </c>
      <c r="M18" s="1216">
        <v>0</v>
      </c>
      <c r="N18" s="1216">
        <v>0</v>
      </c>
      <c r="O18" s="1216">
        <v>0</v>
      </c>
      <c r="P18" s="1216">
        <v>0</v>
      </c>
      <c r="Q18" s="1216">
        <v>0</v>
      </c>
      <c r="R18" s="1216">
        <v>0</v>
      </c>
      <c r="S18" s="1216">
        <v>0</v>
      </c>
      <c r="T18" s="1216">
        <v>0</v>
      </c>
      <c r="U18" s="1216">
        <v>0</v>
      </c>
      <c r="V18" s="1216">
        <v>0</v>
      </c>
      <c r="W18" s="1216">
        <v>0</v>
      </c>
      <c r="X18" s="1216">
        <v>0</v>
      </c>
      <c r="Y18" s="1217">
        <v>0</v>
      </c>
      <c r="Z18" s="1216">
        <v>0</v>
      </c>
      <c r="AA18" s="1218">
        <v>0</v>
      </c>
    </row>
    <row r="19" spans="1:29" s="1213" customFormat="1" ht="51" customHeight="1">
      <c r="A19" s="1214" t="s">
        <v>400</v>
      </c>
      <c r="B19" s="1215" t="s">
        <v>389</v>
      </c>
      <c r="C19" s="1216">
        <v>0</v>
      </c>
      <c r="D19" s="1216">
        <v>0</v>
      </c>
      <c r="E19" s="1216">
        <v>0</v>
      </c>
      <c r="F19" s="1216">
        <v>0</v>
      </c>
      <c r="G19" s="1216">
        <v>0</v>
      </c>
      <c r="H19" s="1216">
        <v>0</v>
      </c>
      <c r="I19" s="1216">
        <v>0</v>
      </c>
      <c r="J19" s="1216">
        <v>122.34192</v>
      </c>
      <c r="K19" s="1216">
        <v>0</v>
      </c>
      <c r="L19" s="1216">
        <v>0</v>
      </c>
      <c r="M19" s="1216">
        <v>0</v>
      </c>
      <c r="N19" s="1216">
        <v>794549.54761694942</v>
      </c>
      <c r="O19" s="1216">
        <v>0</v>
      </c>
      <c r="P19" s="1216">
        <v>0.69823999999999997</v>
      </c>
      <c r="Q19" s="1216">
        <v>0</v>
      </c>
      <c r="R19" s="1216">
        <v>0</v>
      </c>
      <c r="S19" s="1216">
        <v>0</v>
      </c>
      <c r="T19" s="1216">
        <v>0</v>
      </c>
      <c r="U19" s="1216">
        <v>0</v>
      </c>
      <c r="V19" s="1216">
        <v>0</v>
      </c>
      <c r="W19" s="1216">
        <v>0</v>
      </c>
      <c r="X19" s="1216">
        <v>0</v>
      </c>
      <c r="Y19" s="1217">
        <v>794672.58777694951</v>
      </c>
      <c r="Z19" s="1216">
        <v>0</v>
      </c>
      <c r="AA19" s="1218">
        <v>794672.58777694951</v>
      </c>
    </row>
    <row r="20" spans="1:29" s="1213" customFormat="1" ht="51" customHeight="1">
      <c r="A20" s="1214" t="s">
        <v>401</v>
      </c>
      <c r="B20" s="1215" t="s">
        <v>391</v>
      </c>
      <c r="C20" s="1219">
        <v>0</v>
      </c>
      <c r="D20" s="1219">
        <v>-45.536000000000001</v>
      </c>
      <c r="E20" s="1219">
        <v>681681.00899999996</v>
      </c>
      <c r="F20" s="1219">
        <v>0</v>
      </c>
      <c r="G20" s="1219">
        <v>507112.70299999998</v>
      </c>
      <c r="H20" s="1219">
        <v>0</v>
      </c>
      <c r="I20" s="1219">
        <v>2693286.4879999999</v>
      </c>
      <c r="J20" s="1219">
        <v>2884024.65808</v>
      </c>
      <c r="K20" s="1219">
        <v>0</v>
      </c>
      <c r="L20" s="1219">
        <v>0</v>
      </c>
      <c r="M20" s="1219">
        <v>0</v>
      </c>
      <c r="N20" s="1219">
        <v>4287987.1400530506</v>
      </c>
      <c r="O20" s="1219">
        <v>5639.4219999999996</v>
      </c>
      <c r="P20" s="1219">
        <v>281555.94222000003</v>
      </c>
      <c r="Q20" s="1219">
        <v>0</v>
      </c>
      <c r="R20" s="1219">
        <v>34508.901699999995</v>
      </c>
      <c r="S20" s="1219">
        <v>2671361.7141499999</v>
      </c>
      <c r="T20" s="1219">
        <v>155789.753</v>
      </c>
      <c r="U20" s="1219">
        <v>1802129.764</v>
      </c>
      <c r="V20" s="1219">
        <v>2588875.2616011994</v>
      </c>
      <c r="W20" s="1219">
        <v>905315.67</v>
      </c>
      <c r="X20" s="1219">
        <v>179377.56299999999</v>
      </c>
      <c r="Y20" s="1220">
        <v>19678600.453804255</v>
      </c>
      <c r="Z20" s="1219">
        <v>0</v>
      </c>
      <c r="AA20" s="1220">
        <v>19678600.453804255</v>
      </c>
    </row>
    <row r="21" spans="1:29" s="1213" customFormat="1" ht="51" customHeight="1">
      <c r="A21" s="1221" t="s">
        <v>402</v>
      </c>
      <c r="B21" s="1210" t="s">
        <v>403</v>
      </c>
      <c r="C21" s="1216"/>
      <c r="D21" s="1216"/>
      <c r="E21" s="1216"/>
      <c r="F21" s="1216"/>
      <c r="G21" s="1216"/>
      <c r="H21" s="1216"/>
      <c r="I21" s="1216"/>
      <c r="J21" s="1216"/>
      <c r="K21" s="1216"/>
      <c r="L21" s="1216"/>
      <c r="M21" s="1216"/>
      <c r="N21" s="1216"/>
      <c r="O21" s="1216"/>
      <c r="P21" s="1216"/>
      <c r="Q21" s="1216"/>
      <c r="R21" s="1216"/>
      <c r="S21" s="1216"/>
      <c r="T21" s="1216"/>
      <c r="U21" s="1216"/>
      <c r="V21" s="1216"/>
      <c r="W21" s="1216"/>
      <c r="X21" s="1216"/>
      <c r="Y21" s="1218"/>
      <c r="Z21" s="1216"/>
      <c r="AA21" s="1218"/>
    </row>
    <row r="22" spans="1:29" s="1222" customFormat="1" ht="51" customHeight="1">
      <c r="A22" s="1214" t="s">
        <v>404</v>
      </c>
      <c r="B22" s="1215" t="s">
        <v>385</v>
      </c>
      <c r="C22" s="1216">
        <v>1874587.1636099997</v>
      </c>
      <c r="D22" s="1216">
        <v>73018383.854899988</v>
      </c>
      <c r="E22" s="1216">
        <v>1858985.5621199999</v>
      </c>
      <c r="F22" s="1216">
        <v>21039295.73728</v>
      </c>
      <c r="G22" s="1216">
        <v>28719492.956</v>
      </c>
      <c r="H22" s="1216">
        <v>3326.86013</v>
      </c>
      <c r="I22" s="1216">
        <v>5106394.22585</v>
      </c>
      <c r="J22" s="1216">
        <v>22169081.490879998</v>
      </c>
      <c r="K22" s="1216">
        <v>2560887.8615600001</v>
      </c>
      <c r="L22" s="1216">
        <v>44975584.709420003</v>
      </c>
      <c r="M22" s="1216">
        <v>238806.87963000001</v>
      </c>
      <c r="N22" s="1216">
        <v>65684937.246940002</v>
      </c>
      <c r="O22" s="1216">
        <v>6434500.3020399995</v>
      </c>
      <c r="P22" s="1216">
        <v>1456203.2901900001</v>
      </c>
      <c r="Q22" s="1216">
        <v>13845578.14102</v>
      </c>
      <c r="R22" s="1216">
        <v>203412.67395999999</v>
      </c>
      <c r="S22" s="1216">
        <v>38009375.587739997</v>
      </c>
      <c r="T22" s="1216">
        <v>302304.07750999997</v>
      </c>
      <c r="U22" s="1216">
        <v>4968111.0299999993</v>
      </c>
      <c r="V22" s="1216">
        <v>70283200.62274693</v>
      </c>
      <c r="W22" s="1216">
        <v>5515005.8587600002</v>
      </c>
      <c r="X22" s="1216">
        <v>3452264.5780000002</v>
      </c>
      <c r="Y22" s="1217">
        <v>411719720.71028686</v>
      </c>
      <c r="Z22" s="1216">
        <v>0</v>
      </c>
      <c r="AA22" s="1218">
        <v>411719720.71028686</v>
      </c>
      <c r="AC22" s="1213"/>
    </row>
    <row r="23" spans="1:29" s="1222" customFormat="1" ht="51" customHeight="1">
      <c r="A23" s="1214" t="s">
        <v>405</v>
      </c>
      <c r="B23" s="1215" t="s">
        <v>387</v>
      </c>
      <c r="C23" s="1216">
        <v>0</v>
      </c>
      <c r="D23" s="1216">
        <v>0</v>
      </c>
      <c r="E23" s="1216">
        <v>0</v>
      </c>
      <c r="F23" s="1216">
        <v>0</v>
      </c>
      <c r="G23" s="1216">
        <v>0</v>
      </c>
      <c r="H23" s="1216">
        <v>0</v>
      </c>
      <c r="I23" s="1216">
        <v>0</v>
      </c>
      <c r="J23" s="1216">
        <v>0</v>
      </c>
      <c r="K23" s="1216">
        <v>0</v>
      </c>
      <c r="L23" s="1216">
        <v>0</v>
      </c>
      <c r="M23" s="1216">
        <v>968.49486000000002</v>
      </c>
      <c r="N23" s="1216">
        <v>0</v>
      </c>
      <c r="O23" s="1216">
        <v>0</v>
      </c>
      <c r="P23" s="1216">
        <v>0</v>
      </c>
      <c r="Q23" s="1216">
        <v>0</v>
      </c>
      <c r="R23" s="1216">
        <v>0</v>
      </c>
      <c r="S23" s="1216">
        <v>4992.1806999999999</v>
      </c>
      <c r="T23" s="1216">
        <v>0</v>
      </c>
      <c r="U23" s="1216">
        <v>660.25049000000001</v>
      </c>
      <c r="V23" s="1216">
        <v>2732.46279</v>
      </c>
      <c r="W23" s="1216">
        <v>0</v>
      </c>
      <c r="X23" s="1216">
        <v>0</v>
      </c>
      <c r="Y23" s="1217">
        <v>9353.3888399999996</v>
      </c>
      <c r="Z23" s="1216">
        <v>1573496.4279399998</v>
      </c>
      <c r="AA23" s="1218">
        <v>1582849.8167799998</v>
      </c>
      <c r="AC23" s="1213"/>
    </row>
    <row r="24" spans="1:29" s="1222" customFormat="1" ht="51" customHeight="1">
      <c r="A24" s="1214" t="s">
        <v>406</v>
      </c>
      <c r="B24" s="1215" t="s">
        <v>389</v>
      </c>
      <c r="C24" s="1216">
        <v>84229.344320000004</v>
      </c>
      <c r="D24" s="1216">
        <v>3671537.6130900001</v>
      </c>
      <c r="E24" s="1216">
        <v>150.43003000000002</v>
      </c>
      <c r="F24" s="1216">
        <v>69000.246920000005</v>
      </c>
      <c r="G24" s="1216">
        <v>201745.28211999999</v>
      </c>
      <c r="H24" s="1216">
        <v>0</v>
      </c>
      <c r="I24" s="1216">
        <v>1640.6575600000003</v>
      </c>
      <c r="J24" s="1216">
        <v>27824.561079999996</v>
      </c>
      <c r="K24" s="1216">
        <v>12347.124370000001</v>
      </c>
      <c r="L24" s="1216">
        <v>163170.65509000001</v>
      </c>
      <c r="M24" s="1216">
        <v>7248.4288399999996</v>
      </c>
      <c r="N24" s="1216">
        <v>971666.54579134157</v>
      </c>
      <c r="O24" s="1216">
        <v>3191.8967799999991</v>
      </c>
      <c r="P24" s="1216">
        <v>3144.6199900000001</v>
      </c>
      <c r="Q24" s="1216">
        <v>17367.98458</v>
      </c>
      <c r="R24" s="1216">
        <v>10191.86296</v>
      </c>
      <c r="S24" s="1216">
        <v>88468.642169999992</v>
      </c>
      <c r="T24" s="1216">
        <v>971.61226999999997</v>
      </c>
      <c r="U24" s="1216">
        <v>9916.7274500000003</v>
      </c>
      <c r="V24" s="1216">
        <v>113671.58288999999</v>
      </c>
      <c r="W24" s="1216">
        <v>17552.47092</v>
      </c>
      <c r="X24" s="1216">
        <v>10303.496579999999</v>
      </c>
      <c r="Y24" s="1217">
        <v>5485341.7858013427</v>
      </c>
      <c r="Z24" s="1216">
        <v>14963.493659999998</v>
      </c>
      <c r="AA24" s="1218">
        <v>5500305.2794613428</v>
      </c>
      <c r="AC24" s="1213"/>
    </row>
    <row r="25" spans="1:29" s="1222" customFormat="1" ht="51" customHeight="1">
      <c r="A25" s="1223" t="s">
        <v>407</v>
      </c>
      <c r="B25" s="1224" t="s">
        <v>391</v>
      </c>
      <c r="C25" s="1219">
        <v>1790357.8192899998</v>
      </c>
      <c r="D25" s="1219">
        <v>69346846.241809994</v>
      </c>
      <c r="E25" s="1219">
        <v>1858835.13209</v>
      </c>
      <c r="F25" s="1219">
        <v>20970295.490359999</v>
      </c>
      <c r="G25" s="1219">
        <v>28517747.67388</v>
      </c>
      <c r="H25" s="1219">
        <v>3326.86013</v>
      </c>
      <c r="I25" s="1219">
        <v>5104753.5682899999</v>
      </c>
      <c r="J25" s="1219">
        <v>22141256.929799996</v>
      </c>
      <c r="K25" s="1219">
        <v>2548540.7371900002</v>
      </c>
      <c r="L25" s="1219">
        <v>44812414.054330006</v>
      </c>
      <c r="M25" s="1219">
        <v>232526.94565000001</v>
      </c>
      <c r="N25" s="1219">
        <v>64713270.701148659</v>
      </c>
      <c r="O25" s="1219">
        <v>6431308.4052599994</v>
      </c>
      <c r="P25" s="1219">
        <v>1453058.6702000001</v>
      </c>
      <c r="Q25" s="1219">
        <v>13828210.156439999</v>
      </c>
      <c r="R25" s="1219">
        <v>193220.81099999999</v>
      </c>
      <c r="S25" s="1219">
        <v>37925899.126269996</v>
      </c>
      <c r="T25" s="1219">
        <v>301332.46523999999</v>
      </c>
      <c r="U25" s="1219">
        <v>4958854.5530399987</v>
      </c>
      <c r="V25" s="1219">
        <v>70172261.502646923</v>
      </c>
      <c r="W25" s="1219">
        <v>5497453.38784</v>
      </c>
      <c r="X25" s="1219">
        <v>3441961.0814200002</v>
      </c>
      <c r="Y25" s="1220">
        <v>406243732.31332564</v>
      </c>
      <c r="Z25" s="1219">
        <v>1558532.9342799999</v>
      </c>
      <c r="AA25" s="1220">
        <v>407802265.2476055</v>
      </c>
      <c r="AC25" s="1213"/>
    </row>
  </sheetData>
  <mergeCells count="8">
    <mergeCell ref="A1:F1"/>
    <mergeCell ref="A2:F2"/>
    <mergeCell ref="Y3:AA3"/>
    <mergeCell ref="AA4:AA5"/>
    <mergeCell ref="C4:X4"/>
    <mergeCell ref="Z4:Z5"/>
    <mergeCell ref="A5:B5"/>
    <mergeCell ref="Y4:Y5"/>
  </mergeCells>
  <printOptions horizontalCentered="1"/>
  <pageMargins left="0" right="0" top="0.59055118110236227" bottom="0" header="0.51181102362204722" footer="0.51181102362204722"/>
  <pageSetup paperSize="9" scale="31" orientation="landscape" horizontalDpi="200" verticalDpi="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D45"/>
  <sheetViews>
    <sheetView zoomScale="80" zoomScaleNormal="80" workbookViewId="0">
      <pane xSplit="1" ySplit="7" topLeftCell="C8" activePane="bottomRight" state="frozen"/>
      <selection activeCell="L25" sqref="L25"/>
      <selection pane="topRight" activeCell="L25" sqref="L25"/>
      <selection pane="bottomLeft" activeCell="L25" sqref="L25"/>
      <selection pane="bottomRight" activeCell="M17" sqref="M17"/>
    </sheetView>
  </sheetViews>
  <sheetFormatPr defaultColWidth="9" defaultRowHeight="21"/>
  <cols>
    <col min="1" max="1" width="35.42578125" style="61" bestFit="1" customWidth="1"/>
    <col min="2" max="2" width="32.85546875" style="61" hidden="1" customWidth="1"/>
    <col min="3" max="9" width="16.42578125" style="89" customWidth="1"/>
    <col min="10" max="10" width="16.42578125" style="922" customWidth="1"/>
    <col min="11" max="21" width="16.42578125" style="89" customWidth="1"/>
    <col min="22" max="22" width="19" style="89" bestFit="1" customWidth="1"/>
    <col min="23" max="27" width="16.42578125" style="89" customWidth="1"/>
    <col min="28" max="16384" width="9" style="61"/>
  </cols>
  <sheetData>
    <row r="1" spans="1:30" s="65" customFormat="1" ht="28.5">
      <c r="A1" s="1600" t="s">
        <v>854</v>
      </c>
      <c r="B1" s="1600"/>
      <c r="C1" s="1600"/>
      <c r="D1" s="1600"/>
      <c r="E1" s="1600"/>
      <c r="F1" s="1600"/>
      <c r="G1" s="1600"/>
      <c r="H1" s="1600"/>
      <c r="I1" s="906"/>
      <c r="J1" s="920"/>
      <c r="K1" s="906"/>
      <c r="L1" s="906"/>
      <c r="M1" s="906"/>
      <c r="N1" s="906"/>
      <c r="O1" s="906"/>
      <c r="P1" s="906"/>
      <c r="Q1" s="906"/>
      <c r="R1" s="906"/>
      <c r="S1" s="906"/>
      <c r="T1" s="906"/>
      <c r="U1" s="906"/>
      <c r="V1" s="906"/>
      <c r="W1" s="906"/>
      <c r="X1" s="906"/>
      <c r="Y1" s="906"/>
      <c r="Z1" s="906"/>
      <c r="AA1" s="906"/>
    </row>
    <row r="2" spans="1:30" s="65" customFormat="1" ht="28.5">
      <c r="A2" s="1600" t="s">
        <v>905</v>
      </c>
      <c r="B2" s="1600"/>
      <c r="C2" s="1600"/>
      <c r="D2" s="1600"/>
      <c r="E2" s="1600"/>
      <c r="F2" s="1600"/>
      <c r="G2" s="1600"/>
      <c r="H2" s="1600"/>
      <c r="I2" s="906"/>
      <c r="J2" s="920"/>
      <c r="K2" s="906"/>
      <c r="L2" s="906"/>
      <c r="M2" s="906"/>
      <c r="N2" s="906"/>
      <c r="O2" s="906"/>
      <c r="P2" s="906"/>
      <c r="Q2" s="906"/>
      <c r="R2" s="906"/>
      <c r="S2" s="906"/>
      <c r="T2" s="906"/>
      <c r="U2" s="906"/>
      <c r="V2" s="906"/>
      <c r="W2" s="906"/>
      <c r="X2" s="906"/>
      <c r="Y2" s="906"/>
      <c r="Z2" s="906"/>
      <c r="AA2" s="906"/>
    </row>
    <row r="3" spans="1:30">
      <c r="A3" s="60"/>
      <c r="B3" s="60"/>
      <c r="C3" s="919">
        <v>1000</v>
      </c>
      <c r="J3" s="89"/>
      <c r="X3" s="1573" t="s">
        <v>537</v>
      </c>
      <c r="Y3" s="1573"/>
      <c r="Z3" s="1573"/>
      <c r="AA3" s="1573"/>
    </row>
    <row r="4" spans="1:30">
      <c r="A4" s="63" t="s">
        <v>0</v>
      </c>
      <c r="B4" s="64" t="s">
        <v>202</v>
      </c>
      <c r="C4" s="1584" t="s">
        <v>378</v>
      </c>
      <c r="D4" s="1584"/>
      <c r="E4" s="1584"/>
      <c r="F4" s="1584"/>
      <c r="G4" s="1584"/>
      <c r="H4" s="1584"/>
      <c r="I4" s="1584"/>
      <c r="J4" s="1584"/>
      <c r="K4" s="1584"/>
      <c r="L4" s="1584"/>
      <c r="M4" s="1584"/>
      <c r="N4" s="1584"/>
      <c r="O4" s="1584"/>
      <c r="P4" s="1584"/>
      <c r="Q4" s="1584"/>
      <c r="R4" s="1584"/>
      <c r="S4" s="1584"/>
      <c r="T4" s="1584"/>
      <c r="U4" s="1584"/>
      <c r="V4" s="1584"/>
      <c r="W4" s="1584"/>
      <c r="X4" s="1584"/>
      <c r="Y4" s="1585" t="s">
        <v>271</v>
      </c>
      <c r="Z4" s="1587" t="s">
        <v>382</v>
      </c>
      <c r="AA4" s="1585" t="s">
        <v>408</v>
      </c>
    </row>
    <row r="5" spans="1:30">
      <c r="A5" s="1601"/>
      <c r="B5" s="1602"/>
      <c r="C5" s="169" t="s">
        <v>800</v>
      </c>
      <c r="D5" s="169" t="s">
        <v>169</v>
      </c>
      <c r="E5" s="169" t="s">
        <v>285</v>
      </c>
      <c r="F5" s="169" t="s">
        <v>171</v>
      </c>
      <c r="G5" s="169" t="s">
        <v>172</v>
      </c>
      <c r="H5" s="169" t="s">
        <v>173</v>
      </c>
      <c r="I5" s="169" t="s">
        <v>174</v>
      </c>
      <c r="J5" s="169" t="s">
        <v>175</v>
      </c>
      <c r="K5" s="169" t="s">
        <v>176</v>
      </c>
      <c r="L5" s="169" t="s">
        <v>177</v>
      </c>
      <c r="M5" s="169" t="s">
        <v>178</v>
      </c>
      <c r="N5" s="169" t="s">
        <v>179</v>
      </c>
      <c r="O5" s="169" t="s">
        <v>180</v>
      </c>
      <c r="P5" s="915" t="s">
        <v>181</v>
      </c>
      <c r="Q5" s="169" t="s">
        <v>182</v>
      </c>
      <c r="R5" s="169" t="s">
        <v>183</v>
      </c>
      <c r="S5" s="169" t="s">
        <v>184</v>
      </c>
      <c r="T5" s="169" t="s">
        <v>797</v>
      </c>
      <c r="U5" s="169" t="s">
        <v>185</v>
      </c>
      <c r="V5" s="169" t="s">
        <v>186</v>
      </c>
      <c r="W5" s="169" t="s">
        <v>187</v>
      </c>
      <c r="X5" s="169" t="s">
        <v>188</v>
      </c>
      <c r="Y5" s="1586"/>
      <c r="Z5" s="1588"/>
      <c r="AA5" s="1589"/>
    </row>
    <row r="6" spans="1:30" s="182" customFormat="1" ht="35.25" customHeight="1">
      <c r="A6" s="176" t="s">
        <v>379</v>
      </c>
      <c r="B6" s="177" t="s">
        <v>383</v>
      </c>
      <c r="C6" s="737">
        <v>0</v>
      </c>
      <c r="D6" s="737">
        <v>0</v>
      </c>
      <c r="E6" s="737">
        <v>0</v>
      </c>
      <c r="F6" s="737">
        <v>0</v>
      </c>
      <c r="G6" s="737">
        <v>0</v>
      </c>
      <c r="H6" s="737"/>
      <c r="I6" s="737">
        <v>0</v>
      </c>
      <c r="J6" s="737">
        <v>0</v>
      </c>
      <c r="K6" s="737">
        <v>0</v>
      </c>
      <c r="L6" s="737">
        <v>0</v>
      </c>
      <c r="M6" s="737">
        <v>0</v>
      </c>
      <c r="N6" s="737">
        <v>0</v>
      </c>
      <c r="O6" s="737">
        <v>0</v>
      </c>
      <c r="P6" s="737">
        <v>0</v>
      </c>
      <c r="Q6" s="737">
        <v>0</v>
      </c>
      <c r="R6" s="737">
        <v>0</v>
      </c>
      <c r="S6" s="737">
        <v>0</v>
      </c>
      <c r="T6" s="737">
        <v>0</v>
      </c>
      <c r="U6" s="737">
        <v>0</v>
      </c>
      <c r="V6" s="737">
        <v>0</v>
      </c>
      <c r="W6" s="737">
        <v>0</v>
      </c>
      <c r="X6" s="737">
        <v>0</v>
      </c>
      <c r="Y6" s="916"/>
      <c r="Z6" s="737">
        <v>0</v>
      </c>
      <c r="AA6" s="916"/>
    </row>
    <row r="7" spans="1:30" s="182" customFormat="1" ht="35.25" customHeight="1">
      <c r="A7" s="173" t="s">
        <v>384</v>
      </c>
      <c r="B7" s="174" t="s">
        <v>385</v>
      </c>
      <c r="C7" s="530">
        <v>0</v>
      </c>
      <c r="D7" s="530">
        <v>0</v>
      </c>
      <c r="E7" s="530">
        <v>0</v>
      </c>
      <c r="F7" s="530">
        <v>0</v>
      </c>
      <c r="G7" s="530">
        <v>0</v>
      </c>
      <c r="H7" s="530">
        <v>0</v>
      </c>
      <c r="I7" s="530">
        <v>0</v>
      </c>
      <c r="J7" s="530">
        <v>0</v>
      </c>
      <c r="K7" s="530">
        <v>0</v>
      </c>
      <c r="L7" s="530">
        <v>0</v>
      </c>
      <c r="M7" s="530">
        <v>0</v>
      </c>
      <c r="N7" s="530">
        <v>4111.9719599999999</v>
      </c>
      <c r="O7" s="530">
        <v>406408.95600000001</v>
      </c>
      <c r="P7" s="530">
        <v>0</v>
      </c>
      <c r="Q7" s="530">
        <v>0</v>
      </c>
      <c r="R7" s="530">
        <v>197.95218</v>
      </c>
      <c r="S7" s="815">
        <v>0</v>
      </c>
      <c r="T7" s="530">
        <v>0</v>
      </c>
      <c r="U7" s="530">
        <v>0</v>
      </c>
      <c r="V7" s="530">
        <v>43810.013564734283</v>
      </c>
      <c r="W7" s="530">
        <v>0</v>
      </c>
      <c r="X7" s="530">
        <v>0</v>
      </c>
      <c r="Y7" s="917">
        <v>454528.89370473428</v>
      </c>
      <c r="Z7" s="530">
        <v>0</v>
      </c>
      <c r="AA7" s="917">
        <v>454528.89370473428</v>
      </c>
    </row>
    <row r="8" spans="1:30" s="178" customFormat="1" ht="35.25" customHeight="1">
      <c r="A8" s="173" t="s">
        <v>386</v>
      </c>
      <c r="B8" s="174" t="s">
        <v>387</v>
      </c>
      <c r="C8" s="530">
        <v>0</v>
      </c>
      <c r="D8" s="530">
        <v>0</v>
      </c>
      <c r="E8" s="530">
        <v>0</v>
      </c>
      <c r="F8" s="530">
        <v>0</v>
      </c>
      <c r="G8" s="530">
        <v>0</v>
      </c>
      <c r="H8" s="530">
        <v>0</v>
      </c>
      <c r="I8" s="530">
        <v>0</v>
      </c>
      <c r="J8" s="530">
        <v>0</v>
      </c>
      <c r="K8" s="530">
        <v>0</v>
      </c>
      <c r="L8" s="530">
        <v>0</v>
      </c>
      <c r="M8" s="530">
        <v>0</v>
      </c>
      <c r="N8" s="530">
        <v>0</v>
      </c>
      <c r="O8" s="530">
        <v>0</v>
      </c>
      <c r="P8" s="530">
        <v>0</v>
      </c>
      <c r="Q8" s="530">
        <v>0</v>
      </c>
      <c r="R8" s="530">
        <v>0</v>
      </c>
      <c r="S8" s="530">
        <v>0</v>
      </c>
      <c r="T8" s="530">
        <v>0</v>
      </c>
      <c r="U8" s="530">
        <v>0</v>
      </c>
      <c r="V8" s="530">
        <v>0</v>
      </c>
      <c r="W8" s="530">
        <v>0</v>
      </c>
      <c r="X8" s="530">
        <v>0</v>
      </c>
      <c r="Y8" s="917">
        <v>0</v>
      </c>
      <c r="Z8" s="530">
        <v>0</v>
      </c>
      <c r="AA8" s="917">
        <v>0</v>
      </c>
      <c r="AB8" s="182"/>
      <c r="AD8" s="182"/>
    </row>
    <row r="9" spans="1:30" s="178" customFormat="1" ht="35.25" customHeight="1">
      <c r="A9" s="173" t="s">
        <v>388</v>
      </c>
      <c r="B9" s="174" t="s">
        <v>389</v>
      </c>
      <c r="C9" s="530">
        <v>0</v>
      </c>
      <c r="D9" s="530">
        <v>0</v>
      </c>
      <c r="E9" s="530">
        <v>0</v>
      </c>
      <c r="F9" s="530">
        <v>0</v>
      </c>
      <c r="G9" s="530">
        <v>0</v>
      </c>
      <c r="H9" s="530">
        <v>0</v>
      </c>
      <c r="I9" s="530">
        <v>0</v>
      </c>
      <c r="J9" s="530">
        <v>0</v>
      </c>
      <c r="K9" s="530">
        <v>0</v>
      </c>
      <c r="L9" s="530">
        <v>0</v>
      </c>
      <c r="M9" s="530">
        <v>0</v>
      </c>
      <c r="N9" s="530">
        <v>0</v>
      </c>
      <c r="O9" s="530">
        <v>0</v>
      </c>
      <c r="P9" s="530">
        <v>0</v>
      </c>
      <c r="Q9" s="530">
        <v>0</v>
      </c>
      <c r="R9" s="530">
        <v>0</v>
      </c>
      <c r="S9" s="530">
        <v>0</v>
      </c>
      <c r="T9" s="530">
        <v>0</v>
      </c>
      <c r="U9" s="530">
        <v>0</v>
      </c>
      <c r="V9" s="530">
        <v>0</v>
      </c>
      <c r="W9" s="530">
        <v>0</v>
      </c>
      <c r="X9" s="530">
        <v>0</v>
      </c>
      <c r="Y9" s="917">
        <v>0</v>
      </c>
      <c r="Z9" s="530">
        <v>0</v>
      </c>
      <c r="AA9" s="917">
        <v>0</v>
      </c>
      <c r="AB9" s="182"/>
      <c r="AD9" s="182"/>
    </row>
    <row r="10" spans="1:30" s="178" customFormat="1" ht="35.25" customHeight="1">
      <c r="A10" s="173" t="s">
        <v>390</v>
      </c>
      <c r="B10" s="174" t="s">
        <v>391</v>
      </c>
      <c r="C10" s="572">
        <v>0</v>
      </c>
      <c r="D10" s="572">
        <v>0</v>
      </c>
      <c r="E10" s="572">
        <v>0</v>
      </c>
      <c r="F10" s="572">
        <v>0</v>
      </c>
      <c r="G10" s="572">
        <v>0</v>
      </c>
      <c r="H10" s="572">
        <v>0</v>
      </c>
      <c r="I10" s="572">
        <v>0</v>
      </c>
      <c r="J10" s="572">
        <v>0</v>
      </c>
      <c r="K10" s="572">
        <v>0</v>
      </c>
      <c r="L10" s="572">
        <v>0</v>
      </c>
      <c r="M10" s="572">
        <v>0</v>
      </c>
      <c r="N10" s="572">
        <v>4111.9719599999999</v>
      </c>
      <c r="O10" s="572">
        <v>406408.95600000001</v>
      </c>
      <c r="P10" s="572">
        <v>0</v>
      </c>
      <c r="Q10" s="572">
        <v>0</v>
      </c>
      <c r="R10" s="572">
        <v>197.95218</v>
      </c>
      <c r="S10" s="921">
        <v>0</v>
      </c>
      <c r="T10" s="572">
        <v>0</v>
      </c>
      <c r="U10" s="572">
        <v>0</v>
      </c>
      <c r="V10" s="572">
        <v>43810.013564734283</v>
      </c>
      <c r="W10" s="572">
        <v>0</v>
      </c>
      <c r="X10" s="572">
        <v>0</v>
      </c>
      <c r="Y10" s="900">
        <v>454528.89370473428</v>
      </c>
      <c r="Z10" s="572">
        <v>0</v>
      </c>
      <c r="AA10" s="900">
        <v>454528.89370473428</v>
      </c>
      <c r="AB10" s="182"/>
      <c r="AD10" s="182"/>
    </row>
    <row r="11" spans="1:30" s="178" customFormat="1" ht="35.25" customHeight="1">
      <c r="A11" s="181" t="s">
        <v>380</v>
      </c>
      <c r="B11" s="177" t="s">
        <v>392</v>
      </c>
      <c r="C11" s="530">
        <v>0</v>
      </c>
      <c r="D11" s="530">
        <v>0</v>
      </c>
      <c r="E11" s="530">
        <v>0</v>
      </c>
      <c r="F11" s="530">
        <v>0</v>
      </c>
      <c r="G11" s="530">
        <v>0</v>
      </c>
      <c r="H11" s="530"/>
      <c r="I11" s="530">
        <v>0</v>
      </c>
      <c r="J11" s="530">
        <v>0</v>
      </c>
      <c r="K11" s="530">
        <v>0</v>
      </c>
      <c r="L11" s="530">
        <v>0</v>
      </c>
      <c r="M11" s="530">
        <v>0</v>
      </c>
      <c r="N11" s="530">
        <v>0</v>
      </c>
      <c r="O11" s="530">
        <v>0</v>
      </c>
      <c r="P11" s="530">
        <v>0</v>
      </c>
      <c r="Q11" s="530">
        <v>0</v>
      </c>
      <c r="R11" s="530">
        <v>0</v>
      </c>
      <c r="S11" s="530">
        <v>0</v>
      </c>
      <c r="T11" s="530">
        <v>0</v>
      </c>
      <c r="U11" s="530">
        <v>0</v>
      </c>
      <c r="V11" s="530">
        <v>0</v>
      </c>
      <c r="W11" s="530">
        <v>0</v>
      </c>
      <c r="X11" s="530">
        <v>0</v>
      </c>
      <c r="Y11" s="917"/>
      <c r="Z11" s="530">
        <v>0</v>
      </c>
      <c r="AA11" s="917"/>
      <c r="AB11" s="182"/>
      <c r="AD11" s="182"/>
    </row>
    <row r="12" spans="1:30" s="178" customFormat="1" ht="35.25" customHeight="1">
      <c r="A12" s="173" t="s">
        <v>393</v>
      </c>
      <c r="B12" s="174" t="s">
        <v>385</v>
      </c>
      <c r="C12" s="530">
        <v>0</v>
      </c>
      <c r="D12" s="530">
        <v>0</v>
      </c>
      <c r="E12" s="530">
        <v>0</v>
      </c>
      <c r="F12" s="530">
        <v>0</v>
      </c>
      <c r="G12" s="530">
        <v>0</v>
      </c>
      <c r="H12" s="530">
        <v>0</v>
      </c>
      <c r="I12" s="530">
        <v>0</v>
      </c>
      <c r="J12" s="530">
        <v>0</v>
      </c>
      <c r="K12" s="530">
        <v>316.30813000000001</v>
      </c>
      <c r="L12" s="530">
        <v>0</v>
      </c>
      <c r="M12" s="530">
        <v>32.177</v>
      </c>
      <c r="N12" s="530">
        <v>13264.608910000001</v>
      </c>
      <c r="O12" s="530">
        <v>4360341.6151100006</v>
      </c>
      <c r="P12" s="530">
        <v>146.30000000000001</v>
      </c>
      <c r="Q12" s="530">
        <v>0</v>
      </c>
      <c r="R12" s="530">
        <v>10970.57257</v>
      </c>
      <c r="S12" s="530">
        <v>277613.12779</v>
      </c>
      <c r="T12" s="530">
        <v>0</v>
      </c>
      <c r="U12" s="530">
        <v>455</v>
      </c>
      <c r="V12" s="530">
        <v>683029.53120485635</v>
      </c>
      <c r="W12" s="530">
        <v>4480.152</v>
      </c>
      <c r="X12" s="530">
        <v>0</v>
      </c>
      <c r="Y12" s="917">
        <v>5350649.3927148562</v>
      </c>
      <c r="Z12" s="530">
        <v>0</v>
      </c>
      <c r="AA12" s="917">
        <v>5350649.3927148562</v>
      </c>
      <c r="AB12" s="182"/>
      <c r="AD12" s="182"/>
    </row>
    <row r="13" spans="1:30" s="178" customFormat="1" ht="35.25" customHeight="1">
      <c r="A13" s="173" t="s">
        <v>394</v>
      </c>
      <c r="B13" s="174" t="s">
        <v>387</v>
      </c>
      <c r="C13" s="530">
        <v>0</v>
      </c>
      <c r="D13" s="530">
        <v>0</v>
      </c>
      <c r="E13" s="530">
        <v>0</v>
      </c>
      <c r="F13" s="530">
        <v>0</v>
      </c>
      <c r="G13" s="530">
        <v>0</v>
      </c>
      <c r="H13" s="530">
        <v>0</v>
      </c>
      <c r="I13" s="530">
        <v>0</v>
      </c>
      <c r="J13" s="530">
        <v>0</v>
      </c>
      <c r="K13" s="530">
        <v>0</v>
      </c>
      <c r="L13" s="530">
        <v>0</v>
      </c>
      <c r="M13" s="530">
        <v>0</v>
      </c>
      <c r="N13" s="530">
        <v>0</v>
      </c>
      <c r="O13" s="530">
        <v>0</v>
      </c>
      <c r="P13" s="530">
        <v>0</v>
      </c>
      <c r="Q13" s="530">
        <v>0</v>
      </c>
      <c r="R13" s="530">
        <v>0</v>
      </c>
      <c r="S13" s="530">
        <v>0</v>
      </c>
      <c r="T13" s="530">
        <v>0</v>
      </c>
      <c r="U13" s="530">
        <v>0</v>
      </c>
      <c r="V13" s="530">
        <v>0</v>
      </c>
      <c r="W13" s="530">
        <v>0</v>
      </c>
      <c r="X13" s="530">
        <v>0</v>
      </c>
      <c r="Y13" s="917">
        <v>0</v>
      </c>
      <c r="Z13" s="530">
        <v>0</v>
      </c>
      <c r="AA13" s="917">
        <v>0</v>
      </c>
      <c r="AB13" s="182"/>
      <c r="AD13" s="182"/>
    </row>
    <row r="14" spans="1:30" s="178" customFormat="1" ht="35.25" customHeight="1">
      <c r="A14" s="173" t="s">
        <v>395</v>
      </c>
      <c r="B14" s="174" t="s">
        <v>389</v>
      </c>
      <c r="C14" s="530">
        <v>0</v>
      </c>
      <c r="D14" s="530">
        <v>0</v>
      </c>
      <c r="E14" s="530">
        <v>0</v>
      </c>
      <c r="F14" s="530">
        <v>0</v>
      </c>
      <c r="G14" s="530">
        <v>0</v>
      </c>
      <c r="H14" s="530">
        <v>0</v>
      </c>
      <c r="I14" s="530">
        <v>0</v>
      </c>
      <c r="J14" s="530">
        <v>0</v>
      </c>
      <c r="K14" s="530">
        <v>0</v>
      </c>
      <c r="L14" s="530">
        <v>0</v>
      </c>
      <c r="M14" s="530">
        <v>0</v>
      </c>
      <c r="N14" s="530">
        <v>0</v>
      </c>
      <c r="O14" s="530">
        <v>0</v>
      </c>
      <c r="P14" s="530">
        <v>0</v>
      </c>
      <c r="Q14" s="530">
        <v>0</v>
      </c>
      <c r="R14" s="530">
        <v>0</v>
      </c>
      <c r="S14" s="530">
        <v>174.85127</v>
      </c>
      <c r="T14" s="530">
        <v>0</v>
      </c>
      <c r="U14" s="530">
        <v>0</v>
      </c>
      <c r="V14" s="530">
        <v>0</v>
      </c>
      <c r="W14" s="530">
        <v>0</v>
      </c>
      <c r="X14" s="530">
        <v>0</v>
      </c>
      <c r="Y14" s="917">
        <v>174.85127</v>
      </c>
      <c r="Z14" s="530">
        <v>0</v>
      </c>
      <c r="AA14" s="917">
        <v>174.85127</v>
      </c>
      <c r="AB14" s="182"/>
      <c r="AD14" s="182"/>
    </row>
    <row r="15" spans="1:30" s="178" customFormat="1" ht="35.25" customHeight="1">
      <c r="A15" s="173" t="s">
        <v>396</v>
      </c>
      <c r="B15" s="174" t="s">
        <v>391</v>
      </c>
      <c r="C15" s="572">
        <v>0</v>
      </c>
      <c r="D15" s="572">
        <v>0</v>
      </c>
      <c r="E15" s="572">
        <v>0</v>
      </c>
      <c r="F15" s="572">
        <v>0</v>
      </c>
      <c r="G15" s="572">
        <v>0</v>
      </c>
      <c r="H15" s="572">
        <v>0</v>
      </c>
      <c r="I15" s="572">
        <v>0</v>
      </c>
      <c r="J15" s="572">
        <v>0</v>
      </c>
      <c r="K15" s="572">
        <v>316.30813000000001</v>
      </c>
      <c r="L15" s="572">
        <v>0</v>
      </c>
      <c r="M15" s="572">
        <v>32.177</v>
      </c>
      <c r="N15" s="572">
        <v>13264.608910000001</v>
      </c>
      <c r="O15" s="572">
        <v>4360341.6151100006</v>
      </c>
      <c r="P15" s="572">
        <v>146.30000000000001</v>
      </c>
      <c r="Q15" s="572">
        <v>0</v>
      </c>
      <c r="R15" s="572">
        <v>10970.57257</v>
      </c>
      <c r="S15" s="572">
        <v>277438.27651999996</v>
      </c>
      <c r="T15" s="572">
        <v>0</v>
      </c>
      <c r="U15" s="572">
        <v>455</v>
      </c>
      <c r="V15" s="572">
        <v>683029.53120485635</v>
      </c>
      <c r="W15" s="572">
        <v>4480.152</v>
      </c>
      <c r="X15" s="572">
        <v>0</v>
      </c>
      <c r="Y15" s="900">
        <v>5350474.5414448557</v>
      </c>
      <c r="Z15" s="572">
        <v>0</v>
      </c>
      <c r="AA15" s="900">
        <v>5350474.5414448557</v>
      </c>
      <c r="AB15" s="182"/>
      <c r="AD15" s="182"/>
    </row>
    <row r="16" spans="1:30" s="178" customFormat="1" ht="35.25" customHeight="1">
      <c r="A16" s="181" t="s">
        <v>381</v>
      </c>
      <c r="B16" s="177" t="s">
        <v>397</v>
      </c>
      <c r="C16" s="530">
        <v>0</v>
      </c>
      <c r="D16" s="530">
        <v>0</v>
      </c>
      <c r="E16" s="530">
        <v>0</v>
      </c>
      <c r="F16" s="530">
        <v>0</v>
      </c>
      <c r="G16" s="530">
        <v>0</v>
      </c>
      <c r="H16" s="530"/>
      <c r="I16" s="530">
        <v>0</v>
      </c>
      <c r="J16" s="530">
        <v>0</v>
      </c>
      <c r="K16" s="530">
        <v>0</v>
      </c>
      <c r="L16" s="530">
        <v>0</v>
      </c>
      <c r="M16" s="530">
        <v>0</v>
      </c>
      <c r="N16" s="530">
        <v>0</v>
      </c>
      <c r="O16" s="530">
        <v>0</v>
      </c>
      <c r="P16" s="530">
        <v>0</v>
      </c>
      <c r="Q16" s="530">
        <v>0</v>
      </c>
      <c r="R16" s="530">
        <v>0</v>
      </c>
      <c r="S16" s="530">
        <v>0</v>
      </c>
      <c r="T16" s="530">
        <v>0</v>
      </c>
      <c r="U16" s="530">
        <v>0</v>
      </c>
      <c r="V16" s="530">
        <v>0</v>
      </c>
      <c r="W16" s="530">
        <v>0</v>
      </c>
      <c r="X16" s="530">
        <v>0</v>
      </c>
      <c r="Y16" s="917"/>
      <c r="Z16" s="530">
        <v>0</v>
      </c>
      <c r="AA16" s="917"/>
      <c r="AB16" s="182"/>
      <c r="AD16" s="182"/>
    </row>
    <row r="17" spans="1:30" s="178" customFormat="1" ht="35.25" customHeight="1">
      <c r="A17" s="173" t="s">
        <v>398</v>
      </c>
      <c r="B17" s="174" t="s">
        <v>385</v>
      </c>
      <c r="C17" s="530">
        <v>0</v>
      </c>
      <c r="D17" s="530">
        <v>0</v>
      </c>
      <c r="E17" s="530">
        <v>0</v>
      </c>
      <c r="F17" s="530">
        <v>0</v>
      </c>
      <c r="G17" s="530">
        <v>0</v>
      </c>
      <c r="H17" s="530">
        <v>0</v>
      </c>
      <c r="I17" s="530">
        <v>0</v>
      </c>
      <c r="J17" s="530">
        <v>0</v>
      </c>
      <c r="K17" s="530">
        <v>0</v>
      </c>
      <c r="L17" s="530">
        <v>0</v>
      </c>
      <c r="M17" s="530">
        <v>0</v>
      </c>
      <c r="N17" s="530">
        <v>0</v>
      </c>
      <c r="O17" s="530">
        <v>0</v>
      </c>
      <c r="P17" s="530">
        <v>0</v>
      </c>
      <c r="Q17" s="530">
        <v>0</v>
      </c>
      <c r="R17" s="530">
        <v>0</v>
      </c>
      <c r="S17" s="530">
        <v>0</v>
      </c>
      <c r="T17" s="530">
        <v>0</v>
      </c>
      <c r="U17" s="530">
        <v>0</v>
      </c>
      <c r="V17" s="530">
        <v>0</v>
      </c>
      <c r="W17" s="530">
        <v>0</v>
      </c>
      <c r="X17" s="530">
        <v>0</v>
      </c>
      <c r="Y17" s="917">
        <v>0</v>
      </c>
      <c r="Z17" s="530">
        <v>0</v>
      </c>
      <c r="AA17" s="917">
        <v>0</v>
      </c>
      <c r="AB17" s="182"/>
      <c r="AD17" s="182"/>
    </row>
    <row r="18" spans="1:30" s="178" customFormat="1" ht="35.25" customHeight="1">
      <c r="A18" s="173" t="s">
        <v>399</v>
      </c>
      <c r="B18" s="174" t="s">
        <v>387</v>
      </c>
      <c r="C18" s="530">
        <v>0</v>
      </c>
      <c r="D18" s="530">
        <v>0</v>
      </c>
      <c r="E18" s="530">
        <v>0</v>
      </c>
      <c r="F18" s="530">
        <v>0</v>
      </c>
      <c r="G18" s="530">
        <v>0</v>
      </c>
      <c r="H18" s="530">
        <v>0</v>
      </c>
      <c r="I18" s="530">
        <v>0</v>
      </c>
      <c r="J18" s="530">
        <v>0</v>
      </c>
      <c r="K18" s="530">
        <v>0</v>
      </c>
      <c r="L18" s="530">
        <v>0</v>
      </c>
      <c r="M18" s="530">
        <v>0</v>
      </c>
      <c r="N18" s="530">
        <v>0</v>
      </c>
      <c r="O18" s="530">
        <v>0</v>
      </c>
      <c r="P18" s="530">
        <v>0</v>
      </c>
      <c r="Q18" s="530">
        <v>0</v>
      </c>
      <c r="R18" s="530">
        <v>0</v>
      </c>
      <c r="S18" s="530">
        <v>0</v>
      </c>
      <c r="T18" s="530">
        <v>0</v>
      </c>
      <c r="U18" s="530">
        <v>0</v>
      </c>
      <c r="V18" s="530">
        <v>0</v>
      </c>
      <c r="W18" s="530">
        <v>0</v>
      </c>
      <c r="X18" s="530">
        <v>0</v>
      </c>
      <c r="Y18" s="917">
        <v>0</v>
      </c>
      <c r="Z18" s="530">
        <v>0</v>
      </c>
      <c r="AA18" s="917">
        <v>0</v>
      </c>
      <c r="AB18" s="182"/>
      <c r="AD18" s="182"/>
    </row>
    <row r="19" spans="1:30" s="178" customFormat="1" ht="35.25" customHeight="1">
      <c r="A19" s="173" t="s">
        <v>400</v>
      </c>
      <c r="B19" s="174" t="s">
        <v>389</v>
      </c>
      <c r="C19" s="530">
        <v>0</v>
      </c>
      <c r="D19" s="530">
        <v>0</v>
      </c>
      <c r="E19" s="530">
        <v>0</v>
      </c>
      <c r="F19" s="530">
        <v>0</v>
      </c>
      <c r="G19" s="530">
        <v>0</v>
      </c>
      <c r="H19" s="530">
        <v>0</v>
      </c>
      <c r="I19" s="530">
        <v>0</v>
      </c>
      <c r="J19" s="530">
        <v>0</v>
      </c>
      <c r="K19" s="530">
        <v>0</v>
      </c>
      <c r="L19" s="530">
        <v>0</v>
      </c>
      <c r="M19" s="530">
        <v>0</v>
      </c>
      <c r="N19" s="530">
        <v>0</v>
      </c>
      <c r="O19" s="530">
        <v>0</v>
      </c>
      <c r="P19" s="530">
        <v>0</v>
      </c>
      <c r="Q19" s="530">
        <v>0</v>
      </c>
      <c r="R19" s="530">
        <v>0</v>
      </c>
      <c r="S19" s="530">
        <v>0</v>
      </c>
      <c r="T19" s="530">
        <v>0</v>
      </c>
      <c r="U19" s="530">
        <v>0</v>
      </c>
      <c r="V19" s="530">
        <v>0</v>
      </c>
      <c r="W19" s="530">
        <v>0</v>
      </c>
      <c r="X19" s="530">
        <v>0</v>
      </c>
      <c r="Y19" s="917">
        <v>0</v>
      </c>
      <c r="Z19" s="530">
        <v>0</v>
      </c>
      <c r="AA19" s="917">
        <v>0</v>
      </c>
      <c r="AB19" s="182"/>
      <c r="AD19" s="182"/>
    </row>
    <row r="20" spans="1:30" s="178" customFormat="1" ht="35.25" customHeight="1">
      <c r="A20" s="173" t="s">
        <v>401</v>
      </c>
      <c r="B20" s="174" t="s">
        <v>391</v>
      </c>
      <c r="C20" s="572">
        <v>0</v>
      </c>
      <c r="D20" s="572">
        <v>0</v>
      </c>
      <c r="E20" s="572">
        <v>0</v>
      </c>
      <c r="F20" s="572">
        <v>0</v>
      </c>
      <c r="G20" s="572">
        <v>0</v>
      </c>
      <c r="H20" s="572">
        <v>0</v>
      </c>
      <c r="I20" s="572">
        <v>0</v>
      </c>
      <c r="J20" s="572">
        <v>0</v>
      </c>
      <c r="K20" s="572">
        <v>0</v>
      </c>
      <c r="L20" s="572">
        <v>0</v>
      </c>
      <c r="M20" s="572">
        <v>0</v>
      </c>
      <c r="N20" s="572">
        <v>0</v>
      </c>
      <c r="O20" s="572">
        <v>0</v>
      </c>
      <c r="P20" s="572">
        <v>0</v>
      </c>
      <c r="Q20" s="572">
        <v>0</v>
      </c>
      <c r="R20" s="572">
        <v>0</v>
      </c>
      <c r="S20" s="572">
        <v>0</v>
      </c>
      <c r="T20" s="572">
        <v>0</v>
      </c>
      <c r="U20" s="572">
        <v>0</v>
      </c>
      <c r="V20" s="572">
        <v>0</v>
      </c>
      <c r="W20" s="572">
        <v>0</v>
      </c>
      <c r="X20" s="572">
        <v>0</v>
      </c>
      <c r="Y20" s="900">
        <v>0</v>
      </c>
      <c r="Z20" s="572">
        <v>0</v>
      </c>
      <c r="AA20" s="900">
        <v>0</v>
      </c>
      <c r="AB20" s="182"/>
      <c r="AD20" s="182"/>
    </row>
    <row r="21" spans="1:30" s="178" customFormat="1" ht="35.25" customHeight="1">
      <c r="A21" s="181" t="s">
        <v>402</v>
      </c>
      <c r="B21" s="177" t="s">
        <v>403</v>
      </c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917"/>
      <c r="Z21" s="235"/>
      <c r="AA21" s="917"/>
    </row>
    <row r="22" spans="1:30" s="178" customFormat="1" ht="35.25" customHeight="1">
      <c r="A22" s="173" t="s">
        <v>404</v>
      </c>
      <c r="B22" s="174" t="s">
        <v>385</v>
      </c>
      <c r="C22" s="235">
        <v>0</v>
      </c>
      <c r="D22" s="235">
        <v>0</v>
      </c>
      <c r="E22" s="235">
        <v>0</v>
      </c>
      <c r="F22" s="235">
        <v>0</v>
      </c>
      <c r="G22" s="235">
        <v>0</v>
      </c>
      <c r="H22" s="235">
        <v>0</v>
      </c>
      <c r="I22" s="235">
        <v>0</v>
      </c>
      <c r="J22" s="235">
        <v>0</v>
      </c>
      <c r="K22" s="235">
        <v>316.30813000000001</v>
      </c>
      <c r="L22" s="235">
        <v>0</v>
      </c>
      <c r="M22" s="235">
        <v>32.177</v>
      </c>
      <c r="N22" s="235">
        <v>17376.580870000002</v>
      </c>
      <c r="O22" s="235">
        <v>4766750.5711100008</v>
      </c>
      <c r="P22" s="235">
        <v>146.30000000000001</v>
      </c>
      <c r="Q22" s="235">
        <v>0</v>
      </c>
      <c r="R22" s="235">
        <v>11168.52475</v>
      </c>
      <c r="S22" s="235">
        <v>277613.12779</v>
      </c>
      <c r="T22" s="235">
        <v>0</v>
      </c>
      <c r="U22" s="235">
        <v>455</v>
      </c>
      <c r="V22" s="235">
        <v>726839.5447695906</v>
      </c>
      <c r="W22" s="235">
        <v>4480.152</v>
      </c>
      <c r="X22" s="235">
        <v>0</v>
      </c>
      <c r="Y22" s="917">
        <v>5805178.2864195909</v>
      </c>
      <c r="Z22" s="235">
        <v>0</v>
      </c>
      <c r="AA22" s="917">
        <v>5805178.2864195909</v>
      </c>
    </row>
    <row r="23" spans="1:30" s="178" customFormat="1" ht="35.25" customHeight="1">
      <c r="A23" s="173" t="s">
        <v>405</v>
      </c>
      <c r="B23" s="174" t="s">
        <v>387</v>
      </c>
      <c r="C23" s="235">
        <v>0</v>
      </c>
      <c r="D23" s="235">
        <v>0</v>
      </c>
      <c r="E23" s="235">
        <v>0</v>
      </c>
      <c r="F23" s="235">
        <v>0</v>
      </c>
      <c r="G23" s="235">
        <v>0</v>
      </c>
      <c r="H23" s="235">
        <v>0</v>
      </c>
      <c r="I23" s="235">
        <v>0</v>
      </c>
      <c r="J23" s="235">
        <v>0</v>
      </c>
      <c r="K23" s="235">
        <v>0</v>
      </c>
      <c r="L23" s="235">
        <v>0</v>
      </c>
      <c r="M23" s="235">
        <v>0</v>
      </c>
      <c r="N23" s="235">
        <v>0</v>
      </c>
      <c r="O23" s="235">
        <v>0</v>
      </c>
      <c r="P23" s="235">
        <v>0</v>
      </c>
      <c r="Q23" s="235">
        <v>0</v>
      </c>
      <c r="R23" s="235">
        <v>0</v>
      </c>
      <c r="S23" s="235">
        <v>0</v>
      </c>
      <c r="T23" s="235">
        <v>0</v>
      </c>
      <c r="U23" s="235">
        <v>0</v>
      </c>
      <c r="V23" s="235">
        <v>0</v>
      </c>
      <c r="W23" s="235">
        <v>0</v>
      </c>
      <c r="X23" s="235">
        <v>0</v>
      </c>
      <c r="Y23" s="917">
        <v>0</v>
      </c>
      <c r="Z23" s="235">
        <v>0</v>
      </c>
      <c r="AA23" s="917">
        <v>0</v>
      </c>
    </row>
    <row r="24" spans="1:30" s="182" customFormat="1" ht="35.25" customHeight="1">
      <c r="A24" s="173" t="s">
        <v>406</v>
      </c>
      <c r="B24" s="174" t="s">
        <v>389</v>
      </c>
      <c r="C24" s="235">
        <v>0</v>
      </c>
      <c r="D24" s="235">
        <v>0</v>
      </c>
      <c r="E24" s="235">
        <v>0</v>
      </c>
      <c r="F24" s="235">
        <v>0</v>
      </c>
      <c r="G24" s="235">
        <v>0</v>
      </c>
      <c r="H24" s="235">
        <v>0</v>
      </c>
      <c r="I24" s="235">
        <v>0</v>
      </c>
      <c r="J24" s="235">
        <v>0</v>
      </c>
      <c r="K24" s="235">
        <v>0</v>
      </c>
      <c r="L24" s="235">
        <v>0</v>
      </c>
      <c r="M24" s="235">
        <v>0</v>
      </c>
      <c r="N24" s="235">
        <v>0</v>
      </c>
      <c r="O24" s="235">
        <v>0</v>
      </c>
      <c r="P24" s="235">
        <v>0</v>
      </c>
      <c r="Q24" s="235">
        <v>0</v>
      </c>
      <c r="R24" s="235">
        <v>0</v>
      </c>
      <c r="S24" s="235">
        <v>174.85127</v>
      </c>
      <c r="T24" s="235">
        <v>0</v>
      </c>
      <c r="U24" s="235">
        <v>0</v>
      </c>
      <c r="V24" s="235">
        <v>0</v>
      </c>
      <c r="W24" s="235">
        <v>0</v>
      </c>
      <c r="X24" s="235">
        <v>0</v>
      </c>
      <c r="Y24" s="917">
        <v>174.85127</v>
      </c>
      <c r="Z24" s="235">
        <v>0</v>
      </c>
      <c r="AA24" s="917">
        <v>174.85127</v>
      </c>
    </row>
    <row r="25" spans="1:30" s="182" customFormat="1" ht="35.25" customHeight="1">
      <c r="A25" s="183" t="s">
        <v>407</v>
      </c>
      <c r="B25" s="184" t="s">
        <v>391</v>
      </c>
      <c r="C25" s="918">
        <v>0</v>
      </c>
      <c r="D25" s="918">
        <v>0</v>
      </c>
      <c r="E25" s="918">
        <v>0</v>
      </c>
      <c r="F25" s="918">
        <v>0</v>
      </c>
      <c r="G25" s="918">
        <v>0</v>
      </c>
      <c r="H25" s="918">
        <v>0</v>
      </c>
      <c r="I25" s="918">
        <v>0</v>
      </c>
      <c r="J25" s="918">
        <v>0</v>
      </c>
      <c r="K25" s="918">
        <v>316.30813000000001</v>
      </c>
      <c r="L25" s="918">
        <v>0</v>
      </c>
      <c r="M25" s="918">
        <v>32.177</v>
      </c>
      <c r="N25" s="918">
        <v>17376.580870000002</v>
      </c>
      <c r="O25" s="918">
        <v>4766750.5711100008</v>
      </c>
      <c r="P25" s="918">
        <v>146.30000000000001</v>
      </c>
      <c r="Q25" s="918">
        <v>0</v>
      </c>
      <c r="R25" s="918">
        <v>11168.52475</v>
      </c>
      <c r="S25" s="918">
        <v>277438.27652000001</v>
      </c>
      <c r="T25" s="918">
        <v>0</v>
      </c>
      <c r="U25" s="918">
        <v>455</v>
      </c>
      <c r="V25" s="918">
        <v>726839.5447695906</v>
      </c>
      <c r="W25" s="918">
        <v>4480.152</v>
      </c>
      <c r="X25" s="918">
        <v>0</v>
      </c>
      <c r="Y25" s="900">
        <v>5805003.4351495905</v>
      </c>
      <c r="Z25" s="918">
        <v>0</v>
      </c>
      <c r="AA25" s="900">
        <v>5805003.4351495905</v>
      </c>
    </row>
    <row r="26" spans="1:30">
      <c r="V26" s="1204"/>
    </row>
    <row r="27" spans="1:30">
      <c r="J27" s="89"/>
      <c r="V27" s="1204"/>
    </row>
    <row r="28" spans="1:30">
      <c r="J28" s="89"/>
      <c r="V28" s="1204"/>
    </row>
    <row r="29" spans="1:30">
      <c r="J29" s="89"/>
    </row>
    <row r="30" spans="1:30">
      <c r="J30" s="89"/>
    </row>
    <row r="31" spans="1:30">
      <c r="J31" s="89"/>
    </row>
    <row r="32" spans="1:30">
      <c r="J32" s="89"/>
    </row>
    <row r="33" spans="10:10">
      <c r="J33" s="89"/>
    </row>
    <row r="34" spans="10:10">
      <c r="J34" s="89"/>
    </row>
    <row r="35" spans="10:10">
      <c r="J35" s="89"/>
    </row>
    <row r="36" spans="10:10">
      <c r="J36" s="89"/>
    </row>
    <row r="37" spans="10:10">
      <c r="J37" s="89"/>
    </row>
    <row r="38" spans="10:10">
      <c r="J38" s="89"/>
    </row>
    <row r="39" spans="10:10">
      <c r="J39" s="89"/>
    </row>
    <row r="40" spans="10:10">
      <c r="J40" s="89"/>
    </row>
    <row r="41" spans="10:10">
      <c r="J41" s="89"/>
    </row>
    <row r="42" spans="10:10">
      <c r="J42" s="89"/>
    </row>
    <row r="43" spans="10:10">
      <c r="J43" s="89"/>
    </row>
    <row r="44" spans="10:10">
      <c r="J44" s="89"/>
    </row>
    <row r="45" spans="10:10">
      <c r="J45" s="89"/>
    </row>
  </sheetData>
  <mergeCells count="8">
    <mergeCell ref="Z4:Z5"/>
    <mergeCell ref="AA4:AA5"/>
    <mergeCell ref="X3:AA3"/>
    <mergeCell ref="A1:H1"/>
    <mergeCell ref="A2:H2"/>
    <mergeCell ref="A5:B5"/>
    <mergeCell ref="C4:X4"/>
    <mergeCell ref="Y4:Y5"/>
  </mergeCells>
  <printOptions horizontalCentered="1"/>
  <pageMargins left="0" right="0" top="0.59055118110236227" bottom="0" header="0.51181102362204722" footer="0.51181102362204722"/>
  <pageSetup paperSize="9" scale="31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B26"/>
  <sheetViews>
    <sheetView zoomScale="90" zoomScaleNormal="90" workbookViewId="0">
      <selection activeCell="O9" sqref="O9"/>
    </sheetView>
  </sheetViews>
  <sheetFormatPr defaultColWidth="7" defaultRowHeight="21.75"/>
  <cols>
    <col min="1" max="13" width="7.42578125" style="1" customWidth="1"/>
    <col min="14" max="256" width="7" style="1"/>
    <col min="257" max="269" width="7.42578125" style="1" customWidth="1"/>
    <col min="270" max="512" width="7" style="1"/>
    <col min="513" max="525" width="7.42578125" style="1" customWidth="1"/>
    <col min="526" max="768" width="7" style="1"/>
    <col min="769" max="781" width="7.42578125" style="1" customWidth="1"/>
    <col min="782" max="1024" width="7" style="1"/>
    <col min="1025" max="1037" width="7.42578125" style="1" customWidth="1"/>
    <col min="1038" max="1280" width="7" style="1"/>
    <col min="1281" max="1293" width="7.42578125" style="1" customWidth="1"/>
    <col min="1294" max="1536" width="7" style="1"/>
    <col min="1537" max="1549" width="7.42578125" style="1" customWidth="1"/>
    <col min="1550" max="1792" width="7" style="1"/>
    <col min="1793" max="1805" width="7.42578125" style="1" customWidth="1"/>
    <col min="1806" max="2048" width="7" style="1"/>
    <col min="2049" max="2061" width="7.42578125" style="1" customWidth="1"/>
    <col min="2062" max="2304" width="7" style="1"/>
    <col min="2305" max="2317" width="7.42578125" style="1" customWidth="1"/>
    <col min="2318" max="2560" width="7" style="1"/>
    <col min="2561" max="2573" width="7.42578125" style="1" customWidth="1"/>
    <col min="2574" max="2816" width="7" style="1"/>
    <col min="2817" max="2829" width="7.42578125" style="1" customWidth="1"/>
    <col min="2830" max="3072" width="7" style="1"/>
    <col min="3073" max="3085" width="7.42578125" style="1" customWidth="1"/>
    <col min="3086" max="3328" width="7" style="1"/>
    <col min="3329" max="3341" width="7.42578125" style="1" customWidth="1"/>
    <col min="3342" max="3584" width="7" style="1"/>
    <col min="3585" max="3597" width="7.42578125" style="1" customWidth="1"/>
    <col min="3598" max="3840" width="7" style="1"/>
    <col min="3841" max="3853" width="7.42578125" style="1" customWidth="1"/>
    <col min="3854" max="4096" width="7" style="1"/>
    <col min="4097" max="4109" width="7.42578125" style="1" customWidth="1"/>
    <col min="4110" max="4352" width="7" style="1"/>
    <col min="4353" max="4365" width="7.42578125" style="1" customWidth="1"/>
    <col min="4366" max="4608" width="7" style="1"/>
    <col min="4609" max="4621" width="7.42578125" style="1" customWidth="1"/>
    <col min="4622" max="4864" width="7" style="1"/>
    <col min="4865" max="4877" width="7.42578125" style="1" customWidth="1"/>
    <col min="4878" max="5120" width="7" style="1"/>
    <col min="5121" max="5133" width="7.42578125" style="1" customWidth="1"/>
    <col min="5134" max="5376" width="7" style="1"/>
    <col min="5377" max="5389" width="7.42578125" style="1" customWidth="1"/>
    <col min="5390" max="5632" width="7" style="1"/>
    <col min="5633" max="5645" width="7.42578125" style="1" customWidth="1"/>
    <col min="5646" max="5888" width="7" style="1"/>
    <col min="5889" max="5901" width="7.42578125" style="1" customWidth="1"/>
    <col min="5902" max="6144" width="7" style="1"/>
    <col min="6145" max="6157" width="7.42578125" style="1" customWidth="1"/>
    <col min="6158" max="6400" width="7" style="1"/>
    <col min="6401" max="6413" width="7.42578125" style="1" customWidth="1"/>
    <col min="6414" max="6656" width="7" style="1"/>
    <col min="6657" max="6669" width="7.42578125" style="1" customWidth="1"/>
    <col min="6670" max="6912" width="7" style="1"/>
    <col min="6913" max="6925" width="7.42578125" style="1" customWidth="1"/>
    <col min="6926" max="7168" width="7" style="1"/>
    <col min="7169" max="7181" width="7.42578125" style="1" customWidth="1"/>
    <col min="7182" max="7424" width="7" style="1"/>
    <col min="7425" max="7437" width="7.42578125" style="1" customWidth="1"/>
    <col min="7438" max="7680" width="7" style="1"/>
    <col min="7681" max="7693" width="7.42578125" style="1" customWidth="1"/>
    <col min="7694" max="7936" width="7" style="1"/>
    <col min="7937" max="7949" width="7.42578125" style="1" customWidth="1"/>
    <col min="7950" max="8192" width="7" style="1"/>
    <col min="8193" max="8205" width="7.42578125" style="1" customWidth="1"/>
    <col min="8206" max="8448" width="7" style="1"/>
    <col min="8449" max="8461" width="7.42578125" style="1" customWidth="1"/>
    <col min="8462" max="8704" width="7" style="1"/>
    <col min="8705" max="8717" width="7.42578125" style="1" customWidth="1"/>
    <col min="8718" max="8960" width="7" style="1"/>
    <col min="8961" max="8973" width="7.42578125" style="1" customWidth="1"/>
    <col min="8974" max="9216" width="7" style="1"/>
    <col min="9217" max="9229" width="7.42578125" style="1" customWidth="1"/>
    <col min="9230" max="9472" width="7" style="1"/>
    <col min="9473" max="9485" width="7.42578125" style="1" customWidth="1"/>
    <col min="9486" max="9728" width="7" style="1"/>
    <col min="9729" max="9741" width="7.42578125" style="1" customWidth="1"/>
    <col min="9742" max="9984" width="7" style="1"/>
    <col min="9985" max="9997" width="7.42578125" style="1" customWidth="1"/>
    <col min="9998" max="10240" width="7" style="1"/>
    <col min="10241" max="10253" width="7.42578125" style="1" customWidth="1"/>
    <col min="10254" max="10496" width="7" style="1"/>
    <col min="10497" max="10509" width="7.42578125" style="1" customWidth="1"/>
    <col min="10510" max="10752" width="7" style="1"/>
    <col min="10753" max="10765" width="7.42578125" style="1" customWidth="1"/>
    <col min="10766" max="11008" width="7" style="1"/>
    <col min="11009" max="11021" width="7.42578125" style="1" customWidth="1"/>
    <col min="11022" max="11264" width="7" style="1"/>
    <col min="11265" max="11277" width="7.42578125" style="1" customWidth="1"/>
    <col min="11278" max="11520" width="7" style="1"/>
    <col min="11521" max="11533" width="7.42578125" style="1" customWidth="1"/>
    <col min="11534" max="11776" width="7" style="1"/>
    <col min="11777" max="11789" width="7.42578125" style="1" customWidth="1"/>
    <col min="11790" max="12032" width="7" style="1"/>
    <col min="12033" max="12045" width="7.42578125" style="1" customWidth="1"/>
    <col min="12046" max="12288" width="7" style="1"/>
    <col min="12289" max="12301" width="7.42578125" style="1" customWidth="1"/>
    <col min="12302" max="12544" width="7" style="1"/>
    <col min="12545" max="12557" width="7.42578125" style="1" customWidth="1"/>
    <col min="12558" max="12800" width="7" style="1"/>
    <col min="12801" max="12813" width="7.42578125" style="1" customWidth="1"/>
    <col min="12814" max="13056" width="7" style="1"/>
    <col min="13057" max="13069" width="7.42578125" style="1" customWidth="1"/>
    <col min="13070" max="13312" width="7" style="1"/>
    <col min="13313" max="13325" width="7.42578125" style="1" customWidth="1"/>
    <col min="13326" max="13568" width="7" style="1"/>
    <col min="13569" max="13581" width="7.42578125" style="1" customWidth="1"/>
    <col min="13582" max="13824" width="7" style="1"/>
    <col min="13825" max="13837" width="7.42578125" style="1" customWidth="1"/>
    <col min="13838" max="14080" width="7" style="1"/>
    <col min="14081" max="14093" width="7.42578125" style="1" customWidth="1"/>
    <col min="14094" max="14336" width="7" style="1"/>
    <col min="14337" max="14349" width="7.42578125" style="1" customWidth="1"/>
    <col min="14350" max="14592" width="7" style="1"/>
    <col min="14593" max="14605" width="7.42578125" style="1" customWidth="1"/>
    <col min="14606" max="14848" width="7" style="1"/>
    <col min="14849" max="14861" width="7.42578125" style="1" customWidth="1"/>
    <col min="14862" max="15104" width="7" style="1"/>
    <col min="15105" max="15117" width="7.42578125" style="1" customWidth="1"/>
    <col min="15118" max="15360" width="7" style="1"/>
    <col min="15361" max="15373" width="7.42578125" style="1" customWidth="1"/>
    <col min="15374" max="15616" width="7" style="1"/>
    <col min="15617" max="15629" width="7.42578125" style="1" customWidth="1"/>
    <col min="15630" max="15872" width="7" style="1"/>
    <col min="15873" max="15885" width="7.42578125" style="1" customWidth="1"/>
    <col min="15886" max="16128" width="7" style="1"/>
    <col min="16129" max="16141" width="7.42578125" style="1" customWidth="1"/>
    <col min="16142" max="16384" width="7" style="1"/>
  </cols>
  <sheetData>
    <row r="1" spans="1:28" ht="27" customHeight="1">
      <c r="A1" s="1" t="s">
        <v>195</v>
      </c>
      <c r="M1" s="2"/>
    </row>
    <row r="2" spans="1:28" ht="30" customHeight="1">
      <c r="M2" s="2"/>
    </row>
    <row r="3" spans="1:28" ht="30" customHeight="1">
      <c r="M3" s="2"/>
    </row>
    <row r="4" spans="1:28" ht="85.5">
      <c r="A4" s="1418"/>
      <c r="B4" s="1418"/>
      <c r="C4" s="1418"/>
      <c r="D4" s="1418"/>
      <c r="E4" s="1418"/>
      <c r="F4" s="1418"/>
      <c r="G4" s="1418"/>
      <c r="H4" s="1418"/>
      <c r="I4" s="1418"/>
      <c r="J4" s="1418"/>
      <c r="K4" s="1418"/>
      <c r="L4" s="1418"/>
      <c r="M4" s="2"/>
      <c r="AB4" s="3"/>
    </row>
    <row r="5" spans="1:28" ht="51" customHeight="1">
      <c r="A5" s="1419"/>
      <c r="B5" s="1419"/>
      <c r="C5" s="1419"/>
      <c r="D5" s="1419"/>
      <c r="E5" s="1419"/>
      <c r="F5" s="1419"/>
      <c r="G5" s="1419"/>
      <c r="H5" s="1419"/>
      <c r="I5" s="1419"/>
      <c r="J5" s="1419"/>
      <c r="K5" s="1419"/>
      <c r="L5" s="1419"/>
      <c r="M5" s="2"/>
    </row>
    <row r="6" spans="1:28" ht="30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2"/>
    </row>
    <row r="7" spans="1:28" ht="30" customHeight="1">
      <c r="B7" s="5"/>
      <c r="C7" s="5"/>
      <c r="D7" s="5"/>
      <c r="E7" s="5"/>
      <c r="F7" s="5"/>
      <c r="G7" s="5"/>
      <c r="H7" s="5"/>
      <c r="I7" s="5"/>
      <c r="J7" s="5"/>
      <c r="K7" s="5"/>
      <c r="M7" s="2"/>
    </row>
    <row r="8" spans="1:28" ht="27" customHeight="1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6"/>
    </row>
    <row r="9" spans="1:28" ht="27" customHeight="1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spans="1:28" ht="27" customHeight="1">
      <c r="A10" s="6"/>
      <c r="B10" s="5"/>
      <c r="C10" s="5"/>
      <c r="D10" s="5"/>
      <c r="E10" s="5"/>
      <c r="F10" s="5"/>
      <c r="G10" s="5"/>
      <c r="H10" s="7"/>
      <c r="I10" s="5"/>
      <c r="J10" s="5"/>
      <c r="K10" s="5"/>
      <c r="L10" s="6"/>
    </row>
    <row r="11" spans="1:28" ht="27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28" ht="27" customHeight="1">
      <c r="B12" s="5"/>
      <c r="C12" s="5"/>
      <c r="D12" s="5"/>
      <c r="E12" s="5"/>
      <c r="F12" s="5"/>
      <c r="G12" s="5"/>
      <c r="H12" s="5"/>
      <c r="I12" s="5"/>
      <c r="J12" s="5"/>
      <c r="K12" s="5"/>
      <c r="M12" s="2"/>
    </row>
    <row r="13" spans="1:28" ht="27" customHeight="1">
      <c r="B13" s="5"/>
      <c r="C13" s="5"/>
      <c r="D13" s="5"/>
      <c r="E13" s="5"/>
      <c r="F13" s="5"/>
      <c r="G13" s="5"/>
      <c r="H13" s="5"/>
      <c r="I13" s="5"/>
      <c r="J13" s="5"/>
      <c r="K13" s="5"/>
      <c r="M13" s="2"/>
    </row>
    <row r="14" spans="1:28" ht="27" customHeight="1">
      <c r="M14" s="2"/>
    </row>
    <row r="15" spans="1:28" ht="27" customHeight="1">
      <c r="M15" s="2"/>
    </row>
    <row r="16" spans="1:28" ht="27" customHeight="1">
      <c r="M16" s="2"/>
    </row>
    <row r="17" spans="1:13" ht="27" customHeight="1">
      <c r="M17" s="2"/>
    </row>
    <row r="18" spans="1:13" ht="27" customHeight="1">
      <c r="M18" s="2"/>
    </row>
    <row r="19" spans="1:13" ht="27" customHeight="1">
      <c r="M19" s="2"/>
    </row>
    <row r="20" spans="1:13" ht="27" customHeight="1">
      <c r="M20" s="2"/>
    </row>
    <row r="21" spans="1:13" ht="27" customHeight="1">
      <c r="M21" s="2"/>
    </row>
    <row r="22" spans="1:13" ht="36" customHeight="1">
      <c r="A22" s="8" t="s">
        <v>196</v>
      </c>
      <c r="B22" s="9"/>
      <c r="C22" s="6"/>
      <c r="D22" s="6"/>
      <c r="E22" s="6"/>
      <c r="F22" s="6"/>
      <c r="G22" s="6"/>
      <c r="H22" s="6"/>
      <c r="I22" s="6"/>
      <c r="J22" s="6"/>
      <c r="K22" s="6"/>
      <c r="L22" s="6"/>
      <c r="M22" s="2"/>
    </row>
    <row r="23" spans="1:13" ht="27" customHeight="1">
      <c r="A23" s="10" t="s">
        <v>197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2"/>
    </row>
    <row r="24" spans="1:13" ht="27" customHeight="1">
      <c r="A24" s="11" t="s">
        <v>198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2"/>
    </row>
    <row r="25" spans="1:13" ht="27" customHeight="1">
      <c r="A25" s="12" t="s">
        <v>929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2"/>
    </row>
    <row r="26" spans="1:13" ht="27" customHeight="1">
      <c r="A26" s="814" t="s">
        <v>930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2"/>
    </row>
  </sheetData>
  <mergeCells count="2">
    <mergeCell ref="A4:L4"/>
    <mergeCell ref="A5:L5"/>
  </mergeCells>
  <printOptions horizontalCentered="1"/>
  <pageMargins left="0.59055118110236227" right="0" top="0.78740157480314965" bottom="0" header="0.82677165354330717" footer="0.51181102362204722"/>
  <pageSetup paperSize="9" scale="9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D45"/>
  <sheetViews>
    <sheetView zoomScale="80" zoomScaleNormal="80" zoomScaleSheetLayoutView="50" workbookViewId="0">
      <pane xSplit="2" ySplit="5" topLeftCell="C9" activePane="bottomRight" state="frozen"/>
      <selection activeCell="L25" sqref="L25"/>
      <selection pane="topRight" activeCell="L25" sqref="L25"/>
      <selection pane="bottomLeft" activeCell="L25" sqref="L25"/>
      <selection pane="bottomRight" activeCell="J15" sqref="J15"/>
    </sheetView>
  </sheetViews>
  <sheetFormatPr defaultColWidth="9" defaultRowHeight="24"/>
  <cols>
    <col min="1" max="1" width="35.28515625" style="171" customWidth="1"/>
    <col min="2" max="2" width="32.85546875" style="171" hidden="1" customWidth="1"/>
    <col min="3" max="4" width="16.42578125" style="171" bestFit="1" customWidth="1"/>
    <col min="5" max="5" width="13.85546875" style="171" customWidth="1"/>
    <col min="6" max="7" width="16.42578125" style="171" bestFit="1" customWidth="1"/>
    <col min="8" max="8" width="14.5703125" style="171" bestFit="1" customWidth="1"/>
    <col min="9" max="9" width="16.42578125" style="171" bestFit="1" customWidth="1"/>
    <col min="10" max="10" width="16.42578125" style="932" bestFit="1" customWidth="1"/>
    <col min="11" max="11" width="15.28515625" style="171" bestFit="1" customWidth="1"/>
    <col min="12" max="12" width="16.42578125" style="171" bestFit="1" customWidth="1"/>
    <col min="13" max="13" width="11.5703125" style="171" bestFit="1" customWidth="1"/>
    <col min="14" max="15" width="16.42578125" style="171" bestFit="1" customWidth="1"/>
    <col min="16" max="16" width="14.5703125" style="171" bestFit="1" customWidth="1"/>
    <col min="17" max="17" width="16.42578125" style="171" bestFit="1" customWidth="1"/>
    <col min="18" max="18" width="14.5703125" style="171" bestFit="1" customWidth="1"/>
    <col min="19" max="19" width="16.42578125" style="171" bestFit="1" customWidth="1"/>
    <col min="20" max="20" width="14.140625" style="171" customWidth="1"/>
    <col min="21" max="22" width="16.42578125" style="171" bestFit="1" customWidth="1"/>
    <col min="23" max="23" width="14.5703125" style="171" bestFit="1" customWidth="1"/>
    <col min="24" max="24" width="12.85546875" style="171" bestFit="1" customWidth="1"/>
    <col min="25" max="25" width="17.85546875" style="171" bestFit="1" customWidth="1"/>
    <col min="26" max="26" width="14.5703125" style="171" bestFit="1" customWidth="1"/>
    <col min="27" max="27" width="17.85546875" style="171" bestFit="1" customWidth="1"/>
    <col min="28" max="28" width="9" style="171"/>
    <col min="29" max="29" width="15.140625" style="171" bestFit="1" customWidth="1"/>
    <col min="30" max="16384" width="9" style="171"/>
  </cols>
  <sheetData>
    <row r="1" spans="1:30" s="168" customFormat="1" ht="33">
      <c r="A1" s="1572" t="s">
        <v>855</v>
      </c>
      <c r="B1" s="1572"/>
      <c r="C1" s="1572"/>
      <c r="D1" s="1572"/>
      <c r="E1" s="1572"/>
      <c r="F1" s="1572"/>
      <c r="G1" s="1572"/>
      <c r="J1" s="923"/>
    </row>
    <row r="2" spans="1:30" s="168" customFormat="1" ht="33">
      <c r="A2" s="1572" t="s">
        <v>906</v>
      </c>
      <c r="B2" s="1572"/>
      <c r="C2" s="1572"/>
      <c r="D2" s="1572"/>
      <c r="E2" s="1572"/>
      <c r="F2" s="1572"/>
      <c r="G2" s="1572"/>
      <c r="J2" s="923"/>
    </row>
    <row r="3" spans="1:30">
      <c r="A3" s="1016"/>
      <c r="B3" s="1016"/>
      <c r="C3" s="919">
        <v>1000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1573" t="s">
        <v>537</v>
      </c>
      <c r="Z3" s="1573"/>
      <c r="AA3" s="1573"/>
    </row>
    <row r="4" spans="1:30">
      <c r="A4" s="1603" t="s">
        <v>0</v>
      </c>
      <c r="B4" s="1604"/>
      <c r="C4" s="1584" t="s">
        <v>378</v>
      </c>
      <c r="D4" s="1584"/>
      <c r="E4" s="1584"/>
      <c r="F4" s="1584"/>
      <c r="G4" s="1584"/>
      <c r="H4" s="1584"/>
      <c r="I4" s="1584"/>
      <c r="J4" s="1584"/>
      <c r="K4" s="1584"/>
      <c r="L4" s="1584"/>
      <c r="M4" s="1584"/>
      <c r="N4" s="1584"/>
      <c r="O4" s="1584"/>
      <c r="P4" s="1584"/>
      <c r="Q4" s="1584"/>
      <c r="R4" s="1584"/>
      <c r="S4" s="1584"/>
      <c r="T4" s="1584"/>
      <c r="U4" s="1584"/>
      <c r="V4" s="1584"/>
      <c r="W4" s="1584"/>
      <c r="X4" s="1584"/>
      <c r="Y4" s="1585" t="s">
        <v>271</v>
      </c>
      <c r="Z4" s="1587" t="s">
        <v>382</v>
      </c>
      <c r="AA4" s="1585" t="s">
        <v>408</v>
      </c>
    </row>
    <row r="5" spans="1:30">
      <c r="A5" s="1605"/>
      <c r="B5" s="1606"/>
      <c r="C5" s="169" t="s">
        <v>800</v>
      </c>
      <c r="D5" s="169" t="s">
        <v>169</v>
      </c>
      <c r="E5" s="169" t="s">
        <v>285</v>
      </c>
      <c r="F5" s="169" t="s">
        <v>171</v>
      </c>
      <c r="G5" s="169" t="s">
        <v>172</v>
      </c>
      <c r="H5" s="169" t="s">
        <v>173</v>
      </c>
      <c r="I5" s="169" t="s">
        <v>174</v>
      </c>
      <c r="J5" s="169" t="s">
        <v>175</v>
      </c>
      <c r="K5" s="169" t="s">
        <v>176</v>
      </c>
      <c r="L5" s="169" t="s">
        <v>177</v>
      </c>
      <c r="M5" s="169" t="s">
        <v>178</v>
      </c>
      <c r="N5" s="169" t="s">
        <v>179</v>
      </c>
      <c r="O5" s="169" t="s">
        <v>180</v>
      </c>
      <c r="P5" s="915" t="s">
        <v>181</v>
      </c>
      <c r="Q5" s="169" t="s">
        <v>182</v>
      </c>
      <c r="R5" s="169" t="s">
        <v>183</v>
      </c>
      <c r="S5" s="169" t="s">
        <v>184</v>
      </c>
      <c r="T5" s="169" t="s">
        <v>797</v>
      </c>
      <c r="U5" s="169" t="s">
        <v>185</v>
      </c>
      <c r="V5" s="169" t="s">
        <v>186</v>
      </c>
      <c r="W5" s="169" t="s">
        <v>187</v>
      </c>
      <c r="X5" s="169" t="s">
        <v>188</v>
      </c>
      <c r="Y5" s="1586"/>
      <c r="Z5" s="1588"/>
      <c r="AA5" s="1589"/>
    </row>
    <row r="6" spans="1:30" s="1021" customFormat="1" ht="51.75" customHeight="1">
      <c r="A6" s="1017" t="s">
        <v>379</v>
      </c>
      <c r="B6" s="1018" t="s">
        <v>383</v>
      </c>
      <c r="C6" s="1019">
        <v>0</v>
      </c>
      <c r="D6" s="1019">
        <v>0</v>
      </c>
      <c r="E6" s="1019">
        <v>0</v>
      </c>
      <c r="F6" s="1019">
        <v>0</v>
      </c>
      <c r="G6" s="1019">
        <v>0</v>
      </c>
      <c r="H6" s="1019">
        <v>0</v>
      </c>
      <c r="I6" s="1019">
        <v>0</v>
      </c>
      <c r="J6" s="1019">
        <v>0</v>
      </c>
      <c r="K6" s="1019">
        <v>0</v>
      </c>
      <c r="L6" s="1019">
        <v>0</v>
      </c>
      <c r="M6" s="1019">
        <v>0</v>
      </c>
      <c r="N6" s="1019">
        <v>0</v>
      </c>
      <c r="O6" s="1019">
        <v>0</v>
      </c>
      <c r="P6" s="1019">
        <v>0</v>
      </c>
      <c r="Q6" s="1019">
        <v>0</v>
      </c>
      <c r="R6" s="1019">
        <v>0</v>
      </c>
      <c r="S6" s="1019">
        <v>0</v>
      </c>
      <c r="T6" s="1019">
        <v>0</v>
      </c>
      <c r="U6" s="1019">
        <v>0</v>
      </c>
      <c r="V6" s="1019">
        <v>0</v>
      </c>
      <c r="W6" s="1019">
        <v>0</v>
      </c>
      <c r="X6" s="1019">
        <v>0</v>
      </c>
      <c r="Y6" s="1020"/>
      <c r="Z6" s="1019">
        <v>0</v>
      </c>
      <c r="AA6" s="1020"/>
    </row>
    <row r="7" spans="1:30" s="1021" customFormat="1" ht="51.75" customHeight="1">
      <c r="A7" s="1022" t="s">
        <v>384</v>
      </c>
      <c r="B7" s="1023" t="s">
        <v>385</v>
      </c>
      <c r="C7" s="1024">
        <v>914346.24875999999</v>
      </c>
      <c r="D7" s="1024">
        <v>179528.22307000001</v>
      </c>
      <c r="E7" s="1024">
        <v>249.29273999999998</v>
      </c>
      <c r="F7" s="1024">
        <v>97599.792029999895</v>
      </c>
      <c r="G7" s="1024">
        <v>224258.35153000001</v>
      </c>
      <c r="H7" s="1024">
        <v>314416.61407999997</v>
      </c>
      <c r="I7" s="1024">
        <v>19423.622840000004</v>
      </c>
      <c r="J7" s="1024">
        <v>141447.53013</v>
      </c>
      <c r="K7" s="1024">
        <v>156202.49397000001</v>
      </c>
      <c r="L7" s="1024">
        <v>1501922.6129200005</v>
      </c>
      <c r="M7" s="1024">
        <v>0</v>
      </c>
      <c r="N7" s="1024">
        <v>92730.293590000001</v>
      </c>
      <c r="O7" s="1024">
        <v>398452.97875000001</v>
      </c>
      <c r="P7" s="1024">
        <v>324440.05004</v>
      </c>
      <c r="Q7" s="1024">
        <v>6811.0188499999995</v>
      </c>
      <c r="R7" s="1024">
        <v>14439.574599999994</v>
      </c>
      <c r="S7" s="1024">
        <v>18795.551339999998</v>
      </c>
      <c r="T7" s="1024">
        <v>309861.95852999995</v>
      </c>
      <c r="U7" s="1024">
        <v>28485.456999999999</v>
      </c>
      <c r="V7" s="1024">
        <v>298798.36596999993</v>
      </c>
      <c r="W7" s="1024">
        <v>24893.687890000001</v>
      </c>
      <c r="X7" s="1024">
        <v>2.2400000000000002</v>
      </c>
      <c r="Y7" s="1025">
        <v>5067105.9586299993</v>
      </c>
      <c r="Z7" s="1024">
        <v>0</v>
      </c>
      <c r="AA7" s="1025">
        <v>5067105.9586299993</v>
      </c>
    </row>
    <row r="8" spans="1:30" s="1027" customFormat="1" ht="51.75" customHeight="1">
      <c r="A8" s="1022" t="s">
        <v>386</v>
      </c>
      <c r="B8" s="1023" t="s">
        <v>387</v>
      </c>
      <c r="C8" s="1026">
        <v>0</v>
      </c>
      <c r="D8" s="1026">
        <v>0</v>
      </c>
      <c r="E8" s="1026">
        <v>0</v>
      </c>
      <c r="F8" s="1026">
        <v>0</v>
      </c>
      <c r="G8" s="1026">
        <v>0</v>
      </c>
      <c r="H8" s="1026">
        <v>0</v>
      </c>
      <c r="I8" s="1026">
        <v>0</v>
      </c>
      <c r="J8" s="1026">
        <v>0</v>
      </c>
      <c r="K8" s="1026">
        <v>0</v>
      </c>
      <c r="L8" s="1026">
        <v>0</v>
      </c>
      <c r="M8" s="1026">
        <v>0</v>
      </c>
      <c r="N8" s="1026">
        <v>0</v>
      </c>
      <c r="O8" s="1026">
        <v>0</v>
      </c>
      <c r="P8" s="1026">
        <v>0</v>
      </c>
      <c r="Q8" s="1026">
        <v>0</v>
      </c>
      <c r="R8" s="1026">
        <v>0</v>
      </c>
      <c r="S8" s="1026">
        <v>0</v>
      </c>
      <c r="T8" s="1026">
        <v>0</v>
      </c>
      <c r="U8" s="1026">
        <v>0</v>
      </c>
      <c r="V8" s="1026">
        <v>0</v>
      </c>
      <c r="W8" s="1026">
        <v>0</v>
      </c>
      <c r="X8" s="1026">
        <v>0</v>
      </c>
      <c r="Y8" s="1025">
        <v>0</v>
      </c>
      <c r="Z8" s="1024">
        <v>332743.05616000004</v>
      </c>
      <c r="AA8" s="1025">
        <v>332743.05616000004</v>
      </c>
      <c r="AC8" s="1021"/>
      <c r="AD8" s="1021"/>
    </row>
    <row r="9" spans="1:30" s="1027" customFormat="1" ht="51.75" customHeight="1">
      <c r="A9" s="1022" t="s">
        <v>388</v>
      </c>
      <c r="B9" s="1023" t="s">
        <v>389</v>
      </c>
      <c r="C9" s="1024">
        <v>3463.00162</v>
      </c>
      <c r="D9" s="1024">
        <v>29570.092199999999</v>
      </c>
      <c r="E9" s="1024">
        <v>14.8774</v>
      </c>
      <c r="F9" s="1024">
        <v>-3343.9947000000002</v>
      </c>
      <c r="G9" s="1024">
        <v>65091.81354000001</v>
      </c>
      <c r="H9" s="1024">
        <v>0</v>
      </c>
      <c r="I9" s="1024">
        <v>14479.520359999999</v>
      </c>
      <c r="J9" s="1024">
        <v>5744.9362000000001</v>
      </c>
      <c r="K9" s="1024">
        <v>33205.930489999999</v>
      </c>
      <c r="L9" s="1024">
        <v>0</v>
      </c>
      <c r="M9" s="1024">
        <v>0</v>
      </c>
      <c r="N9" s="1024">
        <v>23916.250929194866</v>
      </c>
      <c r="O9" s="1024">
        <v>8336.1707600000009</v>
      </c>
      <c r="P9" s="1024">
        <v>156.05118999999999</v>
      </c>
      <c r="Q9" s="1028">
        <v>1198.03577</v>
      </c>
      <c r="R9" s="1024">
        <v>0</v>
      </c>
      <c r="S9" s="1024">
        <v>27438.358620000003</v>
      </c>
      <c r="T9" s="1024">
        <v>11209.917099999999</v>
      </c>
      <c r="U9" s="1024">
        <v>3817.7813200000001</v>
      </c>
      <c r="V9" s="1024">
        <v>3178.7394199999999</v>
      </c>
      <c r="W9" s="1024">
        <v>32851.282550000004</v>
      </c>
      <c r="X9" s="1024">
        <v>-115.43328</v>
      </c>
      <c r="Y9" s="1025">
        <v>260213.33148919485</v>
      </c>
      <c r="Z9" s="1024">
        <v>270.79354999999998</v>
      </c>
      <c r="AA9" s="1025">
        <v>260484.12503919486</v>
      </c>
      <c r="AC9" s="1021"/>
      <c r="AD9" s="1021"/>
    </row>
    <row r="10" spans="1:30" s="1040" customFormat="1" ht="51.75" customHeight="1">
      <c r="A10" s="1037" t="s">
        <v>390</v>
      </c>
      <c r="B10" s="1038" t="s">
        <v>391</v>
      </c>
      <c r="C10" s="1031">
        <v>910883.24713999999</v>
      </c>
      <c r="D10" s="1031">
        <v>149958.13086999999</v>
      </c>
      <c r="E10" s="1031">
        <v>234.41533999999999</v>
      </c>
      <c r="F10" s="1031">
        <v>100943.78672999991</v>
      </c>
      <c r="G10" s="1031">
        <v>159166.53799000001</v>
      </c>
      <c r="H10" s="1031">
        <v>314416.61407999997</v>
      </c>
      <c r="I10" s="1031">
        <v>4944.1024800000041</v>
      </c>
      <c r="J10" s="1031">
        <v>135702.59393</v>
      </c>
      <c r="K10" s="1031">
        <v>122996.56348</v>
      </c>
      <c r="L10" s="1031">
        <v>1501922.6129200005</v>
      </c>
      <c r="M10" s="1031">
        <v>0</v>
      </c>
      <c r="N10" s="1031">
        <v>68814.042660805135</v>
      </c>
      <c r="O10" s="1031">
        <v>390116.80799</v>
      </c>
      <c r="P10" s="1031">
        <v>324283.99885000003</v>
      </c>
      <c r="Q10" s="1031">
        <v>5612.98308</v>
      </c>
      <c r="R10" s="1031">
        <v>14439.574599999994</v>
      </c>
      <c r="S10" s="1031">
        <v>-8642.8072799999991</v>
      </c>
      <c r="T10" s="1031">
        <v>298652.04142999992</v>
      </c>
      <c r="U10" s="1031">
        <v>24667.67568</v>
      </c>
      <c r="V10" s="1031">
        <v>295619.62654999987</v>
      </c>
      <c r="W10" s="1031">
        <v>-7957.5946599999997</v>
      </c>
      <c r="X10" s="1031">
        <v>117.67328000000001</v>
      </c>
      <c r="Y10" s="1039">
        <v>4806892.6271408061</v>
      </c>
      <c r="Z10" s="1031">
        <v>332472.26261000003</v>
      </c>
      <c r="AA10" s="1039">
        <v>5139364.8897508057</v>
      </c>
      <c r="AC10" s="1041"/>
      <c r="AD10" s="1041"/>
    </row>
    <row r="11" spans="1:30" s="1027" customFormat="1" ht="51.75" customHeight="1">
      <c r="A11" s="1033" t="s">
        <v>380</v>
      </c>
      <c r="B11" s="1018" t="s">
        <v>392</v>
      </c>
      <c r="C11" s="1024">
        <v>0</v>
      </c>
      <c r="D11" s="1024">
        <v>0</v>
      </c>
      <c r="E11" s="1024">
        <v>0</v>
      </c>
      <c r="F11" s="1024">
        <v>0</v>
      </c>
      <c r="G11" s="1024">
        <v>0</v>
      </c>
      <c r="H11" s="1024">
        <v>0</v>
      </c>
      <c r="I11" s="1024">
        <v>0</v>
      </c>
      <c r="J11" s="1024">
        <v>0</v>
      </c>
      <c r="K11" s="1024">
        <v>0</v>
      </c>
      <c r="L11" s="1024">
        <v>0</v>
      </c>
      <c r="M11" s="1024">
        <v>0</v>
      </c>
      <c r="N11" s="1024">
        <v>0</v>
      </c>
      <c r="O11" s="1024">
        <v>0</v>
      </c>
      <c r="P11" s="1024">
        <v>0</v>
      </c>
      <c r="Q11" s="1024">
        <v>0</v>
      </c>
      <c r="R11" s="1024">
        <v>0</v>
      </c>
      <c r="S11" s="1024">
        <v>0</v>
      </c>
      <c r="T11" s="1024">
        <v>0</v>
      </c>
      <c r="U11" s="1024">
        <v>0</v>
      </c>
      <c r="V11" s="1024">
        <v>0</v>
      </c>
      <c r="W11" s="1024">
        <v>0</v>
      </c>
      <c r="X11" s="1024">
        <v>0</v>
      </c>
      <c r="Y11" s="1034"/>
      <c r="Z11" s="1024">
        <v>0</v>
      </c>
      <c r="AA11" s="1034"/>
      <c r="AC11" s="1021"/>
      <c r="AD11" s="1021"/>
    </row>
    <row r="12" spans="1:30" s="1027" customFormat="1" ht="51.75" customHeight="1">
      <c r="A12" s="1022" t="s">
        <v>393</v>
      </c>
      <c r="B12" s="1023" t="s">
        <v>385</v>
      </c>
      <c r="C12" s="1024">
        <v>1328741.3620199999</v>
      </c>
      <c r="D12" s="1024">
        <v>702486.14832000004</v>
      </c>
      <c r="E12" s="1024">
        <v>449.06569999999999</v>
      </c>
      <c r="F12" s="1024">
        <v>418084.86923999898</v>
      </c>
      <c r="G12" s="1024">
        <v>205409.19937000002</v>
      </c>
      <c r="H12" s="1024">
        <v>14246.989280000005</v>
      </c>
      <c r="I12" s="1024">
        <v>86689.448069999999</v>
      </c>
      <c r="J12" s="1024">
        <v>564431.57325000002</v>
      </c>
      <c r="K12" s="1024">
        <v>199752.21520999999</v>
      </c>
      <c r="L12" s="1024">
        <v>555443.70705000008</v>
      </c>
      <c r="M12" s="1024">
        <v>0</v>
      </c>
      <c r="N12" s="1024">
        <v>526935.20109999995</v>
      </c>
      <c r="O12" s="1024">
        <v>763573.91014000005</v>
      </c>
      <c r="P12" s="1024">
        <v>17944.674500000001</v>
      </c>
      <c r="Q12" s="1024">
        <v>20878.618079999997</v>
      </c>
      <c r="R12" s="1024">
        <v>68914.445510000005</v>
      </c>
      <c r="S12" s="1024">
        <v>17548.226170000002</v>
      </c>
      <c r="T12" s="1024">
        <v>114896.46934000001</v>
      </c>
      <c r="U12" s="1024">
        <v>185718.61324000001</v>
      </c>
      <c r="V12" s="1024">
        <v>941870.03983000002</v>
      </c>
      <c r="W12" s="1024">
        <v>96448.824379999991</v>
      </c>
      <c r="X12" s="1024">
        <v>368.87909000000002</v>
      </c>
      <c r="Y12" s="1025">
        <v>6830832.478889999</v>
      </c>
      <c r="Z12" s="1024">
        <v>0</v>
      </c>
      <c r="AA12" s="1025">
        <v>6830832.478889999</v>
      </c>
      <c r="AC12" s="1021"/>
      <c r="AD12" s="1021"/>
    </row>
    <row r="13" spans="1:30" s="1027" customFormat="1" ht="51.75" customHeight="1">
      <c r="A13" s="1022" t="s">
        <v>394</v>
      </c>
      <c r="B13" s="1023" t="s">
        <v>387</v>
      </c>
      <c r="C13" s="1026">
        <v>0</v>
      </c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5">
        <v>0</v>
      </c>
      <c r="Z13" s="1024">
        <v>433463.37426999997</v>
      </c>
      <c r="AA13" s="1025">
        <v>433463.37426999997</v>
      </c>
      <c r="AC13" s="1021"/>
      <c r="AD13" s="1021"/>
    </row>
    <row r="14" spans="1:30" s="1027" customFormat="1" ht="51.75" customHeight="1">
      <c r="A14" s="1022" t="s">
        <v>395</v>
      </c>
      <c r="B14" s="1023" t="s">
        <v>389</v>
      </c>
      <c r="C14" s="1024">
        <v>18125.95592</v>
      </c>
      <c r="D14" s="1024">
        <v>50593.245780000005</v>
      </c>
      <c r="E14" s="1024">
        <v>454.76799</v>
      </c>
      <c r="F14" s="1024">
        <v>120200.36622</v>
      </c>
      <c r="G14" s="1024">
        <v>55309.578049999996</v>
      </c>
      <c r="H14" s="1024">
        <v>0</v>
      </c>
      <c r="I14" s="1024">
        <v>57522.282380000004</v>
      </c>
      <c r="J14" s="1024">
        <v>9805.33662</v>
      </c>
      <c r="K14" s="1024">
        <v>154820.64525</v>
      </c>
      <c r="L14" s="1024">
        <v>0</v>
      </c>
      <c r="M14" s="1024">
        <v>0</v>
      </c>
      <c r="N14" s="1024">
        <v>53232.844992182552</v>
      </c>
      <c r="O14" s="1024">
        <v>36781.730650000005</v>
      </c>
      <c r="P14" s="1024">
        <v>410.86874999999998</v>
      </c>
      <c r="Q14" s="1024">
        <v>1156.0522599999999</v>
      </c>
      <c r="R14" s="1024">
        <v>0</v>
      </c>
      <c r="S14" s="1024">
        <v>216044.76218000002</v>
      </c>
      <c r="T14" s="1024">
        <v>31417.061000000002</v>
      </c>
      <c r="U14" s="1024">
        <v>76167.973870000002</v>
      </c>
      <c r="V14" s="1024">
        <v>-9332.9382699999987</v>
      </c>
      <c r="W14" s="1024">
        <v>14128.33806</v>
      </c>
      <c r="X14" s="1024">
        <v>0</v>
      </c>
      <c r="Y14" s="1025">
        <v>886838.87170218246</v>
      </c>
      <c r="Z14" s="1024">
        <v>358.95889</v>
      </c>
      <c r="AA14" s="1025">
        <v>887197.83059218246</v>
      </c>
      <c r="AC14" s="1021"/>
      <c r="AD14" s="1021"/>
    </row>
    <row r="15" spans="1:30" s="1027" customFormat="1" ht="51.75" customHeight="1">
      <c r="A15" s="1022" t="s">
        <v>396</v>
      </c>
      <c r="B15" s="1023" t="s">
        <v>391</v>
      </c>
      <c r="C15" s="1029">
        <v>1310615.4060999998</v>
      </c>
      <c r="D15" s="1029">
        <v>651892.90253999992</v>
      </c>
      <c r="E15" s="1029">
        <v>-5.7022899999999996</v>
      </c>
      <c r="F15" s="1029">
        <v>297884.50301999901</v>
      </c>
      <c r="G15" s="1029">
        <v>150099.62132000001</v>
      </c>
      <c r="H15" s="1029">
        <v>14246.989280000005</v>
      </c>
      <c r="I15" s="1029">
        <v>29167.165689999991</v>
      </c>
      <c r="J15" s="1029">
        <v>554626.23662999994</v>
      </c>
      <c r="K15" s="1029">
        <v>44931.569960000001</v>
      </c>
      <c r="L15" s="1029">
        <v>555443.70705000008</v>
      </c>
      <c r="M15" s="1029">
        <v>0</v>
      </c>
      <c r="N15" s="1029">
        <v>473702.35610781744</v>
      </c>
      <c r="O15" s="1029">
        <v>726792.17949000013</v>
      </c>
      <c r="P15" s="1029">
        <v>17533.80575</v>
      </c>
      <c r="Q15" s="1029">
        <v>19722.56582</v>
      </c>
      <c r="R15" s="1029">
        <v>68914.445510000005</v>
      </c>
      <c r="S15" s="1029">
        <v>-198496.53600999998</v>
      </c>
      <c r="T15" s="1029">
        <v>83479.408340000009</v>
      </c>
      <c r="U15" s="1029">
        <v>109550.63937</v>
      </c>
      <c r="V15" s="1029">
        <v>951202.97810000007</v>
      </c>
      <c r="W15" s="1029">
        <v>82320.486319999996</v>
      </c>
      <c r="X15" s="1029">
        <v>368.87909000000002</v>
      </c>
      <c r="Y15" s="1032">
        <v>5943993.6071878169</v>
      </c>
      <c r="Z15" s="1029">
        <v>433104.41538000002</v>
      </c>
      <c r="AA15" s="1032">
        <v>6377098.022567817</v>
      </c>
      <c r="AC15" s="1021"/>
      <c r="AD15" s="1021"/>
    </row>
    <row r="16" spans="1:30" s="1027" customFormat="1" ht="51.75" customHeight="1">
      <c r="A16" s="1033" t="s">
        <v>381</v>
      </c>
      <c r="B16" s="1018" t="s">
        <v>397</v>
      </c>
      <c r="C16" s="1024">
        <v>0</v>
      </c>
      <c r="D16" s="1024">
        <v>0</v>
      </c>
      <c r="E16" s="1024">
        <v>0</v>
      </c>
      <c r="F16" s="1024">
        <v>0</v>
      </c>
      <c r="G16" s="1024">
        <v>0</v>
      </c>
      <c r="H16" s="1024">
        <v>0</v>
      </c>
      <c r="I16" s="1024">
        <v>0</v>
      </c>
      <c r="J16" s="1024">
        <v>0</v>
      </c>
      <c r="K16" s="1024">
        <v>0</v>
      </c>
      <c r="L16" s="1024">
        <v>0</v>
      </c>
      <c r="M16" s="1024">
        <v>0</v>
      </c>
      <c r="N16" s="1024">
        <v>0</v>
      </c>
      <c r="O16" s="1024">
        <v>0</v>
      </c>
      <c r="P16" s="1024">
        <v>0</v>
      </c>
      <c r="Q16" s="1024">
        <v>0</v>
      </c>
      <c r="R16" s="1024">
        <v>0</v>
      </c>
      <c r="S16" s="1024">
        <v>0</v>
      </c>
      <c r="T16" s="1024">
        <v>0</v>
      </c>
      <c r="U16" s="1024">
        <v>0</v>
      </c>
      <c r="V16" s="1024">
        <v>0</v>
      </c>
      <c r="W16" s="1024">
        <v>0</v>
      </c>
      <c r="X16" s="1024">
        <v>0</v>
      </c>
      <c r="Y16" s="1034"/>
      <c r="Z16" s="1024">
        <v>0</v>
      </c>
      <c r="AA16" s="1034"/>
      <c r="AC16" s="1021"/>
      <c r="AD16" s="1021"/>
    </row>
    <row r="17" spans="1:30" s="1027" customFormat="1" ht="51.75" customHeight="1">
      <c r="A17" s="1022" t="s">
        <v>398</v>
      </c>
      <c r="B17" s="1023" t="s">
        <v>385</v>
      </c>
      <c r="C17" s="1024">
        <v>1030188.752</v>
      </c>
      <c r="D17" s="1024">
        <v>5189833.4473599996</v>
      </c>
      <c r="E17" s="1024">
        <v>0</v>
      </c>
      <c r="F17" s="1024">
        <v>741702.38680999994</v>
      </c>
      <c r="G17" s="1024">
        <v>1215185.4680000001</v>
      </c>
      <c r="H17" s="1024">
        <v>0</v>
      </c>
      <c r="I17" s="1024">
        <v>2868935.301</v>
      </c>
      <c r="J17" s="1024">
        <v>1428516.469</v>
      </c>
      <c r="K17" s="1024">
        <v>833079.21947000001</v>
      </c>
      <c r="L17" s="1024">
        <v>2605787.2969400003</v>
      </c>
      <c r="M17" s="1024">
        <v>0</v>
      </c>
      <c r="N17" s="1024">
        <v>2744538.8331300002</v>
      </c>
      <c r="O17" s="1024">
        <v>260600.84782999998</v>
      </c>
      <c r="P17" s="1024">
        <v>7673.3509999999997</v>
      </c>
      <c r="Q17" s="1024">
        <v>2823976.5649999999</v>
      </c>
      <c r="R17" s="1024">
        <v>206839.76777000001</v>
      </c>
      <c r="S17" s="1024">
        <v>2827890.5960100004</v>
      </c>
      <c r="T17" s="1024">
        <v>130548.39</v>
      </c>
      <c r="U17" s="1024">
        <v>2207259.3969999999</v>
      </c>
      <c r="V17" s="1024">
        <v>5671414.7688499996</v>
      </c>
      <c r="W17" s="1024">
        <v>124396.984</v>
      </c>
      <c r="X17" s="1024">
        <v>-12.36</v>
      </c>
      <c r="Y17" s="1025">
        <v>32918355.481170006</v>
      </c>
      <c r="Z17" s="1024">
        <v>0</v>
      </c>
      <c r="AA17" s="1025">
        <v>32918355.481170006</v>
      </c>
      <c r="AC17" s="1021"/>
      <c r="AD17" s="1021"/>
    </row>
    <row r="18" spans="1:30" s="1027" customFormat="1" ht="51.75" customHeight="1">
      <c r="A18" s="1022" t="s">
        <v>399</v>
      </c>
      <c r="B18" s="1023" t="s">
        <v>387</v>
      </c>
      <c r="C18" s="1026">
        <v>0</v>
      </c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5">
        <v>0</v>
      </c>
      <c r="Z18" s="1024">
        <v>0</v>
      </c>
      <c r="AA18" s="1025">
        <v>0</v>
      </c>
      <c r="AC18" s="1021"/>
      <c r="AD18" s="1021"/>
    </row>
    <row r="19" spans="1:30" s="1027" customFormat="1" ht="51.75" customHeight="1">
      <c r="A19" s="1022" t="s">
        <v>400</v>
      </c>
      <c r="B19" s="1023" t="s">
        <v>389</v>
      </c>
      <c r="C19" s="1024">
        <v>0</v>
      </c>
      <c r="D19" s="1024">
        <v>0</v>
      </c>
      <c r="E19" s="1024">
        <v>0</v>
      </c>
      <c r="F19" s="1024">
        <v>39301.544009999998</v>
      </c>
      <c r="G19" s="1024">
        <v>227748.23790999997</v>
      </c>
      <c r="H19" s="1024">
        <v>0</v>
      </c>
      <c r="I19" s="1024">
        <v>313441.79077999998</v>
      </c>
      <c r="J19" s="1024">
        <v>32982.034050000002</v>
      </c>
      <c r="K19" s="1024">
        <v>73576.085560000007</v>
      </c>
      <c r="L19" s="1024">
        <v>96998.371239999993</v>
      </c>
      <c r="M19" s="1024">
        <v>0</v>
      </c>
      <c r="N19" s="1024">
        <v>0</v>
      </c>
      <c r="O19" s="1024">
        <v>0</v>
      </c>
      <c r="P19" s="1024">
        <v>408.89375999999999</v>
      </c>
      <c r="Q19" s="1024">
        <v>100754.45134</v>
      </c>
      <c r="R19" s="1024">
        <v>0</v>
      </c>
      <c r="S19" s="1024">
        <v>0</v>
      </c>
      <c r="T19" s="1024">
        <v>14400.476990000001</v>
      </c>
      <c r="U19" s="1024">
        <v>105839.36336</v>
      </c>
      <c r="V19" s="1024">
        <v>138551.72078999999</v>
      </c>
      <c r="W19" s="1024">
        <v>1488.08</v>
      </c>
      <c r="X19" s="1024">
        <v>914.25910999999996</v>
      </c>
      <c r="Y19" s="1025">
        <v>1146405.3089000001</v>
      </c>
      <c r="Z19" s="1024">
        <v>0</v>
      </c>
      <c r="AA19" s="1025">
        <v>1146405.3089000001</v>
      </c>
      <c r="AC19" s="1021"/>
      <c r="AD19" s="1021"/>
    </row>
    <row r="20" spans="1:30" s="1027" customFormat="1" ht="51.75" customHeight="1">
      <c r="A20" s="1022" t="s">
        <v>401</v>
      </c>
      <c r="B20" s="1023" t="s">
        <v>391</v>
      </c>
      <c r="C20" s="1029">
        <v>1030188.752</v>
      </c>
      <c r="D20" s="1029">
        <v>5189833.4473599996</v>
      </c>
      <c r="E20" s="1029">
        <v>0</v>
      </c>
      <c r="F20" s="1029">
        <v>702400.84279999998</v>
      </c>
      <c r="G20" s="1029">
        <v>987437.23009000008</v>
      </c>
      <c r="H20" s="1029">
        <v>0</v>
      </c>
      <c r="I20" s="1029">
        <v>2555493.5102200001</v>
      </c>
      <c r="J20" s="1029">
        <v>1395534.4349500001</v>
      </c>
      <c r="K20" s="1029">
        <v>759503.13390999998</v>
      </c>
      <c r="L20" s="1029">
        <v>2508788.9257000005</v>
      </c>
      <c r="M20" s="1029">
        <v>0</v>
      </c>
      <c r="N20" s="1029">
        <v>2744538.8331300002</v>
      </c>
      <c r="O20" s="1029">
        <v>260600.84782999998</v>
      </c>
      <c r="P20" s="1029">
        <v>7264.4572400000006</v>
      </c>
      <c r="Q20" s="1029">
        <v>2723222.1136599998</v>
      </c>
      <c r="R20" s="1029">
        <v>206839.76777000001</v>
      </c>
      <c r="S20" s="1029">
        <v>2827890.5960100004</v>
      </c>
      <c r="T20" s="1029">
        <v>116147.91301</v>
      </c>
      <c r="U20" s="1029">
        <v>2101420.03364</v>
      </c>
      <c r="V20" s="1029">
        <v>5532863.048059999</v>
      </c>
      <c r="W20" s="1029">
        <v>122908.90399999999</v>
      </c>
      <c r="X20" s="1030">
        <v>-926.61910999999998</v>
      </c>
      <c r="Y20" s="1032">
        <v>31771950.172270004</v>
      </c>
      <c r="Z20" s="1029">
        <v>0</v>
      </c>
      <c r="AA20" s="1032">
        <v>31771950.172270004</v>
      </c>
      <c r="AC20" s="1021"/>
      <c r="AD20" s="1021"/>
    </row>
    <row r="21" spans="1:30" s="1027" customFormat="1" ht="51.75" customHeight="1">
      <c r="A21" s="1033" t="s">
        <v>402</v>
      </c>
      <c r="B21" s="1018" t="s">
        <v>403</v>
      </c>
      <c r="C21" s="1024"/>
      <c r="D21" s="1024"/>
      <c r="E21" s="1024"/>
      <c r="F21" s="1024"/>
      <c r="G21" s="1024"/>
      <c r="H21" s="1024"/>
      <c r="I21" s="1024"/>
      <c r="J21" s="1024"/>
      <c r="K21" s="1024"/>
      <c r="L21" s="1024"/>
      <c r="M21" s="1024"/>
      <c r="N21" s="1024"/>
      <c r="O21" s="1024"/>
      <c r="P21" s="1024"/>
      <c r="Q21" s="1024"/>
      <c r="R21" s="1024"/>
      <c r="S21" s="1024"/>
      <c r="T21" s="1024"/>
      <c r="U21" s="1024"/>
      <c r="V21" s="1024"/>
      <c r="W21" s="1024"/>
      <c r="X21" s="1024"/>
      <c r="Y21" s="1034"/>
      <c r="Z21" s="1024"/>
      <c r="AA21" s="1034"/>
    </row>
    <row r="22" spans="1:30" s="1027" customFormat="1" ht="51.75" customHeight="1">
      <c r="A22" s="1022" t="s">
        <v>404</v>
      </c>
      <c r="B22" s="1023" t="s">
        <v>385</v>
      </c>
      <c r="C22" s="1024">
        <v>3273276.3627799996</v>
      </c>
      <c r="D22" s="1024">
        <v>6071847.8187499996</v>
      </c>
      <c r="E22" s="1024">
        <v>698.35843999999997</v>
      </c>
      <c r="F22" s="1024">
        <v>1257387.0480799987</v>
      </c>
      <c r="G22" s="1024">
        <v>1644853.0189</v>
      </c>
      <c r="H22" s="1024">
        <v>328663.60335999995</v>
      </c>
      <c r="I22" s="1024">
        <v>2975048.3719100002</v>
      </c>
      <c r="J22" s="1024">
        <v>2134395.5723799998</v>
      </c>
      <c r="K22" s="1024">
        <v>1189033.9286500001</v>
      </c>
      <c r="L22" s="1024">
        <v>4663153.6169100013</v>
      </c>
      <c r="M22" s="1024">
        <v>0</v>
      </c>
      <c r="N22" s="1024">
        <v>3364204.3278200002</v>
      </c>
      <c r="O22" s="1024">
        <v>1422627.7367199999</v>
      </c>
      <c r="P22" s="1024">
        <v>350058.07554000005</v>
      </c>
      <c r="Q22" s="1024">
        <v>2851666.20193</v>
      </c>
      <c r="R22" s="1024">
        <v>290193.78788000002</v>
      </c>
      <c r="S22" s="1024">
        <v>2864234.3735200004</v>
      </c>
      <c r="T22" s="1024">
        <v>555306.81786999991</v>
      </c>
      <c r="U22" s="1024">
        <v>2421463.4672399997</v>
      </c>
      <c r="V22" s="1024">
        <v>6912083.1746499995</v>
      </c>
      <c r="W22" s="1024">
        <v>245739.49627</v>
      </c>
      <c r="X22" s="1024">
        <v>358.75909000000001</v>
      </c>
      <c r="Y22" s="1025">
        <v>44816293.918689989</v>
      </c>
      <c r="Z22" s="1024">
        <v>0</v>
      </c>
      <c r="AA22" s="1025">
        <v>44816293.918689989</v>
      </c>
    </row>
    <row r="23" spans="1:30" s="1027" customFormat="1" ht="51.75" customHeight="1">
      <c r="A23" s="1022" t="s">
        <v>405</v>
      </c>
      <c r="B23" s="1023" t="s">
        <v>387</v>
      </c>
      <c r="C23" s="1024">
        <v>0</v>
      </c>
      <c r="D23" s="1024">
        <v>0</v>
      </c>
      <c r="E23" s="1024">
        <v>0</v>
      </c>
      <c r="F23" s="1024">
        <v>0</v>
      </c>
      <c r="G23" s="1024">
        <v>0</v>
      </c>
      <c r="H23" s="1024">
        <v>0</v>
      </c>
      <c r="I23" s="1024">
        <v>0</v>
      </c>
      <c r="J23" s="1024">
        <v>0</v>
      </c>
      <c r="K23" s="1024">
        <v>0</v>
      </c>
      <c r="L23" s="1024">
        <v>0</v>
      </c>
      <c r="M23" s="1024">
        <v>0</v>
      </c>
      <c r="N23" s="1024">
        <v>0</v>
      </c>
      <c r="O23" s="1024">
        <v>0</v>
      </c>
      <c r="P23" s="1024">
        <v>0</v>
      </c>
      <c r="Q23" s="1024">
        <v>0</v>
      </c>
      <c r="R23" s="1024">
        <v>0</v>
      </c>
      <c r="S23" s="1024">
        <v>0</v>
      </c>
      <c r="T23" s="1024">
        <v>0</v>
      </c>
      <c r="U23" s="1024">
        <v>0</v>
      </c>
      <c r="V23" s="1024">
        <v>0</v>
      </c>
      <c r="W23" s="1024">
        <v>0</v>
      </c>
      <c r="X23" s="1024">
        <v>0</v>
      </c>
      <c r="Y23" s="1025">
        <v>0</v>
      </c>
      <c r="Z23" s="1024">
        <v>766206.43042999995</v>
      </c>
      <c r="AA23" s="1025">
        <v>766206.43042999995</v>
      </c>
    </row>
    <row r="24" spans="1:30" s="1021" customFormat="1" ht="51.75" customHeight="1">
      <c r="A24" s="1022" t="s">
        <v>406</v>
      </c>
      <c r="B24" s="1023" t="s">
        <v>389</v>
      </c>
      <c r="C24" s="1024">
        <v>21588.957539999999</v>
      </c>
      <c r="D24" s="1024">
        <v>80163.337980000011</v>
      </c>
      <c r="E24" s="1024">
        <v>469.64539000000002</v>
      </c>
      <c r="F24" s="1024">
        <v>156157.91553</v>
      </c>
      <c r="G24" s="1024">
        <v>348149.62949999998</v>
      </c>
      <c r="H24" s="1024">
        <v>0</v>
      </c>
      <c r="I24" s="1024">
        <v>385443.59351999999</v>
      </c>
      <c r="J24" s="1024">
        <v>48532.30687</v>
      </c>
      <c r="K24" s="1024">
        <v>261602.66130000001</v>
      </c>
      <c r="L24" s="1024">
        <v>96998.371239999993</v>
      </c>
      <c r="M24" s="1024">
        <v>0</v>
      </c>
      <c r="N24" s="1024">
        <v>77149.095921377419</v>
      </c>
      <c r="O24" s="1024">
        <v>45117.901410000006</v>
      </c>
      <c r="P24" s="1024">
        <v>975.81369999999993</v>
      </c>
      <c r="Q24" s="1024">
        <v>103108.53937</v>
      </c>
      <c r="R24" s="1024">
        <v>0</v>
      </c>
      <c r="S24" s="1024">
        <v>243483.12080000003</v>
      </c>
      <c r="T24" s="1024">
        <v>57027.455090000003</v>
      </c>
      <c r="U24" s="1024">
        <v>185825.11855000001</v>
      </c>
      <c r="V24" s="1024">
        <v>132397.52194000001</v>
      </c>
      <c r="W24" s="1024">
        <v>48467.700610000007</v>
      </c>
      <c r="X24" s="1024">
        <v>798.82583</v>
      </c>
      <c r="Y24" s="1025">
        <v>2293457.5120913773</v>
      </c>
      <c r="Z24" s="1024">
        <v>629.75243999999998</v>
      </c>
      <c r="AA24" s="1025">
        <v>2294087.2645313772</v>
      </c>
    </row>
    <row r="25" spans="1:30" s="1021" customFormat="1" ht="51.75" customHeight="1">
      <c r="A25" s="1035" t="s">
        <v>407</v>
      </c>
      <c r="B25" s="1036" t="s">
        <v>391</v>
      </c>
      <c r="C25" s="1029">
        <v>3251687.4052399998</v>
      </c>
      <c r="D25" s="1029">
        <v>5991684.4807699993</v>
      </c>
      <c r="E25" s="1029">
        <v>228.71304999999995</v>
      </c>
      <c r="F25" s="1029">
        <v>1101229.1325499988</v>
      </c>
      <c r="G25" s="1029">
        <v>1296703.3894</v>
      </c>
      <c r="H25" s="1029">
        <v>328663.60335999995</v>
      </c>
      <c r="I25" s="1029">
        <v>2589604.7783900001</v>
      </c>
      <c r="J25" s="1029">
        <v>2085863.2655099998</v>
      </c>
      <c r="K25" s="1029">
        <v>927431.2673500001</v>
      </c>
      <c r="L25" s="1029">
        <v>4566155.245670001</v>
      </c>
      <c r="M25" s="1029">
        <v>0</v>
      </c>
      <c r="N25" s="1029">
        <v>3287055.2318986226</v>
      </c>
      <c r="O25" s="1029">
        <v>1377509.83531</v>
      </c>
      <c r="P25" s="1029">
        <v>349082.26184000005</v>
      </c>
      <c r="Q25" s="1029">
        <v>2748557.6625600001</v>
      </c>
      <c r="R25" s="1029">
        <v>290193.78788000002</v>
      </c>
      <c r="S25" s="1029">
        <v>2620751.2527200002</v>
      </c>
      <c r="T25" s="1029">
        <v>498279.36277999991</v>
      </c>
      <c r="U25" s="1029">
        <v>2235638.3486899994</v>
      </c>
      <c r="V25" s="1029">
        <v>6779685.6527099991</v>
      </c>
      <c r="W25" s="1029">
        <v>197271.79566</v>
      </c>
      <c r="X25" s="1029">
        <v>-440.06673999999998</v>
      </c>
      <c r="Y25" s="1032">
        <v>42522836.40659862</v>
      </c>
      <c r="Z25" s="1029">
        <v>765576.67799</v>
      </c>
      <c r="AA25" s="1032">
        <v>43288413.084588617</v>
      </c>
    </row>
    <row r="27" spans="1:30">
      <c r="J27" s="171"/>
    </row>
    <row r="28" spans="1:30">
      <c r="J28" s="171"/>
    </row>
    <row r="29" spans="1:30">
      <c r="J29" s="171"/>
    </row>
    <row r="30" spans="1:30">
      <c r="J30" s="171"/>
    </row>
    <row r="31" spans="1:30">
      <c r="J31" s="171"/>
    </row>
    <row r="32" spans="1:30">
      <c r="J32" s="171"/>
    </row>
    <row r="33" spans="10:10">
      <c r="J33" s="171"/>
    </row>
    <row r="34" spans="10:10">
      <c r="J34" s="171"/>
    </row>
    <row r="35" spans="10:10">
      <c r="J35" s="171"/>
    </row>
    <row r="36" spans="10:10">
      <c r="J36" s="171"/>
    </row>
    <row r="37" spans="10:10">
      <c r="J37" s="171"/>
    </row>
    <row r="38" spans="10:10">
      <c r="J38" s="171"/>
    </row>
    <row r="39" spans="10:10">
      <c r="J39" s="171"/>
    </row>
    <row r="40" spans="10:10">
      <c r="J40" s="171"/>
    </row>
    <row r="41" spans="10:10">
      <c r="J41" s="171"/>
    </row>
    <row r="42" spans="10:10">
      <c r="J42" s="171"/>
    </row>
    <row r="43" spans="10:10">
      <c r="J43" s="171"/>
    </row>
    <row r="44" spans="10:10">
      <c r="J44" s="171"/>
    </row>
    <row r="45" spans="10:10">
      <c r="J45" s="171"/>
    </row>
  </sheetData>
  <mergeCells count="8">
    <mergeCell ref="A1:G1"/>
    <mergeCell ref="A2:G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27" bottom="0" header="0.51181102362204722" footer="0.51181102362204722"/>
  <pageSetup paperSize="9" scale="33" orientation="landscape" horizontalDpi="4294967295" verticalDpi="4294967295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D45"/>
  <sheetViews>
    <sheetView zoomScale="55" zoomScaleNormal="55" zoomScaleSheetLayoutView="50" workbookViewId="0">
      <pane xSplit="2" ySplit="7" topLeftCell="J20" activePane="bottomRight" state="frozen"/>
      <selection activeCell="L25" sqref="L25"/>
      <selection pane="topRight" activeCell="L25" sqref="L25"/>
      <selection pane="bottomLeft" activeCell="L25" sqref="L25"/>
      <selection pane="bottomRight" activeCell="Q25" sqref="Q25"/>
    </sheetView>
  </sheetViews>
  <sheetFormatPr defaultColWidth="9" defaultRowHeight="24"/>
  <cols>
    <col min="1" max="1" width="36.42578125" style="171" customWidth="1"/>
    <col min="2" max="2" width="32.85546875" style="171" hidden="1" customWidth="1"/>
    <col min="3" max="9" width="17.28515625" style="171" customWidth="1"/>
    <col min="10" max="10" width="17.28515625" style="932" customWidth="1"/>
    <col min="11" max="24" width="17.28515625" style="171" customWidth="1"/>
    <col min="25" max="25" width="18" style="171" bestFit="1" customWidth="1"/>
    <col min="26" max="26" width="15.7109375" style="171" customWidth="1"/>
    <col min="27" max="27" width="18" style="171" customWidth="1"/>
    <col min="28" max="28" width="9" style="171"/>
    <col min="29" max="29" width="11.28515625" style="171" bestFit="1" customWidth="1"/>
    <col min="30" max="16384" width="9" style="171"/>
  </cols>
  <sheetData>
    <row r="1" spans="1:30" s="168" customFormat="1" ht="33">
      <c r="A1" s="1572" t="s">
        <v>856</v>
      </c>
      <c r="B1" s="1572"/>
      <c r="C1" s="1572"/>
      <c r="D1" s="1572"/>
      <c r="E1" s="1572"/>
      <c r="F1" s="1572"/>
      <c r="G1" s="1572"/>
      <c r="H1" s="1572"/>
      <c r="J1" s="923"/>
    </row>
    <row r="2" spans="1:30" s="168" customFormat="1" ht="33">
      <c r="A2" s="1572" t="s">
        <v>907</v>
      </c>
      <c r="B2" s="1572"/>
      <c r="C2" s="1572"/>
      <c r="D2" s="1572"/>
      <c r="E2" s="1572"/>
      <c r="F2" s="1572"/>
      <c r="G2" s="1572"/>
      <c r="H2" s="1572"/>
      <c r="J2" s="923"/>
    </row>
    <row r="3" spans="1:30">
      <c r="A3" s="1016"/>
      <c r="B3" s="1016"/>
      <c r="C3" s="919">
        <v>1000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1573" t="s">
        <v>537</v>
      </c>
      <c r="Z3" s="1573"/>
      <c r="AA3" s="1573"/>
    </row>
    <row r="4" spans="1:30">
      <c r="A4" s="1603" t="s">
        <v>0</v>
      </c>
      <c r="B4" s="1604"/>
      <c r="C4" s="1584" t="s">
        <v>378</v>
      </c>
      <c r="D4" s="1584"/>
      <c r="E4" s="1584"/>
      <c r="F4" s="1584"/>
      <c r="G4" s="1584"/>
      <c r="H4" s="1584"/>
      <c r="I4" s="1584"/>
      <c r="J4" s="1584"/>
      <c r="K4" s="1584"/>
      <c r="L4" s="1584"/>
      <c r="M4" s="1584"/>
      <c r="N4" s="1584"/>
      <c r="O4" s="1584"/>
      <c r="P4" s="1584"/>
      <c r="Q4" s="1584"/>
      <c r="R4" s="1584"/>
      <c r="S4" s="1584"/>
      <c r="T4" s="1584"/>
      <c r="U4" s="1584"/>
      <c r="V4" s="1584"/>
      <c r="W4" s="1584"/>
      <c r="X4" s="1584"/>
      <c r="Y4" s="1585" t="s">
        <v>271</v>
      </c>
      <c r="Z4" s="1587" t="s">
        <v>382</v>
      </c>
      <c r="AA4" s="1585" t="s">
        <v>408</v>
      </c>
    </row>
    <row r="5" spans="1:30">
      <c r="A5" s="1605"/>
      <c r="B5" s="1606"/>
      <c r="C5" s="169" t="s">
        <v>800</v>
      </c>
      <c r="D5" s="169" t="s">
        <v>169</v>
      </c>
      <c r="E5" s="169" t="s">
        <v>285</v>
      </c>
      <c r="F5" s="169" t="s">
        <v>171</v>
      </c>
      <c r="G5" s="169" t="s">
        <v>172</v>
      </c>
      <c r="H5" s="169" t="s">
        <v>173</v>
      </c>
      <c r="I5" s="169" t="s">
        <v>174</v>
      </c>
      <c r="J5" s="169" t="s">
        <v>175</v>
      </c>
      <c r="K5" s="169" t="s">
        <v>176</v>
      </c>
      <c r="L5" s="169" t="s">
        <v>177</v>
      </c>
      <c r="M5" s="169" t="s">
        <v>178</v>
      </c>
      <c r="N5" s="169" t="s">
        <v>179</v>
      </c>
      <c r="O5" s="169" t="s">
        <v>180</v>
      </c>
      <c r="P5" s="915" t="s">
        <v>181</v>
      </c>
      <c r="Q5" s="169" t="s">
        <v>182</v>
      </c>
      <c r="R5" s="169" t="s">
        <v>183</v>
      </c>
      <c r="S5" s="169" t="s">
        <v>184</v>
      </c>
      <c r="T5" s="169" t="s">
        <v>797</v>
      </c>
      <c r="U5" s="169" t="s">
        <v>185</v>
      </c>
      <c r="V5" s="169" t="s">
        <v>186</v>
      </c>
      <c r="W5" s="169" t="s">
        <v>187</v>
      </c>
      <c r="X5" s="169" t="s">
        <v>188</v>
      </c>
      <c r="Y5" s="1586"/>
      <c r="Z5" s="1588"/>
      <c r="AA5" s="1589"/>
    </row>
    <row r="6" spans="1:30" ht="51" customHeight="1">
      <c r="A6" s="1225" t="s">
        <v>379</v>
      </c>
      <c r="B6" s="1226" t="s">
        <v>383</v>
      </c>
      <c r="C6" s="924">
        <v>0</v>
      </c>
      <c r="D6" s="924">
        <v>0</v>
      </c>
      <c r="E6" s="924">
        <v>0</v>
      </c>
      <c r="F6" s="924">
        <v>0</v>
      </c>
      <c r="G6" s="924">
        <v>0</v>
      </c>
      <c r="H6" s="924"/>
      <c r="I6" s="924">
        <v>0</v>
      </c>
      <c r="J6" s="924">
        <v>0</v>
      </c>
      <c r="K6" s="924">
        <v>0</v>
      </c>
      <c r="L6" s="924">
        <v>0</v>
      </c>
      <c r="M6" s="924">
        <v>0</v>
      </c>
      <c r="N6" s="924">
        <v>0</v>
      </c>
      <c r="O6" s="924">
        <v>0</v>
      </c>
      <c r="P6" s="924">
        <v>0</v>
      </c>
      <c r="Q6" s="924">
        <v>0</v>
      </c>
      <c r="R6" s="924">
        <v>0</v>
      </c>
      <c r="S6" s="924">
        <v>0</v>
      </c>
      <c r="T6" s="924">
        <v>0</v>
      </c>
      <c r="U6" s="924">
        <v>0</v>
      </c>
      <c r="V6" s="924">
        <v>0</v>
      </c>
      <c r="W6" s="924">
        <v>0</v>
      </c>
      <c r="X6" s="924">
        <v>0</v>
      </c>
      <c r="Y6" s="925"/>
      <c r="Z6" s="924">
        <v>0</v>
      </c>
      <c r="AA6" s="925"/>
    </row>
    <row r="7" spans="1:30" ht="51" customHeight="1">
      <c r="A7" s="1227" t="s">
        <v>384</v>
      </c>
      <c r="B7" s="1228" t="s">
        <v>385</v>
      </c>
      <c r="C7" s="926">
        <v>36019.665000000001</v>
      </c>
      <c r="D7" s="926">
        <v>426002.40467000002</v>
      </c>
      <c r="E7" s="926">
        <v>0</v>
      </c>
      <c r="F7" s="926">
        <v>88853.263999999996</v>
      </c>
      <c r="G7" s="926">
        <v>191792.61499999999</v>
      </c>
      <c r="H7" s="926">
        <v>0</v>
      </c>
      <c r="I7" s="926">
        <v>34829.841999999997</v>
      </c>
      <c r="J7" s="926">
        <v>250067.709</v>
      </c>
      <c r="K7" s="926">
        <v>10567.493</v>
      </c>
      <c r="L7" s="926">
        <v>263482.23757999996</v>
      </c>
      <c r="M7" s="926">
        <v>0</v>
      </c>
      <c r="N7" s="926">
        <v>253602.53507999991</v>
      </c>
      <c r="O7" s="926">
        <v>0</v>
      </c>
      <c r="P7" s="926">
        <v>0</v>
      </c>
      <c r="Q7" s="926">
        <v>622179.92200000002</v>
      </c>
      <c r="R7" s="926">
        <v>0</v>
      </c>
      <c r="S7" s="926">
        <v>0</v>
      </c>
      <c r="T7" s="926">
        <v>0</v>
      </c>
      <c r="U7" s="926">
        <v>4867.7839999999997</v>
      </c>
      <c r="V7" s="926">
        <v>264748.46875235596</v>
      </c>
      <c r="W7" s="926">
        <v>53372.565000000002</v>
      </c>
      <c r="X7" s="926">
        <v>73374.413</v>
      </c>
      <c r="Y7" s="927">
        <v>2573760.918082356</v>
      </c>
      <c r="Z7" s="530">
        <v>0</v>
      </c>
      <c r="AA7" s="927">
        <v>2573760.918082356</v>
      </c>
    </row>
    <row r="8" spans="1:30" s="1229" customFormat="1" ht="51" customHeight="1">
      <c r="A8" s="1227" t="s">
        <v>386</v>
      </c>
      <c r="B8" s="1228" t="s">
        <v>387</v>
      </c>
      <c r="C8" s="926">
        <v>0</v>
      </c>
      <c r="D8" s="926">
        <v>0</v>
      </c>
      <c r="E8" s="926">
        <v>0</v>
      </c>
      <c r="F8" s="926">
        <v>0</v>
      </c>
      <c r="G8" s="926">
        <v>0</v>
      </c>
      <c r="H8" s="926">
        <v>0</v>
      </c>
      <c r="I8" s="926">
        <v>0</v>
      </c>
      <c r="J8" s="926">
        <v>0</v>
      </c>
      <c r="K8" s="926">
        <v>0</v>
      </c>
      <c r="L8" s="926">
        <v>0</v>
      </c>
      <c r="M8" s="926">
        <v>0</v>
      </c>
      <c r="N8" s="926">
        <v>0</v>
      </c>
      <c r="O8" s="926">
        <v>0</v>
      </c>
      <c r="P8" s="926">
        <v>0</v>
      </c>
      <c r="Q8" s="926">
        <v>0</v>
      </c>
      <c r="R8" s="926">
        <v>0</v>
      </c>
      <c r="S8" s="926">
        <v>0</v>
      </c>
      <c r="T8" s="926">
        <v>0</v>
      </c>
      <c r="U8" s="926">
        <v>0</v>
      </c>
      <c r="V8" s="926">
        <v>0</v>
      </c>
      <c r="W8" s="926">
        <v>0</v>
      </c>
      <c r="X8" s="926">
        <v>0</v>
      </c>
      <c r="Y8" s="927">
        <v>0</v>
      </c>
      <c r="Z8" s="530">
        <v>0</v>
      </c>
      <c r="AA8" s="927">
        <v>0</v>
      </c>
      <c r="AC8" s="171"/>
      <c r="AD8" s="171"/>
    </row>
    <row r="9" spans="1:30" s="1229" customFormat="1" ht="51" customHeight="1">
      <c r="A9" s="1227" t="s">
        <v>388</v>
      </c>
      <c r="B9" s="1228" t="s">
        <v>389</v>
      </c>
      <c r="C9" s="926">
        <v>3.58446</v>
      </c>
      <c r="D9" s="926">
        <v>32.769870000000004</v>
      </c>
      <c r="E9" s="926">
        <v>0</v>
      </c>
      <c r="F9" s="926">
        <v>0</v>
      </c>
      <c r="G9" s="926">
        <v>0</v>
      </c>
      <c r="H9" s="926">
        <v>0</v>
      </c>
      <c r="I9" s="926">
        <v>0</v>
      </c>
      <c r="J9" s="928">
        <v>162.0907</v>
      </c>
      <c r="K9" s="926">
        <v>0</v>
      </c>
      <c r="L9" s="926">
        <v>0</v>
      </c>
      <c r="M9" s="926">
        <v>0</v>
      </c>
      <c r="N9" s="926">
        <v>0</v>
      </c>
      <c r="O9" s="926">
        <v>0</v>
      </c>
      <c r="P9" s="926">
        <v>0</v>
      </c>
      <c r="Q9" s="926">
        <v>0</v>
      </c>
      <c r="R9" s="926">
        <v>0</v>
      </c>
      <c r="S9" s="926">
        <v>0</v>
      </c>
      <c r="T9" s="926">
        <v>0</v>
      </c>
      <c r="U9" s="926">
        <v>0</v>
      </c>
      <c r="V9" s="926">
        <v>0</v>
      </c>
      <c r="W9" s="926">
        <v>41.49</v>
      </c>
      <c r="X9" s="926">
        <v>0</v>
      </c>
      <c r="Y9" s="927">
        <v>239.93503000000001</v>
      </c>
      <c r="Z9" s="530">
        <v>0</v>
      </c>
      <c r="AA9" s="927">
        <v>239.93503000000001</v>
      </c>
      <c r="AC9" s="171"/>
      <c r="AD9" s="171"/>
    </row>
    <row r="10" spans="1:30" s="1229" customFormat="1" ht="51" customHeight="1">
      <c r="A10" s="1227" t="s">
        <v>390</v>
      </c>
      <c r="B10" s="1228" t="s">
        <v>391</v>
      </c>
      <c r="C10" s="929">
        <v>36016.080540000003</v>
      </c>
      <c r="D10" s="929">
        <v>425969.6348</v>
      </c>
      <c r="E10" s="929">
        <v>0</v>
      </c>
      <c r="F10" s="929">
        <v>88853.263999999996</v>
      </c>
      <c r="G10" s="929">
        <v>191792.61499999999</v>
      </c>
      <c r="H10" s="929">
        <v>0</v>
      </c>
      <c r="I10" s="929">
        <v>34829.841999999997</v>
      </c>
      <c r="J10" s="929">
        <v>249905.6183</v>
      </c>
      <c r="K10" s="929">
        <v>10567.493</v>
      </c>
      <c r="L10" s="929">
        <v>263482.23757999996</v>
      </c>
      <c r="M10" s="929">
        <v>0</v>
      </c>
      <c r="N10" s="929">
        <v>253602.53507999991</v>
      </c>
      <c r="O10" s="929">
        <v>0</v>
      </c>
      <c r="P10" s="929">
        <v>0</v>
      </c>
      <c r="Q10" s="929">
        <v>622179.92200000002</v>
      </c>
      <c r="R10" s="929">
        <v>0</v>
      </c>
      <c r="S10" s="929">
        <v>0</v>
      </c>
      <c r="T10" s="929">
        <v>0</v>
      </c>
      <c r="U10" s="929">
        <v>4867.7839999999997</v>
      </c>
      <c r="V10" s="929">
        <v>264748.46875235596</v>
      </c>
      <c r="W10" s="929">
        <v>53331.074999999997</v>
      </c>
      <c r="X10" s="929">
        <v>73374.413</v>
      </c>
      <c r="Y10" s="930">
        <v>2573520.9830523562</v>
      </c>
      <c r="Z10" s="572">
        <v>0</v>
      </c>
      <c r="AA10" s="930">
        <v>2573520.9830523562</v>
      </c>
      <c r="AC10" s="171"/>
      <c r="AD10" s="171"/>
    </row>
    <row r="11" spans="1:30" s="1229" customFormat="1" ht="51" customHeight="1">
      <c r="A11" s="1230" t="s">
        <v>380</v>
      </c>
      <c r="B11" s="1226" t="s">
        <v>392</v>
      </c>
      <c r="C11" s="926">
        <v>0</v>
      </c>
      <c r="D11" s="926">
        <v>0</v>
      </c>
      <c r="E11" s="926">
        <v>0</v>
      </c>
      <c r="F11" s="926">
        <v>0</v>
      </c>
      <c r="G11" s="926">
        <v>0</v>
      </c>
      <c r="H11" s="926"/>
      <c r="I11" s="926">
        <v>0</v>
      </c>
      <c r="J11" s="926">
        <v>0</v>
      </c>
      <c r="K11" s="926">
        <v>0</v>
      </c>
      <c r="L11" s="926">
        <v>0</v>
      </c>
      <c r="M11" s="926">
        <v>0</v>
      </c>
      <c r="N11" s="926">
        <v>0</v>
      </c>
      <c r="O11" s="926">
        <v>0</v>
      </c>
      <c r="P11" s="926">
        <v>0</v>
      </c>
      <c r="Q11" s="926">
        <v>0</v>
      </c>
      <c r="R11" s="926">
        <v>0</v>
      </c>
      <c r="S11" s="926">
        <v>0</v>
      </c>
      <c r="T11" s="926">
        <v>0</v>
      </c>
      <c r="U11" s="926">
        <v>0</v>
      </c>
      <c r="V11" s="926">
        <v>0</v>
      </c>
      <c r="W11" s="926">
        <v>0</v>
      </c>
      <c r="X11" s="926">
        <v>0</v>
      </c>
      <c r="Y11" s="931"/>
      <c r="Z11" s="530">
        <v>0</v>
      </c>
      <c r="AA11" s="931"/>
      <c r="AC11" s="171"/>
      <c r="AD11" s="171"/>
    </row>
    <row r="12" spans="1:30" s="1229" customFormat="1" ht="51" customHeight="1">
      <c r="A12" s="1227" t="s">
        <v>393</v>
      </c>
      <c r="B12" s="1228" t="s">
        <v>385</v>
      </c>
      <c r="C12" s="926">
        <v>221573.7</v>
      </c>
      <c r="D12" s="926">
        <v>1913449.90362</v>
      </c>
      <c r="E12" s="926">
        <v>0</v>
      </c>
      <c r="F12" s="926">
        <v>396677.36826000002</v>
      </c>
      <c r="G12" s="926">
        <v>606991.24100000004</v>
      </c>
      <c r="H12" s="926">
        <v>0</v>
      </c>
      <c r="I12" s="926">
        <v>199468.408</v>
      </c>
      <c r="J12" s="926">
        <v>663206.89899999998</v>
      </c>
      <c r="K12" s="926">
        <v>30725.7552</v>
      </c>
      <c r="L12" s="926">
        <v>1454590.0508699997</v>
      </c>
      <c r="M12" s="926">
        <v>3869.5169700000001</v>
      </c>
      <c r="N12" s="926">
        <v>764623.21327000007</v>
      </c>
      <c r="O12" s="926">
        <v>0</v>
      </c>
      <c r="P12" s="926">
        <v>0</v>
      </c>
      <c r="Q12" s="926">
        <v>1481531.8677999999</v>
      </c>
      <c r="R12" s="926">
        <v>0</v>
      </c>
      <c r="S12" s="926">
        <v>0</v>
      </c>
      <c r="T12" s="926">
        <v>0</v>
      </c>
      <c r="U12" s="926">
        <v>26304.205999999998</v>
      </c>
      <c r="V12" s="926">
        <v>806785.13207933656</v>
      </c>
      <c r="W12" s="926">
        <v>210816.261</v>
      </c>
      <c r="X12" s="926">
        <v>149246.96400000001</v>
      </c>
      <c r="Y12" s="927">
        <v>8929860.4870693367</v>
      </c>
      <c r="Z12" s="530">
        <v>0</v>
      </c>
      <c r="AA12" s="927">
        <v>8929860.4870693367</v>
      </c>
      <c r="AC12" s="171"/>
      <c r="AD12" s="171"/>
    </row>
    <row r="13" spans="1:30" s="1229" customFormat="1" ht="51" customHeight="1">
      <c r="A13" s="1227" t="s">
        <v>394</v>
      </c>
      <c r="B13" s="1228" t="s">
        <v>387</v>
      </c>
      <c r="C13" s="926">
        <v>0</v>
      </c>
      <c r="D13" s="926">
        <v>0</v>
      </c>
      <c r="E13" s="926">
        <v>0</v>
      </c>
      <c r="F13" s="926">
        <v>0</v>
      </c>
      <c r="G13" s="926">
        <v>0</v>
      </c>
      <c r="H13" s="926">
        <v>0</v>
      </c>
      <c r="I13" s="926">
        <v>0</v>
      </c>
      <c r="J13" s="926">
        <v>0</v>
      </c>
      <c r="K13" s="926">
        <v>0</v>
      </c>
      <c r="L13" s="926">
        <v>0</v>
      </c>
      <c r="M13" s="926">
        <v>0</v>
      </c>
      <c r="N13" s="926">
        <v>0</v>
      </c>
      <c r="O13" s="926">
        <v>0</v>
      </c>
      <c r="P13" s="926">
        <v>0</v>
      </c>
      <c r="Q13" s="926">
        <v>0</v>
      </c>
      <c r="R13" s="926">
        <v>0</v>
      </c>
      <c r="S13" s="926">
        <v>0</v>
      </c>
      <c r="T13" s="926">
        <v>0</v>
      </c>
      <c r="U13" s="926">
        <v>0</v>
      </c>
      <c r="V13" s="926">
        <v>0</v>
      </c>
      <c r="W13" s="926">
        <v>0</v>
      </c>
      <c r="X13" s="926">
        <v>0</v>
      </c>
      <c r="Y13" s="927">
        <v>0</v>
      </c>
      <c r="Z13" s="530">
        <v>0</v>
      </c>
      <c r="AA13" s="927">
        <v>0</v>
      </c>
      <c r="AC13" s="171"/>
      <c r="AD13" s="171"/>
    </row>
    <row r="14" spans="1:30" s="1229" customFormat="1" ht="51" customHeight="1">
      <c r="A14" s="1227" t="s">
        <v>395</v>
      </c>
      <c r="B14" s="1228" t="s">
        <v>389</v>
      </c>
      <c r="C14" s="926">
        <v>71.635660000000001</v>
      </c>
      <c r="D14" s="926">
        <v>303.89109000000002</v>
      </c>
      <c r="E14" s="926">
        <v>0</v>
      </c>
      <c r="F14" s="926">
        <v>0</v>
      </c>
      <c r="G14" s="926">
        <v>0</v>
      </c>
      <c r="H14" s="926">
        <v>0</v>
      </c>
      <c r="I14" s="926">
        <v>0</v>
      </c>
      <c r="J14" s="926">
        <v>547.19574</v>
      </c>
      <c r="K14" s="926">
        <v>0</v>
      </c>
      <c r="L14" s="926">
        <v>0</v>
      </c>
      <c r="M14" s="926">
        <v>0</v>
      </c>
      <c r="N14" s="926">
        <v>0</v>
      </c>
      <c r="O14" s="926">
        <v>0</v>
      </c>
      <c r="P14" s="926">
        <v>0</v>
      </c>
      <c r="Q14" s="926">
        <v>0</v>
      </c>
      <c r="R14" s="926">
        <v>0</v>
      </c>
      <c r="S14" s="926">
        <v>0</v>
      </c>
      <c r="T14" s="926">
        <v>0</v>
      </c>
      <c r="U14" s="926">
        <v>0</v>
      </c>
      <c r="V14" s="926">
        <v>0</v>
      </c>
      <c r="W14" s="926">
        <v>34.780999999999999</v>
      </c>
      <c r="X14" s="926">
        <v>0</v>
      </c>
      <c r="Y14" s="927">
        <v>957.50348999999994</v>
      </c>
      <c r="Z14" s="530">
        <v>0</v>
      </c>
      <c r="AA14" s="927">
        <v>957.50348999999994</v>
      </c>
      <c r="AC14" s="171"/>
      <c r="AD14" s="171"/>
    </row>
    <row r="15" spans="1:30" s="1229" customFormat="1" ht="51" customHeight="1">
      <c r="A15" s="1227" t="s">
        <v>396</v>
      </c>
      <c r="B15" s="1228" t="s">
        <v>391</v>
      </c>
      <c r="C15" s="929">
        <v>221502.06434000001</v>
      </c>
      <c r="D15" s="929">
        <v>1913146.0125299999</v>
      </c>
      <c r="E15" s="929">
        <v>0</v>
      </c>
      <c r="F15" s="929">
        <v>396677.36826000002</v>
      </c>
      <c r="G15" s="929">
        <v>606991.24100000004</v>
      </c>
      <c r="H15" s="929">
        <v>0</v>
      </c>
      <c r="I15" s="929">
        <v>199468.408</v>
      </c>
      <c r="J15" s="929">
        <v>662659.70325999998</v>
      </c>
      <c r="K15" s="929">
        <v>30725.7552</v>
      </c>
      <c r="L15" s="929">
        <v>1454590.0508699997</v>
      </c>
      <c r="M15" s="929">
        <v>3869.5169700000001</v>
      </c>
      <c r="N15" s="929">
        <v>764623.21327000007</v>
      </c>
      <c r="O15" s="929">
        <v>0</v>
      </c>
      <c r="P15" s="929">
        <v>0</v>
      </c>
      <c r="Q15" s="929">
        <v>1481531.8677999999</v>
      </c>
      <c r="R15" s="929">
        <v>0</v>
      </c>
      <c r="S15" s="929">
        <v>0</v>
      </c>
      <c r="T15" s="929">
        <v>0</v>
      </c>
      <c r="U15" s="929">
        <v>26304.205999999998</v>
      </c>
      <c r="V15" s="929">
        <v>806785.13207933656</v>
      </c>
      <c r="W15" s="929">
        <v>210781.48</v>
      </c>
      <c r="X15" s="929">
        <v>149246.96400000001</v>
      </c>
      <c r="Y15" s="930">
        <v>8928902.9835793357</v>
      </c>
      <c r="Z15" s="572">
        <v>0</v>
      </c>
      <c r="AA15" s="930">
        <v>8928902.9835793357</v>
      </c>
      <c r="AC15" s="171"/>
      <c r="AD15" s="171"/>
    </row>
    <row r="16" spans="1:30" s="1229" customFormat="1" ht="51" customHeight="1">
      <c r="A16" s="1230" t="s">
        <v>381</v>
      </c>
      <c r="B16" s="1226" t="s">
        <v>397</v>
      </c>
      <c r="C16" s="926">
        <v>0</v>
      </c>
      <c r="D16" s="926">
        <v>0</v>
      </c>
      <c r="E16" s="926">
        <v>0</v>
      </c>
      <c r="F16" s="926">
        <v>0</v>
      </c>
      <c r="G16" s="926">
        <v>0</v>
      </c>
      <c r="H16" s="926"/>
      <c r="I16" s="926">
        <v>0</v>
      </c>
      <c r="J16" s="926">
        <v>0</v>
      </c>
      <c r="K16" s="926">
        <v>0</v>
      </c>
      <c r="L16" s="926">
        <v>0</v>
      </c>
      <c r="M16" s="926">
        <v>0</v>
      </c>
      <c r="N16" s="926">
        <v>0</v>
      </c>
      <c r="O16" s="926">
        <v>0</v>
      </c>
      <c r="P16" s="926">
        <v>0</v>
      </c>
      <c r="Q16" s="926">
        <v>0</v>
      </c>
      <c r="R16" s="926">
        <v>0</v>
      </c>
      <c r="S16" s="926">
        <v>0</v>
      </c>
      <c r="T16" s="926">
        <v>0</v>
      </c>
      <c r="U16" s="926">
        <v>0</v>
      </c>
      <c r="V16" s="926">
        <v>0</v>
      </c>
      <c r="W16" s="926">
        <v>0</v>
      </c>
      <c r="X16" s="926">
        <v>0</v>
      </c>
      <c r="Y16" s="931"/>
      <c r="Z16" s="530">
        <v>0</v>
      </c>
      <c r="AA16" s="931"/>
      <c r="AC16" s="171"/>
      <c r="AD16" s="171"/>
    </row>
    <row r="17" spans="1:30" s="1229" customFormat="1" ht="51" customHeight="1">
      <c r="A17" s="1227" t="s">
        <v>398</v>
      </c>
      <c r="B17" s="1228" t="s">
        <v>385</v>
      </c>
      <c r="C17" s="926">
        <v>0</v>
      </c>
      <c r="D17" s="926">
        <v>0</v>
      </c>
      <c r="E17" s="926">
        <v>0</v>
      </c>
      <c r="F17" s="926">
        <v>0</v>
      </c>
      <c r="G17" s="926">
        <v>32695.503000000001</v>
      </c>
      <c r="H17" s="926">
        <v>0</v>
      </c>
      <c r="I17" s="926">
        <v>0</v>
      </c>
      <c r="J17" s="926">
        <v>0</v>
      </c>
      <c r="K17" s="926">
        <v>60261.35</v>
      </c>
      <c r="L17" s="926">
        <v>100390.30129999999</v>
      </c>
      <c r="M17" s="926">
        <v>0</v>
      </c>
      <c r="N17" s="926">
        <v>0</v>
      </c>
      <c r="O17" s="926">
        <v>0</v>
      </c>
      <c r="P17" s="926">
        <v>0</v>
      </c>
      <c r="Q17" s="926">
        <v>0</v>
      </c>
      <c r="R17" s="926">
        <v>0</v>
      </c>
      <c r="S17" s="926">
        <v>0</v>
      </c>
      <c r="T17" s="926">
        <v>3545.0410000000002</v>
      </c>
      <c r="U17" s="926">
        <v>10433.780000000001</v>
      </c>
      <c r="V17" s="926">
        <v>66447.949000000008</v>
      </c>
      <c r="W17" s="926">
        <v>0</v>
      </c>
      <c r="X17" s="926">
        <v>0</v>
      </c>
      <c r="Y17" s="927">
        <v>273773.92430000001</v>
      </c>
      <c r="Z17" s="530">
        <v>0</v>
      </c>
      <c r="AA17" s="927">
        <v>273773.92430000001</v>
      </c>
      <c r="AC17" s="171"/>
      <c r="AD17" s="171"/>
    </row>
    <row r="18" spans="1:30" s="1229" customFormat="1" ht="51" customHeight="1">
      <c r="A18" s="1227" t="s">
        <v>399</v>
      </c>
      <c r="B18" s="1228" t="s">
        <v>387</v>
      </c>
      <c r="C18" s="926">
        <v>0</v>
      </c>
      <c r="D18" s="926">
        <v>0</v>
      </c>
      <c r="E18" s="926">
        <v>0</v>
      </c>
      <c r="F18" s="926">
        <v>0</v>
      </c>
      <c r="G18" s="926">
        <v>0</v>
      </c>
      <c r="H18" s="926">
        <v>0</v>
      </c>
      <c r="I18" s="926">
        <v>0</v>
      </c>
      <c r="J18" s="926">
        <v>0</v>
      </c>
      <c r="K18" s="926">
        <v>0</v>
      </c>
      <c r="L18" s="926">
        <v>0</v>
      </c>
      <c r="M18" s="926">
        <v>0</v>
      </c>
      <c r="N18" s="926">
        <v>0</v>
      </c>
      <c r="O18" s="926">
        <v>0</v>
      </c>
      <c r="P18" s="926">
        <v>0</v>
      </c>
      <c r="Q18" s="926">
        <v>0</v>
      </c>
      <c r="R18" s="926">
        <v>0</v>
      </c>
      <c r="S18" s="926">
        <v>0</v>
      </c>
      <c r="T18" s="926">
        <v>0</v>
      </c>
      <c r="U18" s="926">
        <v>0</v>
      </c>
      <c r="V18" s="926">
        <v>0</v>
      </c>
      <c r="W18" s="926">
        <v>0</v>
      </c>
      <c r="X18" s="926">
        <v>0</v>
      </c>
      <c r="Y18" s="927">
        <v>0</v>
      </c>
      <c r="Z18" s="530">
        <v>0</v>
      </c>
      <c r="AA18" s="927">
        <v>0</v>
      </c>
      <c r="AC18" s="171"/>
      <c r="AD18" s="171"/>
    </row>
    <row r="19" spans="1:30" s="1229" customFormat="1" ht="51" customHeight="1">
      <c r="A19" s="1227" t="s">
        <v>400</v>
      </c>
      <c r="B19" s="1228" t="s">
        <v>389</v>
      </c>
      <c r="C19" s="926">
        <v>0</v>
      </c>
      <c r="D19" s="926">
        <v>0</v>
      </c>
      <c r="E19" s="926">
        <v>0</v>
      </c>
      <c r="F19" s="926">
        <v>0</v>
      </c>
      <c r="G19" s="926">
        <v>0</v>
      </c>
      <c r="H19" s="926">
        <v>0</v>
      </c>
      <c r="I19" s="926">
        <v>0</v>
      </c>
      <c r="J19" s="926">
        <v>2.41283</v>
      </c>
      <c r="K19" s="926">
        <v>0</v>
      </c>
      <c r="L19" s="926">
        <v>0</v>
      </c>
      <c r="M19" s="926">
        <v>0</v>
      </c>
      <c r="N19" s="926">
        <v>0</v>
      </c>
      <c r="O19" s="926">
        <v>0</v>
      </c>
      <c r="P19" s="926">
        <v>0</v>
      </c>
      <c r="Q19" s="926">
        <v>0</v>
      </c>
      <c r="R19" s="926">
        <v>0</v>
      </c>
      <c r="S19" s="926">
        <v>0</v>
      </c>
      <c r="T19" s="926">
        <v>0</v>
      </c>
      <c r="U19" s="926">
        <v>0</v>
      </c>
      <c r="V19" s="926">
        <v>0</v>
      </c>
      <c r="W19" s="926">
        <v>0</v>
      </c>
      <c r="X19" s="926">
        <v>0</v>
      </c>
      <c r="Y19" s="927">
        <v>2.41283</v>
      </c>
      <c r="Z19" s="530">
        <v>0</v>
      </c>
      <c r="AA19" s="927">
        <v>2.41283</v>
      </c>
      <c r="AC19" s="171"/>
      <c r="AD19" s="171"/>
    </row>
    <row r="20" spans="1:30" s="1229" customFormat="1" ht="51" customHeight="1">
      <c r="A20" s="1227" t="s">
        <v>401</v>
      </c>
      <c r="B20" s="1228" t="s">
        <v>391</v>
      </c>
      <c r="C20" s="929">
        <v>0</v>
      </c>
      <c r="D20" s="929">
        <v>0</v>
      </c>
      <c r="E20" s="929">
        <v>0</v>
      </c>
      <c r="F20" s="929">
        <v>0</v>
      </c>
      <c r="G20" s="929">
        <v>32695.503000000001</v>
      </c>
      <c r="H20" s="929">
        <v>0</v>
      </c>
      <c r="I20" s="929">
        <v>0</v>
      </c>
      <c r="J20" s="1042">
        <v>-2.41283</v>
      </c>
      <c r="K20" s="929">
        <v>60261.35</v>
      </c>
      <c r="L20" s="929">
        <v>100390.30129999999</v>
      </c>
      <c r="M20" s="929">
        <v>0</v>
      </c>
      <c r="N20" s="929">
        <v>0</v>
      </c>
      <c r="O20" s="929">
        <v>0</v>
      </c>
      <c r="P20" s="929">
        <v>0</v>
      </c>
      <c r="Q20" s="929">
        <v>0</v>
      </c>
      <c r="R20" s="929">
        <v>0</v>
      </c>
      <c r="S20" s="929">
        <v>0</v>
      </c>
      <c r="T20" s="929">
        <v>3545.0410000000002</v>
      </c>
      <c r="U20" s="929">
        <v>10433.780000000001</v>
      </c>
      <c r="V20" s="929">
        <v>66447.949000000008</v>
      </c>
      <c r="W20" s="929"/>
      <c r="X20" s="929">
        <v>0</v>
      </c>
      <c r="Y20" s="930">
        <v>273771.51147000003</v>
      </c>
      <c r="Z20" s="572">
        <v>0</v>
      </c>
      <c r="AA20" s="930">
        <v>273771.51147000003</v>
      </c>
      <c r="AC20" s="171"/>
    </row>
    <row r="21" spans="1:30" s="1229" customFormat="1" ht="51" customHeight="1">
      <c r="A21" s="1230" t="s">
        <v>402</v>
      </c>
      <c r="B21" s="1226" t="s">
        <v>403</v>
      </c>
      <c r="C21" s="926"/>
      <c r="D21" s="926"/>
      <c r="E21" s="926"/>
      <c r="F21" s="926"/>
      <c r="G21" s="926"/>
      <c r="H21" s="926"/>
      <c r="I21" s="926"/>
      <c r="J21" s="926"/>
      <c r="K21" s="926"/>
      <c r="L21" s="926"/>
      <c r="M21" s="926"/>
      <c r="N21" s="926"/>
      <c r="O21" s="926"/>
      <c r="P21" s="926"/>
      <c r="Q21" s="926"/>
      <c r="R21" s="926"/>
      <c r="S21" s="926"/>
      <c r="T21" s="926"/>
      <c r="U21" s="926"/>
      <c r="V21" s="926"/>
      <c r="W21" s="926"/>
      <c r="X21" s="926"/>
      <c r="Y21" s="931"/>
      <c r="Z21" s="926"/>
      <c r="AA21" s="931"/>
    </row>
    <row r="22" spans="1:30" s="1229" customFormat="1" ht="51" customHeight="1">
      <c r="A22" s="1227" t="s">
        <v>404</v>
      </c>
      <c r="B22" s="1228" t="s">
        <v>385</v>
      </c>
      <c r="C22" s="926">
        <v>257593.36500000002</v>
      </c>
      <c r="D22" s="926">
        <v>2339452.3082900001</v>
      </c>
      <c r="E22" s="926">
        <v>0</v>
      </c>
      <c r="F22" s="926">
        <v>485530.63225999998</v>
      </c>
      <c r="G22" s="926">
        <v>831479.35900000005</v>
      </c>
      <c r="H22" s="926">
        <v>0</v>
      </c>
      <c r="I22" s="926">
        <v>234298.25</v>
      </c>
      <c r="J22" s="926">
        <v>913274.60800000001</v>
      </c>
      <c r="K22" s="926">
        <v>101554.59820000001</v>
      </c>
      <c r="L22" s="926">
        <v>1818462.5897499996</v>
      </c>
      <c r="M22" s="926">
        <v>3869.5169700000001</v>
      </c>
      <c r="N22" s="926">
        <v>1018225.74835</v>
      </c>
      <c r="O22" s="926">
        <v>0</v>
      </c>
      <c r="P22" s="926">
        <v>0</v>
      </c>
      <c r="Q22" s="926">
        <v>2103711.7897999999</v>
      </c>
      <c r="R22" s="926">
        <v>0</v>
      </c>
      <c r="S22" s="926">
        <v>0</v>
      </c>
      <c r="T22" s="926">
        <v>3545.0410000000002</v>
      </c>
      <c r="U22" s="926">
        <v>41605.769999999997</v>
      </c>
      <c r="V22" s="926">
        <v>1137981.5498316926</v>
      </c>
      <c r="W22" s="926">
        <v>264188.826</v>
      </c>
      <c r="X22" s="926">
        <v>222621.37700000001</v>
      </c>
      <c r="Y22" s="927">
        <v>11777395.329451689</v>
      </c>
      <c r="Z22" s="926">
        <v>0</v>
      </c>
      <c r="AA22" s="927">
        <v>11777395.329451689</v>
      </c>
    </row>
    <row r="23" spans="1:30" s="1229" customFormat="1" ht="51" customHeight="1">
      <c r="A23" s="1227" t="s">
        <v>405</v>
      </c>
      <c r="B23" s="1228" t="s">
        <v>387</v>
      </c>
      <c r="C23" s="926">
        <v>0</v>
      </c>
      <c r="D23" s="926">
        <v>0</v>
      </c>
      <c r="E23" s="926">
        <v>0</v>
      </c>
      <c r="F23" s="926">
        <v>0</v>
      </c>
      <c r="G23" s="926">
        <v>0</v>
      </c>
      <c r="H23" s="926">
        <v>0</v>
      </c>
      <c r="I23" s="926">
        <v>0</v>
      </c>
      <c r="J23" s="926">
        <v>0</v>
      </c>
      <c r="K23" s="926">
        <v>0</v>
      </c>
      <c r="L23" s="926">
        <v>0</v>
      </c>
      <c r="M23" s="926">
        <v>0</v>
      </c>
      <c r="N23" s="926">
        <v>0</v>
      </c>
      <c r="O23" s="926">
        <v>0</v>
      </c>
      <c r="P23" s="926">
        <v>0</v>
      </c>
      <c r="Q23" s="926">
        <v>0</v>
      </c>
      <c r="R23" s="926">
        <v>0</v>
      </c>
      <c r="S23" s="926">
        <v>0</v>
      </c>
      <c r="T23" s="926">
        <v>0</v>
      </c>
      <c r="U23" s="926">
        <v>0</v>
      </c>
      <c r="V23" s="926">
        <v>0</v>
      </c>
      <c r="W23" s="926">
        <v>0</v>
      </c>
      <c r="X23" s="926">
        <v>0</v>
      </c>
      <c r="Y23" s="927">
        <v>0</v>
      </c>
      <c r="Z23" s="926">
        <v>0</v>
      </c>
      <c r="AA23" s="927">
        <v>0</v>
      </c>
    </row>
    <row r="24" spans="1:30" ht="51" customHeight="1">
      <c r="A24" s="1227" t="s">
        <v>406</v>
      </c>
      <c r="B24" s="1228" t="s">
        <v>389</v>
      </c>
      <c r="C24" s="926">
        <v>75.220120000000009</v>
      </c>
      <c r="D24" s="926">
        <v>336.66096000000005</v>
      </c>
      <c r="E24" s="926">
        <v>0</v>
      </c>
      <c r="F24" s="926">
        <v>0</v>
      </c>
      <c r="G24" s="926">
        <v>0</v>
      </c>
      <c r="H24" s="926">
        <v>0</v>
      </c>
      <c r="I24" s="926">
        <v>0</v>
      </c>
      <c r="J24" s="926">
        <v>711.69926999999996</v>
      </c>
      <c r="K24" s="926">
        <v>0</v>
      </c>
      <c r="L24" s="926">
        <v>0</v>
      </c>
      <c r="M24" s="926">
        <v>0</v>
      </c>
      <c r="N24" s="926">
        <v>0</v>
      </c>
      <c r="O24" s="926">
        <v>0</v>
      </c>
      <c r="P24" s="926">
        <v>0</v>
      </c>
      <c r="Q24" s="926">
        <v>0</v>
      </c>
      <c r="R24" s="926">
        <v>0</v>
      </c>
      <c r="S24" s="926">
        <v>0</v>
      </c>
      <c r="T24" s="926">
        <v>0</v>
      </c>
      <c r="U24" s="926">
        <v>0</v>
      </c>
      <c r="V24" s="926">
        <v>0</v>
      </c>
      <c r="W24" s="926">
        <v>76.271000000000001</v>
      </c>
      <c r="X24" s="926">
        <v>0</v>
      </c>
      <c r="Y24" s="927">
        <v>1199.8513499999999</v>
      </c>
      <c r="Z24" s="926">
        <v>0</v>
      </c>
      <c r="AA24" s="927">
        <v>1199.8513499999999</v>
      </c>
    </row>
    <row r="25" spans="1:30" ht="51" customHeight="1">
      <c r="A25" s="1231" t="s">
        <v>407</v>
      </c>
      <c r="B25" s="1232" t="s">
        <v>391</v>
      </c>
      <c r="C25" s="929">
        <v>257518.14488000001</v>
      </c>
      <c r="D25" s="929">
        <v>2339115.6473300001</v>
      </c>
      <c r="E25" s="929">
        <v>0</v>
      </c>
      <c r="F25" s="929">
        <v>485530.63225999998</v>
      </c>
      <c r="G25" s="929">
        <v>831479.35900000005</v>
      </c>
      <c r="H25" s="929">
        <v>0</v>
      </c>
      <c r="I25" s="929">
        <v>234298.25</v>
      </c>
      <c r="J25" s="929">
        <v>912562.90873000002</v>
      </c>
      <c r="K25" s="929">
        <v>101554.59820000001</v>
      </c>
      <c r="L25" s="929">
        <v>1818462.5897499996</v>
      </c>
      <c r="M25" s="929">
        <v>3869.5169700000001</v>
      </c>
      <c r="N25" s="929">
        <v>1018225.74835</v>
      </c>
      <c r="O25" s="929">
        <v>0</v>
      </c>
      <c r="P25" s="929">
        <v>0</v>
      </c>
      <c r="Q25" s="929">
        <v>2103711.7897999999</v>
      </c>
      <c r="R25" s="929">
        <v>0</v>
      </c>
      <c r="S25" s="929">
        <v>0</v>
      </c>
      <c r="T25" s="929">
        <v>3545.0410000000002</v>
      </c>
      <c r="U25" s="929">
        <v>41605.769999999997</v>
      </c>
      <c r="V25" s="929">
        <v>1137981.5498316926</v>
      </c>
      <c r="W25" s="929">
        <v>264112.55499999999</v>
      </c>
      <c r="X25" s="929">
        <v>222621.37700000001</v>
      </c>
      <c r="Y25" s="930">
        <v>11776195.478101691</v>
      </c>
      <c r="Z25" s="929">
        <v>0</v>
      </c>
      <c r="AA25" s="930">
        <v>11776195.478101691</v>
      </c>
    </row>
    <row r="27" spans="1:30">
      <c r="J27" s="171"/>
    </row>
    <row r="28" spans="1:30">
      <c r="J28" s="171"/>
    </row>
    <row r="29" spans="1:30">
      <c r="J29" s="171"/>
    </row>
    <row r="30" spans="1:30">
      <c r="J30" s="171"/>
    </row>
    <row r="31" spans="1:30">
      <c r="J31" s="171"/>
    </row>
    <row r="32" spans="1:30">
      <c r="J32" s="171"/>
    </row>
    <row r="33" spans="10:10">
      <c r="J33" s="171"/>
    </row>
    <row r="34" spans="10:10">
      <c r="J34" s="171"/>
    </row>
    <row r="35" spans="10:10">
      <c r="J35" s="171"/>
    </row>
    <row r="36" spans="10:10">
      <c r="J36" s="171"/>
    </row>
    <row r="37" spans="10:10">
      <c r="J37" s="171"/>
    </row>
    <row r="38" spans="10:10">
      <c r="J38" s="171"/>
    </row>
    <row r="39" spans="10:10">
      <c r="J39" s="171"/>
    </row>
    <row r="40" spans="10:10">
      <c r="J40" s="171"/>
    </row>
    <row r="41" spans="10:10">
      <c r="J41" s="171"/>
    </row>
    <row r="42" spans="10:10">
      <c r="J42" s="171"/>
    </row>
    <row r="43" spans="10:10">
      <c r="J43" s="171"/>
    </row>
    <row r="44" spans="10:10">
      <c r="J44" s="171"/>
    </row>
    <row r="45" spans="10:10">
      <c r="J45" s="171"/>
    </row>
  </sheetData>
  <mergeCells count="8">
    <mergeCell ref="A1:H1"/>
    <mergeCell ref="A2:H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27" bottom="0" header="0.51181102362204722" footer="0.51181102362204722"/>
  <pageSetup paperSize="9" scale="30" orientation="landscape" horizontalDpi="4294967295" verticalDpi="4294967295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C45"/>
  <sheetViews>
    <sheetView view="pageBreakPreview" zoomScale="60" zoomScaleNormal="85" workbookViewId="0">
      <pane xSplit="2" ySplit="7" topLeftCell="C8" activePane="bottomRight" state="frozen"/>
      <selection activeCell="L25" sqref="L25"/>
      <selection pane="topRight" activeCell="L25" sqref="L25"/>
      <selection pane="bottomLeft" activeCell="L25" sqref="L25"/>
      <selection pane="bottomRight" activeCell="J7" sqref="J7"/>
    </sheetView>
  </sheetViews>
  <sheetFormatPr defaultColWidth="9" defaultRowHeight="24"/>
  <cols>
    <col min="1" max="1" width="36.42578125" style="13" customWidth="1"/>
    <col min="2" max="2" width="32.85546875" style="13" hidden="1" customWidth="1"/>
    <col min="3" max="3" width="13.7109375" style="171" customWidth="1"/>
    <col min="4" max="4" width="18" style="171" bestFit="1" customWidth="1"/>
    <col min="5" max="5" width="13.7109375" style="171" customWidth="1"/>
    <col min="6" max="6" width="15" style="171" bestFit="1" customWidth="1"/>
    <col min="7" max="9" width="13.7109375" style="171" customWidth="1"/>
    <col min="10" max="10" width="16.7109375" style="932" bestFit="1" customWidth="1"/>
    <col min="11" max="12" width="15" style="171" bestFit="1" customWidth="1"/>
    <col min="13" max="13" width="13.7109375" style="171" customWidth="1"/>
    <col min="14" max="14" width="16.7109375" style="171" bestFit="1" customWidth="1"/>
    <col min="15" max="16" width="13.7109375" style="171" customWidth="1"/>
    <col min="17" max="17" width="16.7109375" style="171" bestFit="1" customWidth="1"/>
    <col min="18" max="24" width="13.7109375" style="171" customWidth="1"/>
    <col min="25" max="25" width="18" style="171" bestFit="1" customWidth="1"/>
    <col min="26" max="26" width="6.5703125" style="171" bestFit="1" customWidth="1"/>
    <col min="27" max="27" width="18" style="171" customWidth="1"/>
    <col min="28" max="16384" width="9" style="13"/>
  </cols>
  <sheetData>
    <row r="1" spans="1:29" s="24" customFormat="1" ht="33">
      <c r="A1" s="1600" t="s">
        <v>857</v>
      </c>
      <c r="B1" s="1600"/>
      <c r="C1" s="1600"/>
      <c r="D1" s="1600"/>
      <c r="E1" s="1600"/>
      <c r="F1" s="1600"/>
      <c r="G1" s="1600"/>
      <c r="H1" s="1600"/>
      <c r="I1" s="168"/>
      <c r="J1" s="923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</row>
    <row r="2" spans="1:29" s="24" customFormat="1" ht="33">
      <c r="A2" s="1600" t="s">
        <v>935</v>
      </c>
      <c r="B2" s="1600"/>
      <c r="C2" s="1600"/>
      <c r="D2" s="1600"/>
      <c r="E2" s="1600"/>
      <c r="F2" s="1600"/>
      <c r="G2" s="1600"/>
      <c r="H2" s="1600"/>
      <c r="I2" s="168"/>
      <c r="J2" s="923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</row>
    <row r="3" spans="1:29">
      <c r="A3" s="60"/>
      <c r="B3" s="60"/>
      <c r="C3" s="919">
        <v>1000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1573" t="s">
        <v>537</v>
      </c>
      <c r="Z3" s="1573"/>
      <c r="AA3" s="1573"/>
    </row>
    <row r="4" spans="1:29" ht="24" customHeight="1">
      <c r="A4" s="1607" t="s">
        <v>0</v>
      </c>
      <c r="B4" s="1608"/>
      <c r="C4" s="1584" t="s">
        <v>378</v>
      </c>
      <c r="D4" s="1584"/>
      <c r="E4" s="1584"/>
      <c r="F4" s="1584"/>
      <c r="G4" s="1584"/>
      <c r="H4" s="1584"/>
      <c r="I4" s="1584"/>
      <c r="J4" s="1584"/>
      <c r="K4" s="1584"/>
      <c r="L4" s="1584"/>
      <c r="M4" s="1584"/>
      <c r="N4" s="1584"/>
      <c r="O4" s="1584"/>
      <c r="P4" s="1584"/>
      <c r="Q4" s="1584"/>
      <c r="R4" s="1584"/>
      <c r="S4" s="1584"/>
      <c r="T4" s="1584"/>
      <c r="U4" s="1584"/>
      <c r="V4" s="1584"/>
      <c r="W4" s="1584"/>
      <c r="X4" s="1584"/>
      <c r="Y4" s="1585" t="s">
        <v>271</v>
      </c>
      <c r="Z4" s="1587" t="s">
        <v>382</v>
      </c>
      <c r="AA4" s="1585" t="s">
        <v>408</v>
      </c>
    </row>
    <row r="5" spans="1:29">
      <c r="A5" s="1609"/>
      <c r="B5" s="1610"/>
      <c r="C5" s="169" t="s">
        <v>800</v>
      </c>
      <c r="D5" s="169" t="s">
        <v>169</v>
      </c>
      <c r="E5" s="169" t="s">
        <v>285</v>
      </c>
      <c r="F5" s="169" t="s">
        <v>171</v>
      </c>
      <c r="G5" s="169" t="s">
        <v>172</v>
      </c>
      <c r="H5" s="169" t="s">
        <v>173</v>
      </c>
      <c r="I5" s="169" t="s">
        <v>174</v>
      </c>
      <c r="J5" s="169" t="s">
        <v>175</v>
      </c>
      <c r="K5" s="169" t="s">
        <v>176</v>
      </c>
      <c r="L5" s="169" t="s">
        <v>177</v>
      </c>
      <c r="M5" s="169" t="s">
        <v>178</v>
      </c>
      <c r="N5" s="169" t="s">
        <v>179</v>
      </c>
      <c r="O5" s="169" t="s">
        <v>180</v>
      </c>
      <c r="P5" s="915" t="s">
        <v>181</v>
      </c>
      <c r="Q5" s="169" t="s">
        <v>182</v>
      </c>
      <c r="R5" s="169" t="s">
        <v>183</v>
      </c>
      <c r="S5" s="169" t="s">
        <v>184</v>
      </c>
      <c r="T5" s="169" t="s">
        <v>797</v>
      </c>
      <c r="U5" s="169" t="s">
        <v>185</v>
      </c>
      <c r="V5" s="169" t="s">
        <v>186</v>
      </c>
      <c r="W5" s="169" t="s">
        <v>187</v>
      </c>
      <c r="X5" s="169" t="s">
        <v>188</v>
      </c>
      <c r="Y5" s="1586"/>
      <c r="Z5" s="1588"/>
      <c r="AA5" s="1586"/>
    </row>
    <row r="6" spans="1:29" s="14" customFormat="1" ht="45" customHeight="1">
      <c r="A6" s="176" t="s">
        <v>379</v>
      </c>
      <c r="B6" s="177" t="s">
        <v>383</v>
      </c>
      <c r="C6" s="558">
        <v>0</v>
      </c>
      <c r="D6" s="558">
        <v>0</v>
      </c>
      <c r="E6" s="558">
        <v>0</v>
      </c>
      <c r="F6" s="558">
        <v>0</v>
      </c>
      <c r="G6" s="558">
        <v>0</v>
      </c>
      <c r="H6" s="558"/>
      <c r="I6" s="558">
        <v>0</v>
      </c>
      <c r="J6" s="558">
        <v>0</v>
      </c>
      <c r="K6" s="558">
        <v>0</v>
      </c>
      <c r="L6" s="558">
        <v>0</v>
      </c>
      <c r="M6" s="558">
        <v>0</v>
      </c>
      <c r="N6" s="558">
        <v>0</v>
      </c>
      <c r="O6" s="558">
        <v>0</v>
      </c>
      <c r="P6" s="558">
        <v>0</v>
      </c>
      <c r="Q6" s="558">
        <v>0</v>
      </c>
      <c r="R6" s="558">
        <v>0</v>
      </c>
      <c r="S6" s="558">
        <v>0</v>
      </c>
      <c r="T6" s="558">
        <v>0</v>
      </c>
      <c r="U6" s="558">
        <v>0</v>
      </c>
      <c r="V6" s="558">
        <v>0</v>
      </c>
      <c r="W6" s="558">
        <v>0</v>
      </c>
      <c r="X6" s="558">
        <v>0</v>
      </c>
      <c r="Y6" s="933"/>
      <c r="Z6" s="558">
        <v>0</v>
      </c>
      <c r="AA6" s="933"/>
    </row>
    <row r="7" spans="1:29" s="14" customFormat="1" ht="45" customHeight="1">
      <c r="A7" s="173" t="s">
        <v>384</v>
      </c>
      <c r="B7" s="174" t="s">
        <v>385</v>
      </c>
      <c r="C7" s="530">
        <v>0</v>
      </c>
      <c r="D7" s="530">
        <v>1988115.9208499999</v>
      </c>
      <c r="E7" s="530">
        <v>0</v>
      </c>
      <c r="F7" s="530">
        <v>140267.56996000002</v>
      </c>
      <c r="G7" s="530">
        <v>0</v>
      </c>
      <c r="H7" s="530">
        <v>0</v>
      </c>
      <c r="I7" s="530">
        <v>0</v>
      </c>
      <c r="J7" s="530">
        <v>579587.07095000008</v>
      </c>
      <c r="K7" s="530">
        <v>40281.38319</v>
      </c>
      <c r="L7" s="530">
        <v>209990.12572000001</v>
      </c>
      <c r="M7" s="530">
        <v>0</v>
      </c>
      <c r="N7" s="530">
        <v>63083.279589999998</v>
      </c>
      <c r="O7" s="530">
        <v>0</v>
      </c>
      <c r="P7" s="926">
        <v>0</v>
      </c>
      <c r="Q7" s="530">
        <v>699735.26055000001</v>
      </c>
      <c r="R7" s="926">
        <v>0</v>
      </c>
      <c r="S7" s="530">
        <v>1008.33334</v>
      </c>
      <c r="T7" s="530">
        <v>0</v>
      </c>
      <c r="U7" s="530">
        <v>0</v>
      </c>
      <c r="V7" s="530">
        <v>7875.2888896713639</v>
      </c>
      <c r="W7" s="926">
        <v>517</v>
      </c>
      <c r="X7" s="926">
        <v>0</v>
      </c>
      <c r="Y7" s="934">
        <v>3730461.2330396706</v>
      </c>
      <c r="Z7" s="530">
        <v>0</v>
      </c>
      <c r="AA7" s="934">
        <v>3730461.2330396706</v>
      </c>
    </row>
    <row r="8" spans="1:29" s="175" customFormat="1" ht="45" customHeight="1">
      <c r="A8" s="173" t="s">
        <v>386</v>
      </c>
      <c r="B8" s="174" t="s">
        <v>387</v>
      </c>
      <c r="C8" s="530">
        <v>0</v>
      </c>
      <c r="D8" s="530">
        <v>0</v>
      </c>
      <c r="E8" s="530">
        <v>0</v>
      </c>
      <c r="F8" s="530">
        <v>0</v>
      </c>
      <c r="G8" s="530">
        <v>0</v>
      </c>
      <c r="H8" s="530">
        <v>0</v>
      </c>
      <c r="I8" s="530">
        <v>0</v>
      </c>
      <c r="J8" s="530">
        <v>0</v>
      </c>
      <c r="K8" s="530">
        <v>0</v>
      </c>
      <c r="L8" s="530">
        <v>0</v>
      </c>
      <c r="M8" s="530">
        <v>0</v>
      </c>
      <c r="N8" s="530">
        <v>0</v>
      </c>
      <c r="O8" s="530">
        <v>0</v>
      </c>
      <c r="P8" s="926">
        <v>0</v>
      </c>
      <c r="Q8" s="530">
        <v>0</v>
      </c>
      <c r="R8" s="926">
        <v>0</v>
      </c>
      <c r="S8" s="530">
        <v>0</v>
      </c>
      <c r="T8" s="530">
        <v>0</v>
      </c>
      <c r="U8" s="530">
        <v>0</v>
      </c>
      <c r="V8" s="530">
        <v>0</v>
      </c>
      <c r="W8" s="926">
        <v>0</v>
      </c>
      <c r="X8" s="926">
        <v>0</v>
      </c>
      <c r="Y8" s="934">
        <v>0</v>
      </c>
      <c r="Z8" s="530">
        <v>0</v>
      </c>
      <c r="AA8" s="934">
        <v>0</v>
      </c>
      <c r="AC8" s="14"/>
    </row>
    <row r="9" spans="1:29" s="175" customFormat="1" ht="45" customHeight="1">
      <c r="A9" s="173" t="s">
        <v>388</v>
      </c>
      <c r="B9" s="174" t="s">
        <v>389</v>
      </c>
      <c r="C9" s="530">
        <v>0</v>
      </c>
      <c r="D9" s="530">
        <v>94077.014169999995</v>
      </c>
      <c r="E9" s="530">
        <v>0</v>
      </c>
      <c r="F9" s="530">
        <v>1189.67265</v>
      </c>
      <c r="G9" s="530">
        <v>0</v>
      </c>
      <c r="H9" s="530">
        <v>0</v>
      </c>
      <c r="I9" s="530">
        <v>0</v>
      </c>
      <c r="J9" s="530">
        <v>2693.6677400000003</v>
      </c>
      <c r="K9" s="530">
        <v>1220.74407</v>
      </c>
      <c r="L9" s="530">
        <v>0</v>
      </c>
      <c r="M9" s="530">
        <v>0</v>
      </c>
      <c r="N9" s="530">
        <v>0</v>
      </c>
      <c r="O9" s="530">
        <v>0</v>
      </c>
      <c r="P9" s="926">
        <v>0</v>
      </c>
      <c r="Q9" s="530">
        <v>6687.2617799999998</v>
      </c>
      <c r="R9" s="926">
        <v>0</v>
      </c>
      <c r="S9" s="530">
        <v>35.916679999999999</v>
      </c>
      <c r="T9" s="530">
        <v>0</v>
      </c>
      <c r="U9" s="530">
        <v>0</v>
      </c>
      <c r="V9" s="530">
        <v>0</v>
      </c>
      <c r="W9" s="926">
        <v>11.116</v>
      </c>
      <c r="X9" s="926">
        <v>0</v>
      </c>
      <c r="Y9" s="934">
        <v>105915.39308999998</v>
      </c>
      <c r="Z9" s="530">
        <v>0</v>
      </c>
      <c r="AA9" s="934">
        <v>105915.39308999998</v>
      </c>
      <c r="AC9" s="14"/>
    </row>
    <row r="10" spans="1:29" s="175" customFormat="1" ht="45" customHeight="1">
      <c r="A10" s="173" t="s">
        <v>390</v>
      </c>
      <c r="B10" s="174" t="s">
        <v>391</v>
      </c>
      <c r="C10" s="572">
        <v>0</v>
      </c>
      <c r="D10" s="572">
        <v>1894038.90668</v>
      </c>
      <c r="E10" s="572">
        <v>0</v>
      </c>
      <c r="F10" s="572">
        <v>139077.89731</v>
      </c>
      <c r="G10" s="572">
        <v>0</v>
      </c>
      <c r="H10" s="572">
        <v>0</v>
      </c>
      <c r="I10" s="572">
        <v>0</v>
      </c>
      <c r="J10" s="572">
        <v>576893.40321000002</v>
      </c>
      <c r="K10" s="572">
        <v>39060.63912</v>
      </c>
      <c r="L10" s="572">
        <v>209990.12572000001</v>
      </c>
      <c r="M10" s="572">
        <v>0</v>
      </c>
      <c r="N10" s="572">
        <v>63083.279589999998</v>
      </c>
      <c r="O10" s="572">
        <v>0</v>
      </c>
      <c r="P10" s="929">
        <v>0</v>
      </c>
      <c r="Q10" s="572">
        <v>693047.99876999995</v>
      </c>
      <c r="R10" s="929">
        <v>0</v>
      </c>
      <c r="S10" s="572">
        <v>972.41665999999998</v>
      </c>
      <c r="T10" s="572">
        <v>0</v>
      </c>
      <c r="U10" s="572">
        <v>0</v>
      </c>
      <c r="V10" s="572">
        <v>7875.2888896713639</v>
      </c>
      <c r="W10" s="929">
        <v>505.88400000000001</v>
      </c>
      <c r="X10" s="929">
        <v>0</v>
      </c>
      <c r="Y10" s="935">
        <v>3624545.8399496712</v>
      </c>
      <c r="Z10" s="572">
        <v>0</v>
      </c>
      <c r="AA10" s="935">
        <v>3624545.8399496712</v>
      </c>
      <c r="AC10" s="14"/>
    </row>
    <row r="11" spans="1:29" s="175" customFormat="1" ht="45" customHeight="1">
      <c r="A11" s="181" t="s">
        <v>380</v>
      </c>
      <c r="B11" s="177" t="s">
        <v>392</v>
      </c>
      <c r="C11" s="530">
        <v>0</v>
      </c>
      <c r="D11" s="530">
        <v>0</v>
      </c>
      <c r="E11" s="530">
        <v>0</v>
      </c>
      <c r="F11" s="530">
        <v>0</v>
      </c>
      <c r="G11" s="530">
        <v>0</v>
      </c>
      <c r="H11" s="530"/>
      <c r="I11" s="530">
        <v>0</v>
      </c>
      <c r="J11" s="530">
        <v>0</v>
      </c>
      <c r="K11" s="530">
        <v>0</v>
      </c>
      <c r="L11" s="530">
        <v>0</v>
      </c>
      <c r="M11" s="530">
        <v>0</v>
      </c>
      <c r="N11" s="530">
        <v>0</v>
      </c>
      <c r="O11" s="530">
        <v>0</v>
      </c>
      <c r="P11" s="926">
        <v>0</v>
      </c>
      <c r="Q11" s="530">
        <v>0</v>
      </c>
      <c r="R11" s="926">
        <v>0</v>
      </c>
      <c r="S11" s="530">
        <v>0</v>
      </c>
      <c r="T11" s="530">
        <v>0</v>
      </c>
      <c r="U11" s="530">
        <v>0</v>
      </c>
      <c r="V11" s="530">
        <v>0</v>
      </c>
      <c r="W11" s="926">
        <v>0</v>
      </c>
      <c r="X11" s="926">
        <v>0</v>
      </c>
      <c r="Y11" s="936"/>
      <c r="Z11" s="530">
        <v>0</v>
      </c>
      <c r="AA11" s="936"/>
      <c r="AC11" s="14"/>
    </row>
    <row r="12" spans="1:29" s="175" customFormat="1" ht="45" customHeight="1">
      <c r="A12" s="173" t="s">
        <v>393</v>
      </c>
      <c r="B12" s="174" t="s">
        <v>385</v>
      </c>
      <c r="C12" s="530">
        <v>0</v>
      </c>
      <c r="D12" s="530">
        <v>8624408.6147000007</v>
      </c>
      <c r="E12" s="530">
        <v>0</v>
      </c>
      <c r="F12" s="530">
        <v>116637.07999</v>
      </c>
      <c r="G12" s="530">
        <v>0</v>
      </c>
      <c r="H12" s="530">
        <v>0</v>
      </c>
      <c r="I12" s="530">
        <v>0</v>
      </c>
      <c r="J12" s="530">
        <v>3251097.20285</v>
      </c>
      <c r="K12" s="530">
        <v>733222.23450999998</v>
      </c>
      <c r="L12" s="530">
        <v>315496.61618999997</v>
      </c>
      <c r="M12" s="530">
        <v>6793.3365000000003</v>
      </c>
      <c r="N12" s="530">
        <v>155062.47828000001</v>
      </c>
      <c r="O12" s="530">
        <v>0</v>
      </c>
      <c r="P12" s="926">
        <v>0</v>
      </c>
      <c r="Q12" s="530">
        <v>1194308.8583499999</v>
      </c>
      <c r="R12" s="926">
        <v>0</v>
      </c>
      <c r="S12" s="530">
        <v>0</v>
      </c>
      <c r="T12" s="530">
        <v>0</v>
      </c>
      <c r="U12" s="530">
        <v>0</v>
      </c>
      <c r="V12" s="530">
        <v>13687.284866508442</v>
      </c>
      <c r="W12" s="926">
        <v>0</v>
      </c>
      <c r="X12" s="926">
        <v>0</v>
      </c>
      <c r="Y12" s="934">
        <v>14410713.706236508</v>
      </c>
      <c r="Z12" s="530">
        <v>0</v>
      </c>
      <c r="AA12" s="934">
        <v>14410713.706236508</v>
      </c>
      <c r="AC12" s="14"/>
    </row>
    <row r="13" spans="1:29" s="175" customFormat="1" ht="45" customHeight="1">
      <c r="A13" s="173" t="s">
        <v>394</v>
      </c>
      <c r="B13" s="174" t="s">
        <v>387</v>
      </c>
      <c r="C13" s="530">
        <v>0</v>
      </c>
      <c r="D13" s="530">
        <v>0</v>
      </c>
      <c r="E13" s="530">
        <v>0</v>
      </c>
      <c r="F13" s="530">
        <v>0</v>
      </c>
      <c r="G13" s="530">
        <v>0</v>
      </c>
      <c r="H13" s="530">
        <v>0</v>
      </c>
      <c r="I13" s="530">
        <v>0</v>
      </c>
      <c r="J13" s="530">
        <v>0</v>
      </c>
      <c r="K13" s="530">
        <v>0</v>
      </c>
      <c r="L13" s="530">
        <v>0</v>
      </c>
      <c r="M13" s="530">
        <v>0</v>
      </c>
      <c r="N13" s="530">
        <v>0</v>
      </c>
      <c r="O13" s="530">
        <v>0</v>
      </c>
      <c r="P13" s="926">
        <v>0</v>
      </c>
      <c r="Q13" s="530">
        <v>0</v>
      </c>
      <c r="R13" s="926">
        <v>0</v>
      </c>
      <c r="S13" s="530">
        <v>0</v>
      </c>
      <c r="T13" s="530">
        <v>0</v>
      </c>
      <c r="U13" s="530">
        <v>0</v>
      </c>
      <c r="V13" s="530">
        <v>0</v>
      </c>
      <c r="W13" s="926">
        <v>0</v>
      </c>
      <c r="X13" s="926">
        <v>0</v>
      </c>
      <c r="Y13" s="934">
        <v>0</v>
      </c>
      <c r="Z13" s="530">
        <v>0</v>
      </c>
      <c r="AA13" s="934">
        <v>0</v>
      </c>
      <c r="AC13" s="14"/>
    </row>
    <row r="14" spans="1:29" s="175" customFormat="1" ht="45" customHeight="1">
      <c r="A14" s="173" t="s">
        <v>395</v>
      </c>
      <c r="B14" s="174" t="s">
        <v>389</v>
      </c>
      <c r="C14" s="530">
        <v>0</v>
      </c>
      <c r="D14" s="530">
        <v>144393.92856999999</v>
      </c>
      <c r="E14" s="530">
        <v>0</v>
      </c>
      <c r="F14" s="530">
        <v>4653.55267</v>
      </c>
      <c r="G14" s="530">
        <v>0</v>
      </c>
      <c r="H14" s="530">
        <v>0</v>
      </c>
      <c r="I14" s="530">
        <v>0</v>
      </c>
      <c r="J14" s="530">
        <v>12065.824430000001</v>
      </c>
      <c r="K14" s="530">
        <v>3607.3483900000001</v>
      </c>
      <c r="L14" s="530">
        <v>0</v>
      </c>
      <c r="M14" s="530">
        <v>0</v>
      </c>
      <c r="N14" s="530">
        <v>0</v>
      </c>
      <c r="O14" s="530">
        <v>0</v>
      </c>
      <c r="P14" s="926">
        <v>0</v>
      </c>
      <c r="Q14" s="530">
        <v>7247.1919400000006</v>
      </c>
      <c r="R14" s="926">
        <v>0</v>
      </c>
      <c r="S14" s="530">
        <v>0</v>
      </c>
      <c r="T14" s="530">
        <v>0</v>
      </c>
      <c r="U14" s="530">
        <v>0</v>
      </c>
      <c r="V14" s="530">
        <v>0</v>
      </c>
      <c r="W14" s="926">
        <v>0</v>
      </c>
      <c r="X14" s="926">
        <v>0</v>
      </c>
      <c r="Y14" s="934">
        <v>171967.84599999999</v>
      </c>
      <c r="Z14" s="530">
        <v>0</v>
      </c>
      <c r="AA14" s="934">
        <v>171967.84599999999</v>
      </c>
      <c r="AC14" s="14"/>
    </row>
    <row r="15" spans="1:29" s="175" customFormat="1" ht="45" customHeight="1">
      <c r="A15" s="173" t="s">
        <v>396</v>
      </c>
      <c r="B15" s="174" t="s">
        <v>391</v>
      </c>
      <c r="C15" s="572">
        <v>0</v>
      </c>
      <c r="D15" s="572">
        <v>8480014.6861300003</v>
      </c>
      <c r="E15" s="572">
        <v>0</v>
      </c>
      <c r="F15" s="572">
        <v>111983.52731999999</v>
      </c>
      <c r="G15" s="572">
        <v>0</v>
      </c>
      <c r="H15" s="572">
        <v>0</v>
      </c>
      <c r="I15" s="572">
        <v>0</v>
      </c>
      <c r="J15" s="572">
        <v>3239031.37842</v>
      </c>
      <c r="K15" s="572">
        <v>729614.88612000004</v>
      </c>
      <c r="L15" s="572">
        <v>315496.61618999997</v>
      </c>
      <c r="M15" s="572">
        <v>6793.3365000000003</v>
      </c>
      <c r="N15" s="572">
        <v>155062.47828000001</v>
      </c>
      <c r="O15" s="572">
        <v>0</v>
      </c>
      <c r="P15" s="929">
        <v>0</v>
      </c>
      <c r="Q15" s="572">
        <v>1187061.6664100001</v>
      </c>
      <c r="R15" s="929">
        <v>0</v>
      </c>
      <c r="S15" s="572">
        <v>0</v>
      </c>
      <c r="T15" s="572">
        <v>0</v>
      </c>
      <c r="U15" s="572">
        <v>0</v>
      </c>
      <c r="V15" s="572">
        <v>13687.284866508442</v>
      </c>
      <c r="W15" s="929">
        <v>0</v>
      </c>
      <c r="X15" s="929">
        <v>0</v>
      </c>
      <c r="Y15" s="935">
        <v>14238745.860236507</v>
      </c>
      <c r="Z15" s="572">
        <v>0</v>
      </c>
      <c r="AA15" s="935">
        <v>14238745.860236507</v>
      </c>
      <c r="AC15" s="14"/>
    </row>
    <row r="16" spans="1:29" s="175" customFormat="1" ht="45" customHeight="1">
      <c r="A16" s="181" t="s">
        <v>381</v>
      </c>
      <c r="B16" s="177" t="s">
        <v>397</v>
      </c>
      <c r="C16" s="530">
        <v>0</v>
      </c>
      <c r="D16" s="530">
        <v>0</v>
      </c>
      <c r="E16" s="530">
        <v>0</v>
      </c>
      <c r="F16" s="530">
        <v>0</v>
      </c>
      <c r="G16" s="530">
        <v>0</v>
      </c>
      <c r="H16" s="530"/>
      <c r="I16" s="530">
        <v>0</v>
      </c>
      <c r="J16" s="530">
        <v>0</v>
      </c>
      <c r="K16" s="530">
        <v>0</v>
      </c>
      <c r="L16" s="530">
        <v>0</v>
      </c>
      <c r="M16" s="530">
        <v>0</v>
      </c>
      <c r="N16" s="530">
        <v>0</v>
      </c>
      <c r="O16" s="530">
        <v>0</v>
      </c>
      <c r="P16" s="926">
        <v>0</v>
      </c>
      <c r="Q16" s="530">
        <v>0</v>
      </c>
      <c r="R16" s="926">
        <v>0</v>
      </c>
      <c r="S16" s="530">
        <v>0</v>
      </c>
      <c r="T16" s="530">
        <v>0</v>
      </c>
      <c r="U16" s="530">
        <v>0</v>
      </c>
      <c r="V16" s="530">
        <v>0</v>
      </c>
      <c r="W16" s="926">
        <v>0</v>
      </c>
      <c r="X16" s="926">
        <v>0</v>
      </c>
      <c r="Y16" s="936"/>
      <c r="Z16" s="530">
        <v>0</v>
      </c>
      <c r="AA16" s="936"/>
      <c r="AC16" s="14"/>
    </row>
    <row r="17" spans="1:29" s="175" customFormat="1" ht="45" customHeight="1">
      <c r="A17" s="173" t="s">
        <v>398</v>
      </c>
      <c r="B17" s="174" t="s">
        <v>385</v>
      </c>
      <c r="C17" s="530">
        <v>0</v>
      </c>
      <c r="D17" s="530">
        <v>1709382.6996199999</v>
      </c>
      <c r="E17" s="530">
        <v>0</v>
      </c>
      <c r="F17" s="530">
        <v>33996.697</v>
      </c>
      <c r="G17" s="530">
        <v>0</v>
      </c>
      <c r="H17" s="530">
        <v>0</v>
      </c>
      <c r="I17" s="530">
        <v>0</v>
      </c>
      <c r="J17" s="530">
        <v>785548.71171000006</v>
      </c>
      <c r="K17" s="530">
        <v>145792.26449</v>
      </c>
      <c r="L17" s="530">
        <v>349712.1</v>
      </c>
      <c r="M17" s="530">
        <v>0</v>
      </c>
      <c r="N17" s="530">
        <v>3127699.26883</v>
      </c>
      <c r="O17" s="530">
        <v>0</v>
      </c>
      <c r="P17" s="926">
        <v>0</v>
      </c>
      <c r="Q17" s="530">
        <v>409095.39223</v>
      </c>
      <c r="R17" s="926">
        <v>0</v>
      </c>
      <c r="S17" s="530">
        <v>67039.352310000002</v>
      </c>
      <c r="T17" s="530">
        <v>0</v>
      </c>
      <c r="U17" s="530">
        <v>0</v>
      </c>
      <c r="V17" s="530">
        <v>4785.2569999999996</v>
      </c>
      <c r="W17" s="926">
        <v>36</v>
      </c>
      <c r="X17" s="926">
        <v>0</v>
      </c>
      <c r="Y17" s="934">
        <v>6633087.7431900008</v>
      </c>
      <c r="Z17" s="530">
        <v>0</v>
      </c>
      <c r="AA17" s="934">
        <v>6633087.7431900008</v>
      </c>
      <c r="AC17" s="14"/>
    </row>
    <row r="18" spans="1:29" s="175" customFormat="1" ht="45" customHeight="1">
      <c r="A18" s="173" t="s">
        <v>399</v>
      </c>
      <c r="B18" s="174" t="s">
        <v>387</v>
      </c>
      <c r="C18" s="530">
        <v>0</v>
      </c>
      <c r="D18" s="530">
        <v>0</v>
      </c>
      <c r="E18" s="530">
        <v>0</v>
      </c>
      <c r="F18" s="530">
        <v>0</v>
      </c>
      <c r="G18" s="530">
        <v>0</v>
      </c>
      <c r="H18" s="530">
        <v>0</v>
      </c>
      <c r="I18" s="530">
        <v>0</v>
      </c>
      <c r="J18" s="530">
        <v>0</v>
      </c>
      <c r="K18" s="530">
        <v>0</v>
      </c>
      <c r="L18" s="530">
        <v>0</v>
      </c>
      <c r="M18" s="530">
        <v>0</v>
      </c>
      <c r="N18" s="530">
        <v>0</v>
      </c>
      <c r="O18" s="530">
        <v>0</v>
      </c>
      <c r="P18" s="926">
        <v>0</v>
      </c>
      <c r="Q18" s="530">
        <v>0</v>
      </c>
      <c r="R18" s="926">
        <v>0</v>
      </c>
      <c r="S18" s="530">
        <v>0</v>
      </c>
      <c r="T18" s="530">
        <v>0</v>
      </c>
      <c r="U18" s="530">
        <v>0</v>
      </c>
      <c r="V18" s="530">
        <v>0</v>
      </c>
      <c r="W18" s="926">
        <v>0</v>
      </c>
      <c r="X18" s="926">
        <v>0</v>
      </c>
      <c r="Y18" s="934">
        <v>0</v>
      </c>
      <c r="Z18" s="530">
        <v>0</v>
      </c>
      <c r="AA18" s="934">
        <v>0</v>
      </c>
      <c r="AC18" s="14"/>
    </row>
    <row r="19" spans="1:29" s="175" customFormat="1" ht="45" customHeight="1">
      <c r="A19" s="173" t="s">
        <v>400</v>
      </c>
      <c r="B19" s="174" t="s">
        <v>389</v>
      </c>
      <c r="C19" s="530">
        <v>0</v>
      </c>
      <c r="D19" s="530">
        <v>0</v>
      </c>
      <c r="E19" s="530">
        <v>0</v>
      </c>
      <c r="F19" s="530">
        <v>0</v>
      </c>
      <c r="G19" s="530">
        <v>0</v>
      </c>
      <c r="H19" s="530">
        <v>0</v>
      </c>
      <c r="I19" s="530">
        <v>0</v>
      </c>
      <c r="J19" s="530">
        <v>84.082419999999999</v>
      </c>
      <c r="K19" s="530">
        <v>1455.2383200000002</v>
      </c>
      <c r="L19" s="530">
        <v>0</v>
      </c>
      <c r="M19" s="530">
        <v>0</v>
      </c>
      <c r="N19" s="530">
        <v>0</v>
      </c>
      <c r="O19" s="530">
        <v>0</v>
      </c>
      <c r="P19" s="926">
        <v>0</v>
      </c>
      <c r="Q19" s="530">
        <v>8550.8088800000005</v>
      </c>
      <c r="R19" s="926">
        <v>0</v>
      </c>
      <c r="S19" s="530">
        <v>0</v>
      </c>
      <c r="T19" s="530">
        <v>0</v>
      </c>
      <c r="U19" s="530">
        <v>0</v>
      </c>
      <c r="V19" s="530">
        <v>0</v>
      </c>
      <c r="W19" s="926">
        <v>0</v>
      </c>
      <c r="X19" s="926">
        <v>0</v>
      </c>
      <c r="Y19" s="934">
        <v>10090.12962</v>
      </c>
      <c r="Z19" s="530">
        <v>0</v>
      </c>
      <c r="AA19" s="934">
        <v>10090.12962</v>
      </c>
      <c r="AC19" s="14"/>
    </row>
    <row r="20" spans="1:29" s="175" customFormat="1" ht="45" customHeight="1">
      <c r="A20" s="173" t="s">
        <v>401</v>
      </c>
      <c r="B20" s="174" t="s">
        <v>391</v>
      </c>
      <c r="C20" s="572">
        <v>0</v>
      </c>
      <c r="D20" s="572">
        <v>1709382.6996199999</v>
      </c>
      <c r="E20" s="572">
        <v>0</v>
      </c>
      <c r="F20" s="572">
        <v>33996.697</v>
      </c>
      <c r="G20" s="572">
        <v>0</v>
      </c>
      <c r="H20" s="572">
        <v>0</v>
      </c>
      <c r="I20" s="572">
        <v>0</v>
      </c>
      <c r="J20" s="572">
        <v>785464.62928999995</v>
      </c>
      <c r="K20" s="572">
        <v>144337.02617</v>
      </c>
      <c r="L20" s="572">
        <v>349712.1</v>
      </c>
      <c r="M20" s="572">
        <v>0</v>
      </c>
      <c r="N20" s="572">
        <v>3127699.26883</v>
      </c>
      <c r="O20" s="572">
        <v>0</v>
      </c>
      <c r="P20" s="929">
        <v>0</v>
      </c>
      <c r="Q20" s="572">
        <v>400544.58335000003</v>
      </c>
      <c r="R20" s="929">
        <v>0</v>
      </c>
      <c r="S20" s="572">
        <v>67039.352310000002</v>
      </c>
      <c r="T20" s="572">
        <v>0</v>
      </c>
      <c r="U20" s="572">
        <v>0</v>
      </c>
      <c r="V20" s="572">
        <v>4785.2569999999996</v>
      </c>
      <c r="W20" s="929">
        <v>36</v>
      </c>
      <c r="X20" s="929">
        <v>0</v>
      </c>
      <c r="Y20" s="935">
        <v>6622997.61357</v>
      </c>
      <c r="Z20" s="572">
        <v>0</v>
      </c>
      <c r="AA20" s="935">
        <v>6622997.61357</v>
      </c>
      <c r="AC20" s="14"/>
    </row>
    <row r="21" spans="1:29" s="175" customFormat="1" ht="45" customHeight="1">
      <c r="A21" s="181" t="s">
        <v>402</v>
      </c>
      <c r="B21" s="177" t="s">
        <v>403</v>
      </c>
      <c r="C21" s="530"/>
      <c r="D21" s="530"/>
      <c r="E21" s="530"/>
      <c r="F21" s="530"/>
      <c r="G21" s="530"/>
      <c r="H21" s="530"/>
      <c r="I21" s="530"/>
      <c r="J21" s="530"/>
      <c r="K21" s="530"/>
      <c r="L21" s="530"/>
      <c r="M21" s="530"/>
      <c r="N21" s="530"/>
      <c r="O21" s="530"/>
      <c r="P21" s="530"/>
      <c r="Q21" s="530"/>
      <c r="R21" s="530"/>
      <c r="S21" s="530"/>
      <c r="T21" s="530"/>
      <c r="U21" s="530"/>
      <c r="V21" s="530"/>
      <c r="W21" s="530"/>
      <c r="X21" s="530"/>
      <c r="Y21" s="936"/>
      <c r="Z21" s="530"/>
      <c r="AA21" s="936"/>
    </row>
    <row r="22" spans="1:29" s="175" customFormat="1" ht="45" customHeight="1">
      <c r="A22" s="173" t="s">
        <v>404</v>
      </c>
      <c r="B22" s="174" t="s">
        <v>385</v>
      </c>
      <c r="C22" s="530">
        <v>0</v>
      </c>
      <c r="D22" s="530">
        <v>12321907.235169999</v>
      </c>
      <c r="E22" s="530">
        <v>0</v>
      </c>
      <c r="F22" s="530">
        <v>290901.34695000004</v>
      </c>
      <c r="G22" s="530">
        <v>0</v>
      </c>
      <c r="H22" s="530">
        <v>0</v>
      </c>
      <c r="I22" s="530">
        <v>0</v>
      </c>
      <c r="J22" s="530">
        <v>4616232.98551</v>
      </c>
      <c r="K22" s="530">
        <v>919295.88218999992</v>
      </c>
      <c r="L22" s="530">
        <v>875198.84190999996</v>
      </c>
      <c r="M22" s="530">
        <v>6793.3365000000003</v>
      </c>
      <c r="N22" s="530">
        <v>3345845.0266999998</v>
      </c>
      <c r="O22" s="530">
        <v>0</v>
      </c>
      <c r="P22" s="530">
        <v>0</v>
      </c>
      <c r="Q22" s="530">
        <v>2303139.51113</v>
      </c>
      <c r="R22" s="530">
        <v>0</v>
      </c>
      <c r="S22" s="530">
        <v>68047.685649999999</v>
      </c>
      <c r="T22" s="530">
        <v>0</v>
      </c>
      <c r="U22" s="530">
        <v>0</v>
      </c>
      <c r="V22" s="530">
        <v>26347.830756179806</v>
      </c>
      <c r="W22" s="530">
        <v>553</v>
      </c>
      <c r="X22" s="530">
        <v>0</v>
      </c>
      <c r="Y22" s="934">
        <v>24774262.682466183</v>
      </c>
      <c r="Z22" s="530">
        <v>0</v>
      </c>
      <c r="AA22" s="934">
        <v>24774262.682466183</v>
      </c>
    </row>
    <row r="23" spans="1:29" s="175" customFormat="1" ht="45" customHeight="1">
      <c r="A23" s="173" t="s">
        <v>405</v>
      </c>
      <c r="B23" s="174" t="s">
        <v>387</v>
      </c>
      <c r="C23" s="530">
        <v>0</v>
      </c>
      <c r="D23" s="530">
        <v>0</v>
      </c>
      <c r="E23" s="530">
        <v>0</v>
      </c>
      <c r="F23" s="530">
        <v>0</v>
      </c>
      <c r="G23" s="530">
        <v>0</v>
      </c>
      <c r="H23" s="530">
        <v>0</v>
      </c>
      <c r="I23" s="530">
        <v>0</v>
      </c>
      <c r="J23" s="530">
        <v>0</v>
      </c>
      <c r="K23" s="530">
        <v>0</v>
      </c>
      <c r="L23" s="530">
        <v>0</v>
      </c>
      <c r="M23" s="530">
        <v>0</v>
      </c>
      <c r="N23" s="530">
        <v>0</v>
      </c>
      <c r="O23" s="530">
        <v>0</v>
      </c>
      <c r="P23" s="530">
        <v>0</v>
      </c>
      <c r="Q23" s="530">
        <v>0</v>
      </c>
      <c r="R23" s="530">
        <v>0</v>
      </c>
      <c r="S23" s="530">
        <v>0</v>
      </c>
      <c r="T23" s="530">
        <v>0</v>
      </c>
      <c r="U23" s="530">
        <v>0</v>
      </c>
      <c r="V23" s="530">
        <v>0</v>
      </c>
      <c r="W23" s="530">
        <v>0</v>
      </c>
      <c r="X23" s="530">
        <v>0</v>
      </c>
      <c r="Y23" s="934">
        <v>0</v>
      </c>
      <c r="Z23" s="530">
        <v>0</v>
      </c>
      <c r="AA23" s="934">
        <v>0</v>
      </c>
    </row>
    <row r="24" spans="1:29" s="14" customFormat="1" ht="45" customHeight="1">
      <c r="A24" s="173" t="s">
        <v>406</v>
      </c>
      <c r="B24" s="174" t="s">
        <v>389</v>
      </c>
      <c r="C24" s="530">
        <v>0</v>
      </c>
      <c r="D24" s="530">
        <v>238470.94273999997</v>
      </c>
      <c r="E24" s="530">
        <v>0</v>
      </c>
      <c r="F24" s="530">
        <v>5843.2253199999996</v>
      </c>
      <c r="G24" s="530">
        <v>0</v>
      </c>
      <c r="H24" s="530">
        <v>0</v>
      </c>
      <c r="I24" s="530">
        <v>0</v>
      </c>
      <c r="J24" s="530">
        <v>14843.574590000002</v>
      </c>
      <c r="K24" s="530">
        <v>6283.3307800000002</v>
      </c>
      <c r="L24" s="530">
        <v>0</v>
      </c>
      <c r="M24" s="530">
        <v>0</v>
      </c>
      <c r="N24" s="530">
        <v>0</v>
      </c>
      <c r="O24" s="530">
        <v>0</v>
      </c>
      <c r="P24" s="530">
        <v>0</v>
      </c>
      <c r="Q24" s="530">
        <v>22485.262600000002</v>
      </c>
      <c r="R24" s="530">
        <v>0</v>
      </c>
      <c r="S24" s="530">
        <v>35.916679999999999</v>
      </c>
      <c r="T24" s="530">
        <v>0</v>
      </c>
      <c r="U24" s="530">
        <v>0</v>
      </c>
      <c r="V24" s="530">
        <v>0</v>
      </c>
      <c r="W24" s="530">
        <v>11.116</v>
      </c>
      <c r="X24" s="530">
        <v>0</v>
      </c>
      <c r="Y24" s="934">
        <v>287973.36871000001</v>
      </c>
      <c r="Z24" s="530">
        <v>0</v>
      </c>
      <c r="AA24" s="934">
        <v>287973.36871000001</v>
      </c>
    </row>
    <row r="25" spans="1:29" s="14" customFormat="1" ht="45" customHeight="1">
      <c r="A25" s="183" t="s">
        <v>407</v>
      </c>
      <c r="B25" s="184" t="s">
        <v>391</v>
      </c>
      <c r="C25" s="572">
        <v>0</v>
      </c>
      <c r="D25" s="572">
        <v>12083436.292429999</v>
      </c>
      <c r="E25" s="572">
        <v>0</v>
      </c>
      <c r="F25" s="572">
        <v>285058.12163000001</v>
      </c>
      <c r="G25" s="572">
        <v>0</v>
      </c>
      <c r="H25" s="572">
        <v>0</v>
      </c>
      <c r="I25" s="572">
        <v>0</v>
      </c>
      <c r="J25" s="572">
        <v>4601389.4109199997</v>
      </c>
      <c r="K25" s="572">
        <v>913012.55140999996</v>
      </c>
      <c r="L25" s="572">
        <v>875198.84190999996</v>
      </c>
      <c r="M25" s="572">
        <v>6793.3365000000003</v>
      </c>
      <c r="N25" s="572">
        <v>3345845.0266999998</v>
      </c>
      <c r="O25" s="572">
        <v>0</v>
      </c>
      <c r="P25" s="572">
        <v>0</v>
      </c>
      <c r="Q25" s="572">
        <v>2280654.24853</v>
      </c>
      <c r="R25" s="572">
        <v>0</v>
      </c>
      <c r="S25" s="572">
        <v>68011.768970000005</v>
      </c>
      <c r="T25" s="572">
        <v>0</v>
      </c>
      <c r="U25" s="572">
        <v>0</v>
      </c>
      <c r="V25" s="572">
        <v>26347.830756179806</v>
      </c>
      <c r="W25" s="572">
        <v>541.88400000000001</v>
      </c>
      <c r="X25" s="572">
        <v>0</v>
      </c>
      <c r="Y25" s="935">
        <v>24486289.313756183</v>
      </c>
      <c r="Z25" s="572">
        <v>0</v>
      </c>
      <c r="AA25" s="935">
        <v>24486289.313756183</v>
      </c>
    </row>
    <row r="27" spans="1:29">
      <c r="J27" s="171"/>
    </row>
    <row r="28" spans="1:29">
      <c r="J28" s="171"/>
    </row>
    <row r="29" spans="1:29">
      <c r="J29" s="171"/>
    </row>
    <row r="30" spans="1:29">
      <c r="J30" s="171"/>
    </row>
    <row r="31" spans="1:29">
      <c r="J31" s="171"/>
    </row>
    <row r="32" spans="1:29">
      <c r="J32" s="171"/>
    </row>
    <row r="33" spans="10:10">
      <c r="J33" s="171"/>
    </row>
    <row r="34" spans="10:10">
      <c r="J34" s="171"/>
    </row>
    <row r="35" spans="10:10">
      <c r="J35" s="171"/>
    </row>
    <row r="36" spans="10:10">
      <c r="J36" s="171"/>
    </row>
    <row r="37" spans="10:10">
      <c r="J37" s="171"/>
    </row>
    <row r="38" spans="10:10">
      <c r="J38" s="171"/>
    </row>
    <row r="39" spans="10:10">
      <c r="J39" s="171"/>
    </row>
    <row r="40" spans="10:10">
      <c r="J40" s="171"/>
    </row>
    <row r="41" spans="10:10">
      <c r="J41" s="171"/>
    </row>
    <row r="42" spans="10:10">
      <c r="J42" s="171"/>
    </row>
    <row r="43" spans="10:10">
      <c r="J43" s="171"/>
    </row>
    <row r="44" spans="10:10">
      <c r="J44" s="171"/>
    </row>
    <row r="45" spans="10:10">
      <c r="J45" s="171"/>
    </row>
  </sheetData>
  <mergeCells count="8">
    <mergeCell ref="A1:H1"/>
    <mergeCell ref="A2:H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27" bottom="0" header="0.51181102362204722" footer="0.51181102362204722"/>
  <pageSetup paperSize="9" scale="35" orientation="landscape" horizontalDpi="4294967295" verticalDpi="4294967295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B45"/>
  <sheetViews>
    <sheetView view="pageBreakPreview" topLeftCell="C1" zoomScale="70" zoomScaleNormal="85" zoomScaleSheetLayoutView="70" workbookViewId="0">
      <selection activeCell="S22" sqref="S22"/>
    </sheetView>
  </sheetViews>
  <sheetFormatPr defaultColWidth="9" defaultRowHeight="21"/>
  <cols>
    <col min="1" max="1" width="43" style="61" customWidth="1"/>
    <col min="2" max="2" width="4.7109375" style="61" hidden="1" customWidth="1"/>
    <col min="3" max="3" width="14.42578125" style="89" customWidth="1"/>
    <col min="4" max="4" width="16.42578125" style="89" bestFit="1" customWidth="1"/>
    <col min="5" max="9" width="14.42578125" style="89" customWidth="1"/>
    <col min="10" max="10" width="14.42578125" style="922" customWidth="1"/>
    <col min="11" max="24" width="14.42578125" style="89" customWidth="1"/>
    <col min="25" max="25" width="16.7109375" style="89" bestFit="1" customWidth="1"/>
    <col min="26" max="26" width="6.5703125" style="89" bestFit="1" customWidth="1"/>
    <col min="27" max="27" width="16.7109375" style="89" bestFit="1" customWidth="1"/>
    <col min="28" max="16384" width="9" style="61"/>
  </cols>
  <sheetData>
    <row r="1" spans="1:28" s="65" customFormat="1" ht="28.5">
      <c r="A1" s="1600" t="s">
        <v>858</v>
      </c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906"/>
      <c r="M1" s="906"/>
      <c r="N1" s="906"/>
      <c r="O1" s="906"/>
      <c r="P1" s="906"/>
      <c r="Q1" s="906"/>
      <c r="R1" s="906"/>
      <c r="S1" s="906"/>
      <c r="T1" s="906"/>
      <c r="U1" s="906"/>
      <c r="V1" s="906"/>
      <c r="W1" s="906"/>
      <c r="X1" s="906"/>
      <c r="Y1" s="906"/>
      <c r="Z1" s="906"/>
      <c r="AA1" s="906"/>
    </row>
    <row r="2" spans="1:28" s="65" customFormat="1" ht="28.5">
      <c r="A2" s="1600" t="s">
        <v>908</v>
      </c>
      <c r="B2" s="1600"/>
      <c r="C2" s="1600"/>
      <c r="D2" s="1600"/>
      <c r="E2" s="1600"/>
      <c r="F2" s="1600"/>
      <c r="G2" s="1600"/>
      <c r="H2" s="1600"/>
      <c r="I2" s="1600"/>
      <c r="J2" s="1600"/>
      <c r="K2" s="1600"/>
      <c r="L2" s="906"/>
      <c r="M2" s="906"/>
      <c r="N2" s="906"/>
      <c r="O2" s="906"/>
      <c r="P2" s="906"/>
      <c r="Q2" s="906"/>
      <c r="R2" s="906"/>
      <c r="S2" s="906"/>
      <c r="T2" s="906"/>
      <c r="U2" s="906"/>
      <c r="V2" s="906"/>
      <c r="W2" s="906"/>
      <c r="X2" s="906"/>
      <c r="Y2" s="906"/>
      <c r="Z2" s="906"/>
      <c r="AA2" s="906"/>
    </row>
    <row r="3" spans="1:28">
      <c r="A3" s="60"/>
      <c r="B3" s="60"/>
      <c r="C3" s="919">
        <v>1000</v>
      </c>
      <c r="J3" s="89"/>
      <c r="Y3" s="1573" t="s">
        <v>537</v>
      </c>
      <c r="Z3" s="1573"/>
      <c r="AA3" s="1573"/>
    </row>
    <row r="4" spans="1:28">
      <c r="A4" s="1607" t="s">
        <v>0</v>
      </c>
      <c r="B4" s="1608"/>
      <c r="C4" s="1584" t="s">
        <v>378</v>
      </c>
      <c r="D4" s="1584"/>
      <c r="E4" s="1584"/>
      <c r="F4" s="1584"/>
      <c r="G4" s="1584"/>
      <c r="H4" s="1584"/>
      <c r="I4" s="1584"/>
      <c r="J4" s="1584"/>
      <c r="K4" s="1584"/>
      <c r="L4" s="1584"/>
      <c r="M4" s="1584"/>
      <c r="N4" s="1584"/>
      <c r="O4" s="1584"/>
      <c r="P4" s="1584"/>
      <c r="Q4" s="1584"/>
      <c r="R4" s="1584"/>
      <c r="S4" s="1584"/>
      <c r="T4" s="1584"/>
      <c r="U4" s="1584"/>
      <c r="V4" s="1584"/>
      <c r="W4" s="1584"/>
      <c r="X4" s="1584"/>
      <c r="Y4" s="1585" t="s">
        <v>271</v>
      </c>
      <c r="Z4" s="1587" t="s">
        <v>382</v>
      </c>
      <c r="AA4" s="1585" t="s">
        <v>408</v>
      </c>
    </row>
    <row r="5" spans="1:28">
      <c r="A5" s="1609"/>
      <c r="B5" s="1610"/>
      <c r="C5" s="169" t="s">
        <v>800</v>
      </c>
      <c r="D5" s="169" t="s">
        <v>169</v>
      </c>
      <c r="E5" s="169" t="s">
        <v>285</v>
      </c>
      <c r="F5" s="169" t="s">
        <v>171</v>
      </c>
      <c r="G5" s="169" t="s">
        <v>172</v>
      </c>
      <c r="H5" s="169" t="s">
        <v>173</v>
      </c>
      <c r="I5" s="169" t="s">
        <v>174</v>
      </c>
      <c r="J5" s="169" t="s">
        <v>175</v>
      </c>
      <c r="K5" s="169" t="s">
        <v>176</v>
      </c>
      <c r="L5" s="169" t="s">
        <v>177</v>
      </c>
      <c r="M5" s="169" t="s">
        <v>178</v>
      </c>
      <c r="N5" s="169" t="s">
        <v>179</v>
      </c>
      <c r="O5" s="169" t="s">
        <v>180</v>
      </c>
      <c r="P5" s="915" t="s">
        <v>181</v>
      </c>
      <c r="Q5" s="169" t="s">
        <v>182</v>
      </c>
      <c r="R5" s="169" t="s">
        <v>183</v>
      </c>
      <c r="S5" s="169" t="s">
        <v>184</v>
      </c>
      <c r="T5" s="169" t="s">
        <v>797</v>
      </c>
      <c r="U5" s="169" t="s">
        <v>185</v>
      </c>
      <c r="V5" s="169" t="s">
        <v>186</v>
      </c>
      <c r="W5" s="169" t="s">
        <v>187</v>
      </c>
      <c r="X5" s="169" t="s">
        <v>188</v>
      </c>
      <c r="Y5" s="1586"/>
      <c r="Z5" s="1588"/>
      <c r="AA5" s="1589"/>
    </row>
    <row r="6" spans="1:28" s="182" customFormat="1" ht="33.75" customHeight="1">
      <c r="A6" s="176" t="s">
        <v>379</v>
      </c>
      <c r="B6" s="177" t="s">
        <v>383</v>
      </c>
      <c r="C6" s="558">
        <v>0</v>
      </c>
      <c r="D6" s="558">
        <v>0</v>
      </c>
      <c r="E6" s="558">
        <v>0</v>
      </c>
      <c r="F6" s="558">
        <v>0</v>
      </c>
      <c r="G6" s="558">
        <v>0</v>
      </c>
      <c r="H6" s="558"/>
      <c r="I6" s="558">
        <v>0</v>
      </c>
      <c r="J6" s="558">
        <v>0</v>
      </c>
      <c r="K6" s="558">
        <v>0</v>
      </c>
      <c r="L6" s="558">
        <v>0</v>
      </c>
      <c r="M6" s="558">
        <v>0</v>
      </c>
      <c r="N6" s="558">
        <v>0</v>
      </c>
      <c r="O6" s="558">
        <v>0</v>
      </c>
      <c r="P6" s="558">
        <v>0</v>
      </c>
      <c r="Q6" s="558">
        <v>0</v>
      </c>
      <c r="R6" s="558">
        <v>0</v>
      </c>
      <c r="S6" s="558">
        <v>0</v>
      </c>
      <c r="T6" s="558">
        <v>0</v>
      </c>
      <c r="U6" s="558">
        <v>0</v>
      </c>
      <c r="V6" s="558">
        <v>0</v>
      </c>
      <c r="W6" s="558"/>
      <c r="X6" s="558">
        <v>0</v>
      </c>
      <c r="Y6" s="933"/>
      <c r="Z6" s="558">
        <v>0</v>
      </c>
      <c r="AA6" s="933"/>
    </row>
    <row r="7" spans="1:28" s="182" customFormat="1" ht="33.75" customHeight="1">
      <c r="A7" s="173" t="s">
        <v>384</v>
      </c>
      <c r="B7" s="174" t="s">
        <v>385</v>
      </c>
      <c r="C7" s="530">
        <v>0</v>
      </c>
      <c r="D7" s="530">
        <v>888.41833999999994</v>
      </c>
      <c r="E7" s="911">
        <v>0</v>
      </c>
      <c r="F7" s="911">
        <v>0</v>
      </c>
      <c r="G7" s="530">
        <v>0</v>
      </c>
      <c r="H7" s="530">
        <v>0</v>
      </c>
      <c r="I7" s="530">
        <v>0</v>
      </c>
      <c r="J7" s="530">
        <v>0</v>
      </c>
      <c r="K7" s="530">
        <v>0</v>
      </c>
      <c r="L7" s="530">
        <v>5085.5514199999998</v>
      </c>
      <c r="M7" s="530">
        <v>0</v>
      </c>
      <c r="N7" s="530">
        <v>21424.236310000004</v>
      </c>
      <c r="O7" s="530">
        <v>0</v>
      </c>
      <c r="P7" s="926">
        <v>0</v>
      </c>
      <c r="Q7" s="530">
        <v>0</v>
      </c>
      <c r="R7" s="530">
        <v>0</v>
      </c>
      <c r="S7" s="926">
        <v>0</v>
      </c>
      <c r="T7" s="530">
        <v>0</v>
      </c>
      <c r="U7" s="530">
        <v>0</v>
      </c>
      <c r="V7" s="530">
        <v>105563.23551625907</v>
      </c>
      <c r="W7" s="530">
        <v>0</v>
      </c>
      <c r="X7" s="926">
        <v>0</v>
      </c>
      <c r="Y7" s="934">
        <v>132961.44158625908</v>
      </c>
      <c r="Z7" s="530">
        <v>0</v>
      </c>
      <c r="AA7" s="934">
        <v>132961.44158625908</v>
      </c>
    </row>
    <row r="8" spans="1:28" s="178" customFormat="1" ht="33.75" customHeight="1">
      <c r="A8" s="173" t="s">
        <v>386</v>
      </c>
      <c r="B8" s="174" t="s">
        <v>387</v>
      </c>
      <c r="C8" s="530">
        <v>0</v>
      </c>
      <c r="D8" s="530">
        <v>0</v>
      </c>
      <c r="E8" s="911">
        <v>0</v>
      </c>
      <c r="F8" s="911">
        <v>0</v>
      </c>
      <c r="G8" s="530">
        <v>0</v>
      </c>
      <c r="H8" s="530">
        <v>0</v>
      </c>
      <c r="I8" s="530">
        <v>0</v>
      </c>
      <c r="J8" s="530">
        <v>0</v>
      </c>
      <c r="K8" s="530">
        <v>0</v>
      </c>
      <c r="L8" s="530">
        <v>0</v>
      </c>
      <c r="M8" s="530">
        <v>0</v>
      </c>
      <c r="N8" s="530">
        <v>0</v>
      </c>
      <c r="O8" s="530">
        <v>0</v>
      </c>
      <c r="P8" s="926">
        <v>0</v>
      </c>
      <c r="Q8" s="530">
        <v>0</v>
      </c>
      <c r="R8" s="530">
        <v>0</v>
      </c>
      <c r="S8" s="926">
        <v>0</v>
      </c>
      <c r="T8" s="530">
        <v>0</v>
      </c>
      <c r="U8" s="530">
        <v>0</v>
      </c>
      <c r="V8" s="530">
        <v>0</v>
      </c>
      <c r="W8" s="530">
        <v>0</v>
      </c>
      <c r="X8" s="926">
        <v>0</v>
      </c>
      <c r="Y8" s="934">
        <v>0</v>
      </c>
      <c r="Z8" s="530">
        <v>0</v>
      </c>
      <c r="AA8" s="934">
        <v>0</v>
      </c>
      <c r="AB8" s="182"/>
    </row>
    <row r="9" spans="1:28" s="178" customFormat="1" ht="33.75" customHeight="1">
      <c r="A9" s="173" t="s">
        <v>388</v>
      </c>
      <c r="B9" s="174" t="s">
        <v>389</v>
      </c>
      <c r="C9" s="530">
        <v>0</v>
      </c>
      <c r="D9" s="530">
        <v>7.7623799999998004</v>
      </c>
      <c r="E9" s="911">
        <v>0</v>
      </c>
      <c r="F9" s="911">
        <v>0</v>
      </c>
      <c r="G9" s="530">
        <v>0</v>
      </c>
      <c r="H9" s="530">
        <v>0</v>
      </c>
      <c r="I9" s="530">
        <v>0</v>
      </c>
      <c r="J9" s="530">
        <v>0</v>
      </c>
      <c r="K9" s="530">
        <v>0</v>
      </c>
      <c r="L9" s="530">
        <v>39.842589999999994</v>
      </c>
      <c r="M9" s="530">
        <v>0</v>
      </c>
      <c r="N9" s="530">
        <v>0</v>
      </c>
      <c r="O9" s="530">
        <v>0</v>
      </c>
      <c r="P9" s="926">
        <v>0</v>
      </c>
      <c r="Q9" s="530">
        <v>0</v>
      </c>
      <c r="R9" s="530">
        <v>0</v>
      </c>
      <c r="S9" s="926">
        <v>0</v>
      </c>
      <c r="T9" s="530">
        <v>0</v>
      </c>
      <c r="U9" s="530">
        <v>0</v>
      </c>
      <c r="V9" s="530">
        <v>0</v>
      </c>
      <c r="W9" s="530">
        <v>0</v>
      </c>
      <c r="X9" s="926">
        <v>0</v>
      </c>
      <c r="Y9" s="934">
        <v>47.604969999999796</v>
      </c>
      <c r="Z9" s="530">
        <v>0</v>
      </c>
      <c r="AA9" s="934">
        <v>47.604969999999796</v>
      </c>
      <c r="AB9" s="182"/>
    </row>
    <row r="10" spans="1:28" s="178" customFormat="1" ht="33.75" customHeight="1">
      <c r="A10" s="173" t="s">
        <v>390</v>
      </c>
      <c r="B10" s="174" t="s">
        <v>391</v>
      </c>
      <c r="C10" s="572">
        <v>0</v>
      </c>
      <c r="D10" s="572">
        <v>880.65596000000016</v>
      </c>
      <c r="E10" s="913">
        <v>0</v>
      </c>
      <c r="F10" s="913">
        <v>0</v>
      </c>
      <c r="G10" s="572">
        <v>0</v>
      </c>
      <c r="H10" s="572">
        <v>0</v>
      </c>
      <c r="I10" s="572">
        <v>0</v>
      </c>
      <c r="J10" s="572">
        <v>0</v>
      </c>
      <c r="K10" s="572">
        <v>0</v>
      </c>
      <c r="L10" s="572">
        <v>5045.7088300000005</v>
      </c>
      <c r="M10" s="572">
        <v>0</v>
      </c>
      <c r="N10" s="572">
        <v>21424.236310000004</v>
      </c>
      <c r="O10" s="572">
        <v>0</v>
      </c>
      <c r="P10" s="929">
        <v>0</v>
      </c>
      <c r="Q10" s="572">
        <v>0</v>
      </c>
      <c r="R10" s="572">
        <v>0</v>
      </c>
      <c r="S10" s="929">
        <v>0</v>
      </c>
      <c r="T10" s="572">
        <v>0</v>
      </c>
      <c r="U10" s="572">
        <v>0</v>
      </c>
      <c r="V10" s="572">
        <v>105563.23551625907</v>
      </c>
      <c r="W10" s="572">
        <v>0</v>
      </c>
      <c r="X10" s="929">
        <v>0</v>
      </c>
      <c r="Y10" s="935">
        <v>132913.83661625907</v>
      </c>
      <c r="Z10" s="572">
        <v>0</v>
      </c>
      <c r="AA10" s="935">
        <v>132913.83661625907</v>
      </c>
      <c r="AB10" s="182"/>
    </row>
    <row r="11" spans="1:28" s="178" customFormat="1" ht="33.75" customHeight="1">
      <c r="A11" s="181" t="s">
        <v>380</v>
      </c>
      <c r="B11" s="177" t="s">
        <v>392</v>
      </c>
      <c r="C11" s="530">
        <v>0</v>
      </c>
      <c r="D11" s="530">
        <v>0</v>
      </c>
      <c r="E11" s="911">
        <v>0</v>
      </c>
      <c r="F11" s="911">
        <v>0</v>
      </c>
      <c r="G11" s="530">
        <v>0</v>
      </c>
      <c r="H11" s="530"/>
      <c r="I11" s="530">
        <v>0</v>
      </c>
      <c r="J11" s="530">
        <v>0</v>
      </c>
      <c r="K11" s="530">
        <v>0</v>
      </c>
      <c r="L11" s="530">
        <v>0</v>
      </c>
      <c r="M11" s="530">
        <v>0</v>
      </c>
      <c r="N11" s="530">
        <v>0</v>
      </c>
      <c r="O11" s="530">
        <v>0</v>
      </c>
      <c r="P11" s="926">
        <v>0</v>
      </c>
      <c r="Q11" s="530">
        <v>0</v>
      </c>
      <c r="R11" s="530">
        <v>0</v>
      </c>
      <c r="S11" s="926">
        <v>0</v>
      </c>
      <c r="T11" s="530">
        <v>0</v>
      </c>
      <c r="U11" s="530">
        <v>0</v>
      </c>
      <c r="V11" s="530">
        <v>0</v>
      </c>
      <c r="W11" s="530"/>
      <c r="X11" s="926">
        <v>0</v>
      </c>
      <c r="Y11" s="936"/>
      <c r="Z11" s="530">
        <v>0</v>
      </c>
      <c r="AA11" s="936"/>
      <c r="AB11" s="182"/>
    </row>
    <row r="12" spans="1:28" s="178" customFormat="1" ht="33.75" customHeight="1">
      <c r="A12" s="173" t="s">
        <v>393</v>
      </c>
      <c r="B12" s="174" t="s">
        <v>385</v>
      </c>
      <c r="C12" s="530">
        <v>0</v>
      </c>
      <c r="D12" s="530">
        <v>1232640.5938800001</v>
      </c>
      <c r="E12" s="911">
        <v>0</v>
      </c>
      <c r="F12" s="911">
        <v>0</v>
      </c>
      <c r="G12" s="530">
        <v>0</v>
      </c>
      <c r="H12" s="530">
        <v>0</v>
      </c>
      <c r="I12" s="530">
        <v>0</v>
      </c>
      <c r="J12" s="530">
        <v>0</v>
      </c>
      <c r="K12" s="530">
        <v>0</v>
      </c>
      <c r="L12" s="530">
        <v>200246.78138999999</v>
      </c>
      <c r="M12" s="530">
        <v>0</v>
      </c>
      <c r="N12" s="530">
        <v>27764.73748</v>
      </c>
      <c r="O12" s="530">
        <v>0</v>
      </c>
      <c r="P12" s="926">
        <v>0</v>
      </c>
      <c r="Q12" s="530">
        <v>0</v>
      </c>
      <c r="R12" s="530">
        <v>0</v>
      </c>
      <c r="S12" s="926">
        <v>0</v>
      </c>
      <c r="T12" s="530">
        <v>0</v>
      </c>
      <c r="U12" s="530">
        <v>0</v>
      </c>
      <c r="V12" s="530">
        <v>16811.674054782874</v>
      </c>
      <c r="W12" s="530">
        <v>0</v>
      </c>
      <c r="X12" s="926">
        <v>0</v>
      </c>
      <c r="Y12" s="934">
        <v>1477463.7868047827</v>
      </c>
      <c r="Z12" s="530">
        <v>0</v>
      </c>
      <c r="AA12" s="934">
        <v>1477463.7868047827</v>
      </c>
      <c r="AB12" s="182"/>
    </row>
    <row r="13" spans="1:28" s="178" customFormat="1" ht="33.75" customHeight="1">
      <c r="A13" s="173" t="s">
        <v>394</v>
      </c>
      <c r="B13" s="174" t="s">
        <v>387</v>
      </c>
      <c r="C13" s="530">
        <v>0</v>
      </c>
      <c r="D13" s="530">
        <v>0</v>
      </c>
      <c r="E13" s="911">
        <v>0</v>
      </c>
      <c r="F13" s="911">
        <v>0</v>
      </c>
      <c r="G13" s="530">
        <v>0</v>
      </c>
      <c r="H13" s="530">
        <v>0</v>
      </c>
      <c r="I13" s="530">
        <v>0</v>
      </c>
      <c r="J13" s="530">
        <v>0</v>
      </c>
      <c r="K13" s="530">
        <v>0</v>
      </c>
      <c r="L13" s="530">
        <v>0</v>
      </c>
      <c r="M13" s="530">
        <v>0</v>
      </c>
      <c r="N13" s="530">
        <v>0</v>
      </c>
      <c r="O13" s="530">
        <v>0</v>
      </c>
      <c r="P13" s="926">
        <v>0</v>
      </c>
      <c r="Q13" s="530">
        <v>0</v>
      </c>
      <c r="R13" s="530">
        <v>0</v>
      </c>
      <c r="S13" s="926">
        <v>0</v>
      </c>
      <c r="T13" s="530">
        <v>0</v>
      </c>
      <c r="U13" s="530">
        <v>0</v>
      </c>
      <c r="V13" s="530">
        <v>0</v>
      </c>
      <c r="W13" s="530">
        <v>0</v>
      </c>
      <c r="X13" s="926">
        <v>0</v>
      </c>
      <c r="Y13" s="934">
        <v>0</v>
      </c>
      <c r="Z13" s="530">
        <v>0</v>
      </c>
      <c r="AA13" s="934">
        <v>0</v>
      </c>
      <c r="AB13" s="182"/>
    </row>
    <row r="14" spans="1:28" s="178" customFormat="1" ht="33.75" customHeight="1">
      <c r="A14" s="173" t="s">
        <v>395</v>
      </c>
      <c r="B14" s="174" t="s">
        <v>389</v>
      </c>
      <c r="C14" s="530">
        <v>0</v>
      </c>
      <c r="D14" s="530">
        <v>13645.002909999999</v>
      </c>
      <c r="E14" s="911">
        <v>0</v>
      </c>
      <c r="F14" s="911">
        <v>0</v>
      </c>
      <c r="G14" s="530">
        <v>0</v>
      </c>
      <c r="H14" s="530">
        <v>0</v>
      </c>
      <c r="I14" s="530">
        <v>0</v>
      </c>
      <c r="J14" s="530">
        <v>0</v>
      </c>
      <c r="K14" s="530">
        <v>0</v>
      </c>
      <c r="L14" s="530">
        <v>0</v>
      </c>
      <c r="M14" s="530">
        <v>0</v>
      </c>
      <c r="N14" s="530">
        <v>0</v>
      </c>
      <c r="O14" s="530">
        <v>0</v>
      </c>
      <c r="P14" s="926">
        <v>0</v>
      </c>
      <c r="Q14" s="530">
        <v>0</v>
      </c>
      <c r="R14" s="530">
        <v>0</v>
      </c>
      <c r="S14" s="926">
        <v>0</v>
      </c>
      <c r="T14" s="530">
        <v>0</v>
      </c>
      <c r="U14" s="530">
        <v>0</v>
      </c>
      <c r="V14" s="530">
        <v>0</v>
      </c>
      <c r="W14" s="530">
        <v>0</v>
      </c>
      <c r="X14" s="926">
        <v>0</v>
      </c>
      <c r="Y14" s="934">
        <v>13645.002909999999</v>
      </c>
      <c r="Z14" s="530">
        <v>0</v>
      </c>
      <c r="AA14" s="934">
        <v>13645.002909999999</v>
      </c>
      <c r="AB14" s="182"/>
    </row>
    <row r="15" spans="1:28" s="178" customFormat="1" ht="33.75" customHeight="1">
      <c r="A15" s="173" t="s">
        <v>396</v>
      </c>
      <c r="B15" s="174" t="s">
        <v>391</v>
      </c>
      <c r="C15" s="572">
        <v>0</v>
      </c>
      <c r="D15" s="572">
        <v>1218995.59097</v>
      </c>
      <c r="E15" s="913">
        <v>0</v>
      </c>
      <c r="F15" s="913">
        <v>0</v>
      </c>
      <c r="G15" s="572">
        <v>0</v>
      </c>
      <c r="H15" s="572">
        <v>0</v>
      </c>
      <c r="I15" s="572">
        <v>0</v>
      </c>
      <c r="J15" s="572">
        <v>0</v>
      </c>
      <c r="K15" s="572">
        <v>0</v>
      </c>
      <c r="L15" s="572">
        <v>200246.78138999999</v>
      </c>
      <c r="M15" s="572">
        <v>0</v>
      </c>
      <c r="N15" s="572">
        <v>27764.73748</v>
      </c>
      <c r="O15" s="572">
        <v>0</v>
      </c>
      <c r="P15" s="929">
        <v>0</v>
      </c>
      <c r="Q15" s="572">
        <v>0</v>
      </c>
      <c r="R15" s="572">
        <v>0</v>
      </c>
      <c r="S15" s="929">
        <v>0</v>
      </c>
      <c r="T15" s="572">
        <v>0</v>
      </c>
      <c r="U15" s="572">
        <v>0</v>
      </c>
      <c r="V15" s="572">
        <v>16811.674054782874</v>
      </c>
      <c r="W15" s="572">
        <v>0</v>
      </c>
      <c r="X15" s="929">
        <v>0</v>
      </c>
      <c r="Y15" s="935">
        <v>1463818.7838947827</v>
      </c>
      <c r="Z15" s="572">
        <v>0</v>
      </c>
      <c r="AA15" s="935">
        <v>1463818.7838947827</v>
      </c>
      <c r="AB15" s="182"/>
    </row>
    <row r="16" spans="1:28" s="178" customFormat="1" ht="33.75" customHeight="1">
      <c r="A16" s="181" t="s">
        <v>381</v>
      </c>
      <c r="B16" s="177" t="s">
        <v>397</v>
      </c>
      <c r="C16" s="530">
        <v>0</v>
      </c>
      <c r="D16" s="530">
        <v>0</v>
      </c>
      <c r="E16" s="911">
        <v>0</v>
      </c>
      <c r="F16" s="911">
        <v>0</v>
      </c>
      <c r="G16" s="530">
        <v>0</v>
      </c>
      <c r="H16" s="530"/>
      <c r="I16" s="530">
        <v>0</v>
      </c>
      <c r="J16" s="530">
        <v>0</v>
      </c>
      <c r="K16" s="530">
        <v>0</v>
      </c>
      <c r="L16" s="530">
        <v>0</v>
      </c>
      <c r="M16" s="530">
        <v>0</v>
      </c>
      <c r="N16" s="530">
        <v>0</v>
      </c>
      <c r="O16" s="530">
        <v>0</v>
      </c>
      <c r="P16" s="926">
        <v>0</v>
      </c>
      <c r="Q16" s="530">
        <v>0</v>
      </c>
      <c r="R16" s="530">
        <v>0</v>
      </c>
      <c r="S16" s="926">
        <v>0</v>
      </c>
      <c r="T16" s="530">
        <v>0</v>
      </c>
      <c r="U16" s="530">
        <v>0</v>
      </c>
      <c r="V16" s="530">
        <v>0</v>
      </c>
      <c r="W16" s="530"/>
      <c r="X16" s="926">
        <v>0</v>
      </c>
      <c r="Y16" s="936"/>
      <c r="Z16" s="530">
        <v>0</v>
      </c>
      <c r="AA16" s="936"/>
      <c r="AB16" s="182"/>
    </row>
    <row r="17" spans="1:28" s="178" customFormat="1" ht="33.75" customHeight="1">
      <c r="A17" s="173" t="s">
        <v>398</v>
      </c>
      <c r="B17" s="174" t="s">
        <v>385</v>
      </c>
      <c r="C17" s="530">
        <v>0</v>
      </c>
      <c r="D17" s="530">
        <v>3583.7570699999997</v>
      </c>
      <c r="E17" s="911">
        <v>0</v>
      </c>
      <c r="F17" s="911">
        <v>0</v>
      </c>
      <c r="G17" s="530">
        <v>0</v>
      </c>
      <c r="H17" s="530">
        <v>0</v>
      </c>
      <c r="I17" s="530">
        <v>0</v>
      </c>
      <c r="J17" s="530">
        <v>0</v>
      </c>
      <c r="K17" s="530">
        <v>0</v>
      </c>
      <c r="L17" s="530">
        <v>0</v>
      </c>
      <c r="M17" s="530">
        <v>0</v>
      </c>
      <c r="N17" s="530">
        <v>3426</v>
      </c>
      <c r="O17" s="530">
        <v>0</v>
      </c>
      <c r="P17" s="926">
        <v>0</v>
      </c>
      <c r="Q17" s="530">
        <v>0</v>
      </c>
      <c r="R17" s="530">
        <v>0</v>
      </c>
      <c r="S17" s="926">
        <v>0</v>
      </c>
      <c r="T17" s="530">
        <v>0</v>
      </c>
      <c r="U17" s="530">
        <v>0</v>
      </c>
      <c r="V17" s="530">
        <v>0</v>
      </c>
      <c r="W17" s="530">
        <v>0</v>
      </c>
      <c r="X17" s="926">
        <v>0</v>
      </c>
      <c r="Y17" s="934">
        <v>7009.7570699999997</v>
      </c>
      <c r="Z17" s="530">
        <v>0</v>
      </c>
      <c r="AA17" s="934">
        <v>7009.7570699999997</v>
      </c>
      <c r="AB17" s="182"/>
    </row>
    <row r="18" spans="1:28" s="178" customFormat="1" ht="33.75" customHeight="1">
      <c r="A18" s="173" t="s">
        <v>399</v>
      </c>
      <c r="B18" s="174" t="s">
        <v>387</v>
      </c>
      <c r="C18" s="530">
        <v>0</v>
      </c>
      <c r="D18" s="530">
        <v>0</v>
      </c>
      <c r="E18" s="911">
        <v>0</v>
      </c>
      <c r="F18" s="911">
        <v>0</v>
      </c>
      <c r="G18" s="530">
        <v>0</v>
      </c>
      <c r="H18" s="530">
        <v>0</v>
      </c>
      <c r="I18" s="530">
        <v>0</v>
      </c>
      <c r="J18" s="530">
        <v>0</v>
      </c>
      <c r="K18" s="530">
        <v>0</v>
      </c>
      <c r="L18" s="530">
        <v>0</v>
      </c>
      <c r="M18" s="530">
        <v>0</v>
      </c>
      <c r="N18" s="530">
        <v>0</v>
      </c>
      <c r="O18" s="530">
        <v>0</v>
      </c>
      <c r="P18" s="926">
        <v>0</v>
      </c>
      <c r="Q18" s="530">
        <v>0</v>
      </c>
      <c r="R18" s="530">
        <v>0</v>
      </c>
      <c r="S18" s="926">
        <v>0</v>
      </c>
      <c r="T18" s="530">
        <v>0</v>
      </c>
      <c r="U18" s="530">
        <v>0</v>
      </c>
      <c r="V18" s="530">
        <v>0</v>
      </c>
      <c r="W18" s="530">
        <v>0</v>
      </c>
      <c r="X18" s="926">
        <v>0</v>
      </c>
      <c r="Y18" s="934">
        <v>0</v>
      </c>
      <c r="Z18" s="530">
        <v>0</v>
      </c>
      <c r="AA18" s="934">
        <v>0</v>
      </c>
      <c r="AB18" s="182"/>
    </row>
    <row r="19" spans="1:28" s="178" customFormat="1" ht="33.75" customHeight="1">
      <c r="A19" s="173" t="s">
        <v>400</v>
      </c>
      <c r="B19" s="174" t="s">
        <v>389</v>
      </c>
      <c r="C19" s="530">
        <v>0</v>
      </c>
      <c r="D19" s="530">
        <v>0</v>
      </c>
      <c r="E19" s="911">
        <v>0</v>
      </c>
      <c r="F19" s="911">
        <v>0</v>
      </c>
      <c r="G19" s="530">
        <v>0</v>
      </c>
      <c r="H19" s="530">
        <v>0</v>
      </c>
      <c r="I19" s="530">
        <v>0</v>
      </c>
      <c r="J19" s="530">
        <v>0</v>
      </c>
      <c r="K19" s="530">
        <v>0</v>
      </c>
      <c r="L19" s="530">
        <v>0</v>
      </c>
      <c r="M19" s="530">
        <v>0</v>
      </c>
      <c r="N19" s="530">
        <v>0</v>
      </c>
      <c r="O19" s="530">
        <v>0</v>
      </c>
      <c r="P19" s="926">
        <v>0</v>
      </c>
      <c r="Q19" s="530">
        <v>0</v>
      </c>
      <c r="R19" s="530">
        <v>0</v>
      </c>
      <c r="S19" s="926">
        <v>0</v>
      </c>
      <c r="T19" s="530">
        <v>0</v>
      </c>
      <c r="U19" s="530">
        <v>0</v>
      </c>
      <c r="V19" s="530">
        <v>0</v>
      </c>
      <c r="W19" s="530">
        <v>0</v>
      </c>
      <c r="X19" s="926">
        <v>0</v>
      </c>
      <c r="Y19" s="934">
        <v>0</v>
      </c>
      <c r="Z19" s="530">
        <v>0</v>
      </c>
      <c r="AA19" s="934">
        <v>0</v>
      </c>
      <c r="AB19" s="182"/>
    </row>
    <row r="20" spans="1:28" s="178" customFormat="1" ht="33.75" customHeight="1">
      <c r="A20" s="173" t="s">
        <v>401</v>
      </c>
      <c r="B20" s="174" t="s">
        <v>391</v>
      </c>
      <c r="C20" s="572">
        <v>0</v>
      </c>
      <c r="D20" s="572">
        <v>3583.7570699999997</v>
      </c>
      <c r="E20" s="913">
        <v>0</v>
      </c>
      <c r="F20" s="913">
        <v>0</v>
      </c>
      <c r="G20" s="572">
        <v>0</v>
      </c>
      <c r="H20" s="572">
        <v>0</v>
      </c>
      <c r="I20" s="572">
        <v>0</v>
      </c>
      <c r="J20" s="572">
        <v>0</v>
      </c>
      <c r="K20" s="572">
        <v>0</v>
      </c>
      <c r="L20" s="572">
        <v>0</v>
      </c>
      <c r="M20" s="572">
        <v>0</v>
      </c>
      <c r="N20" s="572">
        <v>3426</v>
      </c>
      <c r="O20" s="572">
        <v>0</v>
      </c>
      <c r="P20" s="929">
        <v>0</v>
      </c>
      <c r="Q20" s="572">
        <v>0</v>
      </c>
      <c r="R20" s="572">
        <v>0</v>
      </c>
      <c r="S20" s="929">
        <v>0</v>
      </c>
      <c r="T20" s="572">
        <v>0</v>
      </c>
      <c r="U20" s="572">
        <v>0</v>
      </c>
      <c r="V20" s="572">
        <v>0</v>
      </c>
      <c r="W20" s="572">
        <v>0</v>
      </c>
      <c r="X20" s="929">
        <v>0</v>
      </c>
      <c r="Y20" s="935">
        <v>7009.7570699999997</v>
      </c>
      <c r="Z20" s="572">
        <v>0</v>
      </c>
      <c r="AA20" s="935">
        <v>7009.7570699999997</v>
      </c>
      <c r="AB20" s="182"/>
    </row>
    <row r="21" spans="1:28" s="178" customFormat="1" ht="33.75" customHeight="1">
      <c r="A21" s="181" t="s">
        <v>402</v>
      </c>
      <c r="B21" s="177" t="s">
        <v>403</v>
      </c>
      <c r="C21" s="530"/>
      <c r="D21" s="530"/>
      <c r="E21" s="530"/>
      <c r="F21" s="530"/>
      <c r="G21" s="530"/>
      <c r="H21" s="530"/>
      <c r="I21" s="530"/>
      <c r="J21" s="530"/>
      <c r="K21" s="530"/>
      <c r="L21" s="530"/>
      <c r="M21" s="530"/>
      <c r="N21" s="530"/>
      <c r="O21" s="530"/>
      <c r="P21" s="530"/>
      <c r="Q21" s="530"/>
      <c r="R21" s="530"/>
      <c r="S21" s="530"/>
      <c r="T21" s="530"/>
      <c r="U21" s="530"/>
      <c r="V21" s="530"/>
      <c r="W21" s="530"/>
      <c r="X21" s="530"/>
      <c r="Y21" s="936"/>
      <c r="Z21" s="530"/>
      <c r="AA21" s="936"/>
    </row>
    <row r="22" spans="1:28" s="178" customFormat="1" ht="33.75" customHeight="1">
      <c r="A22" s="173" t="s">
        <v>404</v>
      </c>
      <c r="B22" s="174" t="s">
        <v>385</v>
      </c>
      <c r="C22" s="530">
        <v>0</v>
      </c>
      <c r="D22" s="530">
        <v>1237112.7692900002</v>
      </c>
      <c r="E22" s="530">
        <v>0</v>
      </c>
      <c r="F22" s="530">
        <v>0</v>
      </c>
      <c r="G22" s="530">
        <v>0</v>
      </c>
      <c r="H22" s="530">
        <v>0</v>
      </c>
      <c r="I22" s="530">
        <v>0</v>
      </c>
      <c r="J22" s="530">
        <v>0</v>
      </c>
      <c r="K22" s="530">
        <v>0</v>
      </c>
      <c r="L22" s="530">
        <v>205332.33280999999</v>
      </c>
      <c r="M22" s="530">
        <v>0</v>
      </c>
      <c r="N22" s="530">
        <v>52614.973790000004</v>
      </c>
      <c r="O22" s="530">
        <v>0</v>
      </c>
      <c r="P22" s="530">
        <v>0</v>
      </c>
      <c r="Q22" s="530">
        <v>0</v>
      </c>
      <c r="R22" s="530">
        <v>0</v>
      </c>
      <c r="S22" s="530">
        <v>0</v>
      </c>
      <c r="T22" s="530">
        <v>0</v>
      </c>
      <c r="U22" s="530">
        <v>0</v>
      </c>
      <c r="V22" s="530">
        <v>122374.90957104194</v>
      </c>
      <c r="W22" s="530">
        <v>0</v>
      </c>
      <c r="X22" s="530">
        <v>0</v>
      </c>
      <c r="Y22" s="934">
        <v>1617434.9854610423</v>
      </c>
      <c r="Z22" s="530">
        <v>0</v>
      </c>
      <c r="AA22" s="934">
        <v>1617434.9854610423</v>
      </c>
    </row>
    <row r="23" spans="1:28" s="178" customFormat="1" ht="33.75" customHeight="1">
      <c r="A23" s="173" t="s">
        <v>405</v>
      </c>
      <c r="B23" s="174" t="s">
        <v>387</v>
      </c>
      <c r="C23" s="530">
        <v>0</v>
      </c>
      <c r="D23" s="530">
        <v>0</v>
      </c>
      <c r="E23" s="530">
        <v>0</v>
      </c>
      <c r="F23" s="530">
        <v>0</v>
      </c>
      <c r="G23" s="530">
        <v>0</v>
      </c>
      <c r="H23" s="530">
        <v>0</v>
      </c>
      <c r="I23" s="530">
        <v>0</v>
      </c>
      <c r="J23" s="530">
        <v>0</v>
      </c>
      <c r="K23" s="530">
        <v>0</v>
      </c>
      <c r="L23" s="530">
        <v>0</v>
      </c>
      <c r="M23" s="530">
        <v>0</v>
      </c>
      <c r="N23" s="530">
        <v>0</v>
      </c>
      <c r="O23" s="530">
        <v>0</v>
      </c>
      <c r="P23" s="530">
        <v>0</v>
      </c>
      <c r="Q23" s="530">
        <v>0</v>
      </c>
      <c r="R23" s="530">
        <v>0</v>
      </c>
      <c r="S23" s="530">
        <v>0</v>
      </c>
      <c r="T23" s="530">
        <v>0</v>
      </c>
      <c r="U23" s="530">
        <v>0</v>
      </c>
      <c r="V23" s="530">
        <v>0</v>
      </c>
      <c r="W23" s="530">
        <v>0</v>
      </c>
      <c r="X23" s="530">
        <v>0</v>
      </c>
      <c r="Y23" s="934">
        <v>0</v>
      </c>
      <c r="Z23" s="530">
        <v>0</v>
      </c>
      <c r="AA23" s="934">
        <v>0</v>
      </c>
    </row>
    <row r="24" spans="1:28" s="182" customFormat="1" ht="33.75" customHeight="1">
      <c r="A24" s="173" t="s">
        <v>406</v>
      </c>
      <c r="B24" s="174" t="s">
        <v>389</v>
      </c>
      <c r="C24" s="530">
        <v>0</v>
      </c>
      <c r="D24" s="530">
        <v>13652.765289999999</v>
      </c>
      <c r="E24" s="530">
        <v>0</v>
      </c>
      <c r="F24" s="530">
        <v>0</v>
      </c>
      <c r="G24" s="530">
        <v>0</v>
      </c>
      <c r="H24" s="530">
        <v>0</v>
      </c>
      <c r="I24" s="530">
        <v>0</v>
      </c>
      <c r="J24" s="530">
        <v>0</v>
      </c>
      <c r="K24" s="530">
        <v>0</v>
      </c>
      <c r="L24" s="530">
        <v>39.842589999999994</v>
      </c>
      <c r="M24" s="530">
        <v>0</v>
      </c>
      <c r="N24" s="530">
        <v>0</v>
      </c>
      <c r="O24" s="530">
        <v>0</v>
      </c>
      <c r="P24" s="530">
        <v>0</v>
      </c>
      <c r="Q24" s="530">
        <v>0</v>
      </c>
      <c r="R24" s="530">
        <v>0</v>
      </c>
      <c r="S24" s="530">
        <v>0</v>
      </c>
      <c r="T24" s="530">
        <v>0</v>
      </c>
      <c r="U24" s="530">
        <v>0</v>
      </c>
      <c r="V24" s="530">
        <v>0</v>
      </c>
      <c r="W24" s="530">
        <v>0</v>
      </c>
      <c r="X24" s="530">
        <v>0</v>
      </c>
      <c r="Y24" s="934">
        <v>13692.60788</v>
      </c>
      <c r="Z24" s="530">
        <v>0</v>
      </c>
      <c r="AA24" s="934">
        <v>13692.60788</v>
      </c>
    </row>
    <row r="25" spans="1:28" s="182" customFormat="1" ht="33.75" customHeight="1">
      <c r="A25" s="183" t="s">
        <v>407</v>
      </c>
      <c r="B25" s="184" t="s">
        <v>391</v>
      </c>
      <c r="C25" s="572">
        <v>0</v>
      </c>
      <c r="D25" s="572">
        <v>1223460.0040000002</v>
      </c>
      <c r="E25" s="572">
        <v>0</v>
      </c>
      <c r="F25" s="572">
        <v>0</v>
      </c>
      <c r="G25" s="572">
        <v>0</v>
      </c>
      <c r="H25" s="572">
        <v>0</v>
      </c>
      <c r="I25" s="572">
        <v>0</v>
      </c>
      <c r="J25" s="572">
        <v>0</v>
      </c>
      <c r="K25" s="572">
        <v>0</v>
      </c>
      <c r="L25" s="572">
        <v>205292.49022000001</v>
      </c>
      <c r="M25" s="572">
        <v>0</v>
      </c>
      <c r="N25" s="572">
        <v>52614.973790000004</v>
      </c>
      <c r="O25" s="572">
        <v>0</v>
      </c>
      <c r="P25" s="572">
        <v>0</v>
      </c>
      <c r="Q25" s="572">
        <v>0</v>
      </c>
      <c r="R25" s="572">
        <v>0</v>
      </c>
      <c r="S25" s="572">
        <v>0</v>
      </c>
      <c r="T25" s="572">
        <v>0</v>
      </c>
      <c r="U25" s="572">
        <v>0</v>
      </c>
      <c r="V25" s="572">
        <v>122374.90957104194</v>
      </c>
      <c r="W25" s="572">
        <v>0</v>
      </c>
      <c r="X25" s="572">
        <v>0</v>
      </c>
      <c r="Y25" s="935">
        <v>1603742.3775810422</v>
      </c>
      <c r="Z25" s="572">
        <v>0</v>
      </c>
      <c r="AA25" s="935">
        <v>1603742.3775810422</v>
      </c>
    </row>
    <row r="27" spans="1:28">
      <c r="J27" s="89"/>
    </row>
    <row r="28" spans="1:28">
      <c r="J28" s="89"/>
    </row>
    <row r="29" spans="1:28">
      <c r="J29" s="89"/>
    </row>
    <row r="30" spans="1:28">
      <c r="J30" s="89"/>
    </row>
    <row r="31" spans="1:28">
      <c r="J31" s="89"/>
    </row>
    <row r="32" spans="1:28">
      <c r="J32" s="89"/>
    </row>
    <row r="33" spans="10:10">
      <c r="J33" s="89"/>
    </row>
    <row r="34" spans="10:10">
      <c r="J34" s="89"/>
    </row>
    <row r="35" spans="10:10">
      <c r="J35" s="89"/>
    </row>
    <row r="36" spans="10:10">
      <c r="J36" s="89"/>
    </row>
    <row r="37" spans="10:10">
      <c r="J37" s="89"/>
    </row>
    <row r="38" spans="10:10">
      <c r="J38" s="89"/>
    </row>
    <row r="39" spans="10:10">
      <c r="J39" s="89"/>
    </row>
    <row r="40" spans="10:10">
      <c r="J40" s="89"/>
    </row>
    <row r="41" spans="10:10">
      <c r="J41" s="89"/>
    </row>
    <row r="42" spans="10:10">
      <c r="J42" s="89"/>
    </row>
    <row r="43" spans="10:10">
      <c r="J43" s="89"/>
    </row>
    <row r="44" spans="10:10">
      <c r="J44" s="89"/>
    </row>
    <row r="45" spans="10:10">
      <c r="J45" s="89"/>
    </row>
  </sheetData>
  <mergeCells count="8">
    <mergeCell ref="A1:K1"/>
    <mergeCell ref="A2:K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27" bottom="0" header="0.51181102362204722" footer="0.51181102362204722"/>
  <pageSetup paperSize="9" scale="35" orientation="landscape" horizontalDpi="4294967295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D45"/>
  <sheetViews>
    <sheetView view="pageBreakPreview" zoomScale="50" zoomScaleNormal="85" zoomScaleSheetLayoutView="50" workbookViewId="0">
      <pane xSplit="2" ySplit="5" topLeftCell="C6" activePane="bottomRight" state="frozen"/>
      <selection activeCell="L25" sqref="L25"/>
      <selection pane="topRight" activeCell="L25" sqref="L25"/>
      <selection pane="bottomLeft" activeCell="L25" sqref="L25"/>
      <selection pane="bottomRight" activeCell="F8" sqref="F8"/>
    </sheetView>
  </sheetViews>
  <sheetFormatPr defaultColWidth="9" defaultRowHeight="24"/>
  <cols>
    <col min="1" max="1" width="36.42578125" style="171" customWidth="1"/>
    <col min="2" max="2" width="32.85546875" style="171" hidden="1" customWidth="1"/>
    <col min="3" max="3" width="14.42578125" style="171" customWidth="1"/>
    <col min="4" max="4" width="16.7109375" style="171" bestFit="1" customWidth="1"/>
    <col min="5" max="7" width="14.42578125" style="171" customWidth="1"/>
    <col min="8" max="8" width="14.42578125" style="932" customWidth="1"/>
    <col min="9" max="9" width="14.42578125" style="171" customWidth="1"/>
    <col min="10" max="10" width="14.42578125" style="932" customWidth="1"/>
    <col min="11" max="16" width="14.42578125" style="171" customWidth="1"/>
    <col min="17" max="17" width="13.42578125" style="171" bestFit="1" customWidth="1"/>
    <col min="18" max="24" width="14.42578125" style="171" customWidth="1"/>
    <col min="25" max="25" width="16.7109375" style="171" bestFit="1" customWidth="1"/>
    <col min="26" max="26" width="6.5703125" style="171" bestFit="1" customWidth="1"/>
    <col min="27" max="27" width="16.7109375" style="171" bestFit="1" customWidth="1"/>
    <col min="28" max="28" width="9" style="171"/>
    <col min="29" max="29" width="10.140625" style="171" bestFit="1" customWidth="1"/>
    <col min="30" max="16384" width="9" style="171"/>
  </cols>
  <sheetData>
    <row r="1" spans="1:30" s="168" customFormat="1" ht="33">
      <c r="A1" s="1572" t="s">
        <v>859</v>
      </c>
      <c r="B1" s="1572"/>
      <c r="C1" s="1572"/>
      <c r="D1" s="1572"/>
      <c r="E1" s="1572"/>
      <c r="F1" s="1572"/>
      <c r="G1" s="1572"/>
      <c r="H1" s="923"/>
      <c r="J1" s="923"/>
    </row>
    <row r="2" spans="1:30" s="168" customFormat="1" ht="33">
      <c r="A2" s="1572" t="s">
        <v>909</v>
      </c>
      <c r="B2" s="1572"/>
      <c r="C2" s="1572"/>
      <c r="D2" s="1572"/>
      <c r="E2" s="1572"/>
      <c r="F2" s="1572"/>
      <c r="G2" s="1572"/>
      <c r="H2" s="923"/>
      <c r="J2" s="923"/>
    </row>
    <row r="3" spans="1:30">
      <c r="A3" s="1016"/>
      <c r="B3" s="1016"/>
      <c r="C3" s="89"/>
      <c r="D3" s="89"/>
      <c r="E3" s="89"/>
      <c r="F3" s="89"/>
      <c r="G3" s="89"/>
      <c r="H3" s="922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1573" t="s">
        <v>537</v>
      </c>
      <c r="Z3" s="1573"/>
      <c r="AA3" s="1573"/>
    </row>
    <row r="4" spans="1:30">
      <c r="A4" s="1603" t="s">
        <v>0</v>
      </c>
      <c r="B4" s="1604"/>
      <c r="C4" s="1584" t="s">
        <v>378</v>
      </c>
      <c r="D4" s="1584"/>
      <c r="E4" s="1584"/>
      <c r="F4" s="1584"/>
      <c r="G4" s="1584"/>
      <c r="H4" s="1584"/>
      <c r="I4" s="1584"/>
      <c r="J4" s="1584"/>
      <c r="K4" s="1584"/>
      <c r="L4" s="1584"/>
      <c r="M4" s="1584"/>
      <c r="N4" s="1584"/>
      <c r="O4" s="1584"/>
      <c r="P4" s="1584"/>
      <c r="Q4" s="1584"/>
      <c r="R4" s="1584"/>
      <c r="S4" s="1584"/>
      <c r="T4" s="1584"/>
      <c r="U4" s="1584"/>
      <c r="V4" s="1584"/>
      <c r="W4" s="1584"/>
      <c r="X4" s="1584"/>
      <c r="Y4" s="1585" t="s">
        <v>271</v>
      </c>
      <c r="Z4" s="1587" t="s">
        <v>382</v>
      </c>
      <c r="AA4" s="1585" t="s">
        <v>408</v>
      </c>
    </row>
    <row r="5" spans="1:30">
      <c r="A5" s="1605"/>
      <c r="B5" s="1606"/>
      <c r="C5" s="169" t="s">
        <v>800</v>
      </c>
      <c r="D5" s="169" t="s">
        <v>169</v>
      </c>
      <c r="E5" s="169" t="s">
        <v>285</v>
      </c>
      <c r="F5" s="169" t="s">
        <v>171</v>
      </c>
      <c r="G5" s="169" t="s">
        <v>172</v>
      </c>
      <c r="H5" s="954" t="s">
        <v>173</v>
      </c>
      <c r="I5" s="169" t="s">
        <v>174</v>
      </c>
      <c r="J5" s="169" t="s">
        <v>175</v>
      </c>
      <c r="K5" s="169" t="s">
        <v>176</v>
      </c>
      <c r="L5" s="169" t="s">
        <v>177</v>
      </c>
      <c r="M5" s="169" t="s">
        <v>178</v>
      </c>
      <c r="N5" s="169" t="s">
        <v>179</v>
      </c>
      <c r="O5" s="169" t="s">
        <v>180</v>
      </c>
      <c r="P5" s="915" t="s">
        <v>181</v>
      </c>
      <c r="Q5" s="169" t="s">
        <v>182</v>
      </c>
      <c r="R5" s="169" t="s">
        <v>183</v>
      </c>
      <c r="S5" s="169" t="s">
        <v>184</v>
      </c>
      <c r="T5" s="169" t="s">
        <v>797</v>
      </c>
      <c r="U5" s="169" t="s">
        <v>185</v>
      </c>
      <c r="V5" s="169" t="s">
        <v>186</v>
      </c>
      <c r="W5" s="169" t="s">
        <v>187</v>
      </c>
      <c r="X5" s="169" t="s">
        <v>188</v>
      </c>
      <c r="Y5" s="1586"/>
      <c r="Z5" s="1588"/>
      <c r="AA5" s="1589"/>
    </row>
    <row r="6" spans="1:30" s="1233" customFormat="1" ht="51" customHeight="1">
      <c r="A6" s="1199" t="s">
        <v>379</v>
      </c>
      <c r="B6" s="1200" t="s">
        <v>383</v>
      </c>
      <c r="C6" s="558">
        <v>0</v>
      </c>
      <c r="D6" s="558">
        <v>0</v>
      </c>
      <c r="E6" s="558">
        <v>0</v>
      </c>
      <c r="F6" s="558">
        <v>0</v>
      </c>
      <c r="G6" s="558">
        <v>0</v>
      </c>
      <c r="H6" s="955"/>
      <c r="I6" s="558">
        <v>0</v>
      </c>
      <c r="J6" s="558">
        <v>0</v>
      </c>
      <c r="K6" s="558">
        <v>0</v>
      </c>
      <c r="L6" s="558">
        <v>0</v>
      </c>
      <c r="M6" s="558">
        <v>0</v>
      </c>
      <c r="N6" s="558">
        <v>0</v>
      </c>
      <c r="O6" s="558">
        <v>0</v>
      </c>
      <c r="P6" s="558">
        <v>0</v>
      </c>
      <c r="Q6" s="558">
        <v>0</v>
      </c>
      <c r="R6" s="558">
        <v>0</v>
      </c>
      <c r="S6" s="558">
        <v>0</v>
      </c>
      <c r="T6" s="558">
        <v>0</v>
      </c>
      <c r="U6" s="558">
        <v>0</v>
      </c>
      <c r="V6" s="558">
        <v>0</v>
      </c>
      <c r="W6" s="558">
        <v>0</v>
      </c>
      <c r="X6" s="558">
        <v>0</v>
      </c>
      <c r="Y6" s="933"/>
      <c r="Z6" s="558">
        <v>0</v>
      </c>
      <c r="AA6" s="933"/>
    </row>
    <row r="7" spans="1:30" s="1233" customFormat="1" ht="51" customHeight="1">
      <c r="A7" s="242" t="s">
        <v>384</v>
      </c>
      <c r="B7" s="734" t="s">
        <v>385</v>
      </c>
      <c r="C7" s="530">
        <v>33958.22</v>
      </c>
      <c r="D7" s="530">
        <v>3572557.5729200002</v>
      </c>
      <c r="E7" s="530">
        <v>0</v>
      </c>
      <c r="F7" s="530">
        <v>190179.04088999997</v>
      </c>
      <c r="G7" s="530">
        <v>45084.911999999997</v>
      </c>
      <c r="H7" s="956">
        <v>0</v>
      </c>
      <c r="I7" s="530">
        <v>568.87788</v>
      </c>
      <c r="J7" s="530">
        <v>56575.843070000003</v>
      </c>
      <c r="K7" s="530">
        <v>18778.458999999999</v>
      </c>
      <c r="L7" s="530">
        <v>19763.31784</v>
      </c>
      <c r="M7" s="530">
        <v>2384.7179999999998</v>
      </c>
      <c r="N7" s="530">
        <v>322783.11806000001</v>
      </c>
      <c r="O7" s="530">
        <v>140148.81255</v>
      </c>
      <c r="P7" s="530">
        <v>14537.46862</v>
      </c>
      <c r="Q7" s="530">
        <v>22944.257100000003</v>
      </c>
      <c r="R7" s="530">
        <v>0.72099999999999997</v>
      </c>
      <c r="S7" s="530">
        <v>1806.3240000000001</v>
      </c>
      <c r="T7" s="530">
        <v>31775.73213</v>
      </c>
      <c r="U7" s="530">
        <v>48226.314450000005</v>
      </c>
      <c r="V7" s="530">
        <v>295757.16549465392</v>
      </c>
      <c r="W7" s="530">
        <v>37064.572</v>
      </c>
      <c r="X7" s="530">
        <v>20863.545719999998</v>
      </c>
      <c r="Y7" s="934">
        <v>4875758.9927246552</v>
      </c>
      <c r="Z7" s="530">
        <v>0</v>
      </c>
      <c r="AA7" s="934">
        <v>4875758.9927246552</v>
      </c>
    </row>
    <row r="8" spans="1:30" s="1013" customFormat="1" ht="51" customHeight="1">
      <c r="A8" s="242" t="s">
        <v>386</v>
      </c>
      <c r="B8" s="734" t="s">
        <v>387</v>
      </c>
      <c r="C8" s="530">
        <v>0</v>
      </c>
      <c r="D8" s="530">
        <v>0</v>
      </c>
      <c r="E8" s="530">
        <v>0</v>
      </c>
      <c r="F8" s="530">
        <v>0</v>
      </c>
      <c r="G8" s="530">
        <v>0</v>
      </c>
      <c r="H8" s="956">
        <v>0</v>
      </c>
      <c r="I8" s="530">
        <v>0</v>
      </c>
      <c r="J8" s="530">
        <v>0</v>
      </c>
      <c r="K8" s="530">
        <v>0</v>
      </c>
      <c r="L8" s="530">
        <v>0</v>
      </c>
      <c r="M8" s="530">
        <v>0</v>
      </c>
      <c r="N8" s="530">
        <v>0</v>
      </c>
      <c r="O8" s="530">
        <v>0</v>
      </c>
      <c r="P8" s="530">
        <v>0</v>
      </c>
      <c r="Q8" s="530">
        <v>0</v>
      </c>
      <c r="R8" s="530">
        <v>0</v>
      </c>
      <c r="S8" s="530">
        <v>0</v>
      </c>
      <c r="T8" s="530">
        <v>0</v>
      </c>
      <c r="U8" s="530">
        <v>0</v>
      </c>
      <c r="V8" s="530">
        <v>0</v>
      </c>
      <c r="W8" s="530">
        <v>0</v>
      </c>
      <c r="X8" s="530">
        <v>0</v>
      </c>
      <c r="Y8" s="934">
        <v>0</v>
      </c>
      <c r="Z8" s="530">
        <v>0</v>
      </c>
      <c r="AA8" s="934">
        <v>0</v>
      </c>
      <c r="AC8" s="1233"/>
      <c r="AD8" s="1233"/>
    </row>
    <row r="9" spans="1:30" s="1013" customFormat="1" ht="51" customHeight="1">
      <c r="A9" s="242" t="s">
        <v>388</v>
      </c>
      <c r="B9" s="734" t="s">
        <v>389</v>
      </c>
      <c r="C9" s="530">
        <v>275.64777000000004</v>
      </c>
      <c r="D9" s="530">
        <v>180992.89</v>
      </c>
      <c r="E9" s="530">
        <v>0</v>
      </c>
      <c r="F9" s="530">
        <v>8547.0337500000005</v>
      </c>
      <c r="G9" s="530">
        <v>0</v>
      </c>
      <c r="H9" s="956">
        <v>0</v>
      </c>
      <c r="I9" s="530">
        <v>116.88094</v>
      </c>
      <c r="J9" s="530">
        <v>145.10717000000002</v>
      </c>
      <c r="K9" s="530">
        <v>0</v>
      </c>
      <c r="L9" s="530">
        <v>0.76363999999999999</v>
      </c>
      <c r="M9" s="530">
        <v>0</v>
      </c>
      <c r="N9" s="530">
        <v>20406.205555</v>
      </c>
      <c r="O9" s="530">
        <v>2954.7172099999998</v>
      </c>
      <c r="P9" s="530">
        <v>653.84604000000002</v>
      </c>
      <c r="Q9" s="530">
        <v>1186.9444900000001</v>
      </c>
      <c r="R9" s="530">
        <v>0</v>
      </c>
      <c r="S9" s="530">
        <v>89.76925</v>
      </c>
      <c r="T9" s="530">
        <v>28288.492050000001</v>
      </c>
      <c r="U9" s="530">
        <v>0</v>
      </c>
      <c r="V9" s="530">
        <v>0</v>
      </c>
      <c r="W9" s="530">
        <v>2519.3490000000002</v>
      </c>
      <c r="X9" s="530">
        <v>238.18929000000003</v>
      </c>
      <c r="Y9" s="934">
        <v>246415.83615500003</v>
      </c>
      <c r="Z9" s="530">
        <v>0</v>
      </c>
      <c r="AA9" s="934">
        <v>246415.83615500003</v>
      </c>
      <c r="AC9" s="1233"/>
      <c r="AD9" s="1233"/>
    </row>
    <row r="10" spans="1:30" s="1013" customFormat="1" ht="51" customHeight="1">
      <c r="A10" s="242" t="s">
        <v>390</v>
      </c>
      <c r="B10" s="734" t="s">
        <v>391</v>
      </c>
      <c r="C10" s="572">
        <v>33682.572229999998</v>
      </c>
      <c r="D10" s="572">
        <v>3391564.6829200001</v>
      </c>
      <c r="E10" s="572">
        <v>0</v>
      </c>
      <c r="F10" s="572">
        <v>181632.00713999997</v>
      </c>
      <c r="G10" s="572">
        <v>45084.911999999997</v>
      </c>
      <c r="H10" s="957">
        <v>0</v>
      </c>
      <c r="I10" s="572">
        <v>451.99694</v>
      </c>
      <c r="J10" s="572">
        <v>56430.7359</v>
      </c>
      <c r="K10" s="572">
        <v>18778.458999999999</v>
      </c>
      <c r="L10" s="572">
        <v>19762.554199999999</v>
      </c>
      <c r="M10" s="572">
        <v>2384.7179999999998</v>
      </c>
      <c r="N10" s="572">
        <v>302376.91250500001</v>
      </c>
      <c r="O10" s="572">
        <v>137194.09534</v>
      </c>
      <c r="P10" s="572">
        <v>13883.622579999999</v>
      </c>
      <c r="Q10" s="572">
        <v>21757.312610000001</v>
      </c>
      <c r="R10" s="572">
        <v>0.72099999999999997</v>
      </c>
      <c r="S10" s="572">
        <v>1716.55475</v>
      </c>
      <c r="T10" s="572">
        <v>3487.2400799999982</v>
      </c>
      <c r="U10" s="572">
        <v>48226.314450000005</v>
      </c>
      <c r="V10" s="572">
        <v>295757.16549465392</v>
      </c>
      <c r="W10" s="572">
        <v>34545.222999999998</v>
      </c>
      <c r="X10" s="572">
        <v>20625.35643</v>
      </c>
      <c r="Y10" s="935">
        <v>4629343.1565696551</v>
      </c>
      <c r="Z10" s="572">
        <v>0</v>
      </c>
      <c r="AA10" s="935">
        <v>4629343.1565696551</v>
      </c>
      <c r="AC10" s="1233"/>
      <c r="AD10" s="1233"/>
    </row>
    <row r="11" spans="1:30" s="1013" customFormat="1" ht="51" customHeight="1">
      <c r="A11" s="1202" t="s">
        <v>380</v>
      </c>
      <c r="B11" s="1200" t="s">
        <v>392</v>
      </c>
      <c r="C11" s="530">
        <v>0</v>
      </c>
      <c r="D11" s="530">
        <v>0</v>
      </c>
      <c r="E11" s="530">
        <v>0</v>
      </c>
      <c r="F11" s="530">
        <v>0</v>
      </c>
      <c r="G11" s="530">
        <v>0</v>
      </c>
      <c r="H11" s="956"/>
      <c r="I11" s="530">
        <v>0</v>
      </c>
      <c r="J11" s="530">
        <v>0</v>
      </c>
      <c r="K11" s="530">
        <v>0</v>
      </c>
      <c r="L11" s="530">
        <v>0</v>
      </c>
      <c r="M11" s="530">
        <v>0</v>
      </c>
      <c r="N11" s="530">
        <v>0</v>
      </c>
      <c r="O11" s="530">
        <v>0</v>
      </c>
      <c r="P11" s="530">
        <v>0</v>
      </c>
      <c r="Q11" s="530">
        <v>0</v>
      </c>
      <c r="R11" s="530">
        <v>0</v>
      </c>
      <c r="S11" s="530">
        <v>0</v>
      </c>
      <c r="T11" s="530">
        <v>0</v>
      </c>
      <c r="U11" s="530">
        <v>0</v>
      </c>
      <c r="V11" s="530">
        <v>0</v>
      </c>
      <c r="W11" s="530">
        <v>0</v>
      </c>
      <c r="X11" s="530">
        <v>0</v>
      </c>
      <c r="Y11" s="936"/>
      <c r="Z11" s="530">
        <v>0</v>
      </c>
      <c r="AA11" s="936"/>
      <c r="AC11" s="1233"/>
      <c r="AD11" s="1233"/>
    </row>
    <row r="12" spans="1:30" s="1013" customFormat="1" ht="51" customHeight="1">
      <c r="A12" s="242" t="s">
        <v>393</v>
      </c>
      <c r="B12" s="734" t="s">
        <v>385</v>
      </c>
      <c r="C12" s="530">
        <v>0</v>
      </c>
      <c r="D12" s="530">
        <v>0</v>
      </c>
      <c r="E12" s="530">
        <v>0</v>
      </c>
      <c r="F12" s="530">
        <v>0</v>
      </c>
      <c r="G12" s="530">
        <v>0</v>
      </c>
      <c r="H12" s="956">
        <v>5.0832499999999996</v>
      </c>
      <c r="I12" s="530">
        <v>0</v>
      </c>
      <c r="J12" s="530">
        <v>0</v>
      </c>
      <c r="K12" s="530">
        <v>0</v>
      </c>
      <c r="L12" s="530">
        <v>0</v>
      </c>
      <c r="M12" s="530">
        <v>0</v>
      </c>
      <c r="N12" s="530">
        <v>0</v>
      </c>
      <c r="O12" s="530">
        <v>0</v>
      </c>
      <c r="P12" s="530">
        <v>0</v>
      </c>
      <c r="Q12" s="530">
        <v>0</v>
      </c>
      <c r="R12" s="530">
        <v>0</v>
      </c>
      <c r="S12" s="530">
        <v>0</v>
      </c>
      <c r="T12" s="530">
        <v>0</v>
      </c>
      <c r="U12" s="530">
        <v>0</v>
      </c>
      <c r="V12" s="530">
        <v>0</v>
      </c>
      <c r="W12" s="530">
        <v>43000.19</v>
      </c>
      <c r="X12" s="530">
        <v>0</v>
      </c>
      <c r="Y12" s="934">
        <v>43005.273250000006</v>
      </c>
      <c r="Z12" s="530">
        <v>0</v>
      </c>
      <c r="AA12" s="934">
        <v>43005.273250000006</v>
      </c>
      <c r="AC12" s="1233"/>
      <c r="AD12" s="1233"/>
    </row>
    <row r="13" spans="1:30" s="1013" customFormat="1" ht="51" customHeight="1">
      <c r="A13" s="242" t="s">
        <v>394</v>
      </c>
      <c r="B13" s="734" t="s">
        <v>387</v>
      </c>
      <c r="C13" s="530">
        <v>0</v>
      </c>
      <c r="D13" s="530">
        <v>0</v>
      </c>
      <c r="E13" s="530">
        <v>0</v>
      </c>
      <c r="F13" s="530">
        <v>0</v>
      </c>
      <c r="G13" s="530">
        <v>0</v>
      </c>
      <c r="H13" s="956">
        <v>0</v>
      </c>
      <c r="I13" s="530">
        <v>0</v>
      </c>
      <c r="J13" s="530">
        <v>0</v>
      </c>
      <c r="K13" s="530">
        <v>0</v>
      </c>
      <c r="L13" s="530">
        <v>0</v>
      </c>
      <c r="M13" s="530">
        <v>0</v>
      </c>
      <c r="N13" s="530">
        <v>0</v>
      </c>
      <c r="O13" s="530">
        <v>0</v>
      </c>
      <c r="P13" s="530">
        <v>0</v>
      </c>
      <c r="Q13" s="530">
        <v>0</v>
      </c>
      <c r="R13" s="530">
        <v>0</v>
      </c>
      <c r="S13" s="530">
        <v>0</v>
      </c>
      <c r="T13" s="530">
        <v>0</v>
      </c>
      <c r="U13" s="530">
        <v>0</v>
      </c>
      <c r="V13" s="530">
        <v>0</v>
      </c>
      <c r="W13" s="530">
        <v>0</v>
      </c>
      <c r="X13" s="530">
        <v>0</v>
      </c>
      <c r="Y13" s="934">
        <v>0</v>
      </c>
      <c r="Z13" s="530">
        <v>0</v>
      </c>
      <c r="AA13" s="934">
        <v>0</v>
      </c>
      <c r="AC13" s="1233"/>
      <c r="AD13" s="1233"/>
    </row>
    <row r="14" spans="1:30" s="1013" customFormat="1" ht="51" customHeight="1">
      <c r="A14" s="242" t="s">
        <v>395</v>
      </c>
      <c r="B14" s="734" t="s">
        <v>389</v>
      </c>
      <c r="C14" s="530">
        <v>0</v>
      </c>
      <c r="D14" s="530">
        <v>0</v>
      </c>
      <c r="E14" s="530">
        <v>0</v>
      </c>
      <c r="F14" s="530">
        <v>0</v>
      </c>
      <c r="G14" s="530">
        <v>0</v>
      </c>
      <c r="H14" s="956">
        <v>0</v>
      </c>
      <c r="I14" s="530">
        <v>0</v>
      </c>
      <c r="J14" s="530">
        <v>0</v>
      </c>
      <c r="K14" s="530">
        <v>0</v>
      </c>
      <c r="L14" s="530">
        <v>0</v>
      </c>
      <c r="M14" s="530">
        <v>0</v>
      </c>
      <c r="N14" s="530">
        <v>0</v>
      </c>
      <c r="O14" s="530">
        <v>0</v>
      </c>
      <c r="P14" s="530">
        <v>0</v>
      </c>
      <c r="Q14" s="530">
        <v>0</v>
      </c>
      <c r="R14" s="530">
        <v>0</v>
      </c>
      <c r="S14" s="530">
        <v>0</v>
      </c>
      <c r="T14" s="530">
        <v>0</v>
      </c>
      <c r="U14" s="530">
        <v>0</v>
      </c>
      <c r="V14" s="530">
        <v>0</v>
      </c>
      <c r="W14" s="530">
        <v>3470.1750000000002</v>
      </c>
      <c r="X14" s="530">
        <v>0</v>
      </c>
      <c r="Y14" s="934">
        <v>3470.1750000000002</v>
      </c>
      <c r="Z14" s="530">
        <v>0</v>
      </c>
      <c r="AA14" s="934">
        <v>3470.1750000000002</v>
      </c>
      <c r="AC14" s="1233"/>
      <c r="AD14" s="1233"/>
    </row>
    <row r="15" spans="1:30" s="1013" customFormat="1" ht="51" customHeight="1">
      <c r="A15" s="242" t="s">
        <v>396</v>
      </c>
      <c r="B15" s="734" t="s">
        <v>391</v>
      </c>
      <c r="C15" s="572">
        <v>0</v>
      </c>
      <c r="D15" s="572">
        <v>0</v>
      </c>
      <c r="E15" s="572">
        <v>0</v>
      </c>
      <c r="F15" s="572">
        <v>0</v>
      </c>
      <c r="G15" s="572">
        <v>0</v>
      </c>
      <c r="H15" s="957">
        <v>5.0832499999999996</v>
      </c>
      <c r="I15" s="572">
        <v>0</v>
      </c>
      <c r="J15" s="572">
        <v>0</v>
      </c>
      <c r="K15" s="572">
        <v>0</v>
      </c>
      <c r="L15" s="572">
        <v>0</v>
      </c>
      <c r="M15" s="572">
        <v>0</v>
      </c>
      <c r="N15" s="572">
        <v>0</v>
      </c>
      <c r="O15" s="572">
        <v>0</v>
      </c>
      <c r="P15" s="572">
        <v>0</v>
      </c>
      <c r="Q15" s="572">
        <v>0</v>
      </c>
      <c r="R15" s="572">
        <v>0</v>
      </c>
      <c r="S15" s="572">
        <v>0</v>
      </c>
      <c r="T15" s="572">
        <v>0</v>
      </c>
      <c r="U15" s="572">
        <v>0</v>
      </c>
      <c r="V15" s="572">
        <v>0</v>
      </c>
      <c r="W15" s="937">
        <v>39530.014999999999</v>
      </c>
      <c r="X15" s="572">
        <v>0</v>
      </c>
      <c r="Y15" s="935">
        <v>39535.098250000003</v>
      </c>
      <c r="Z15" s="572">
        <v>0</v>
      </c>
      <c r="AA15" s="935">
        <v>39535.098250000003</v>
      </c>
      <c r="AC15" s="1233"/>
      <c r="AD15" s="1233"/>
    </row>
    <row r="16" spans="1:30" s="1013" customFormat="1" ht="51" customHeight="1">
      <c r="A16" s="1202" t="s">
        <v>381</v>
      </c>
      <c r="B16" s="1200" t="s">
        <v>397</v>
      </c>
      <c r="C16" s="530">
        <v>0</v>
      </c>
      <c r="D16" s="530">
        <v>0</v>
      </c>
      <c r="E16" s="530">
        <v>0</v>
      </c>
      <c r="F16" s="530">
        <v>0</v>
      </c>
      <c r="G16" s="530">
        <v>0</v>
      </c>
      <c r="H16" s="956"/>
      <c r="I16" s="530">
        <v>0</v>
      </c>
      <c r="J16" s="530">
        <v>0</v>
      </c>
      <c r="K16" s="530">
        <v>0</v>
      </c>
      <c r="L16" s="530">
        <v>0</v>
      </c>
      <c r="M16" s="530">
        <v>0</v>
      </c>
      <c r="N16" s="530">
        <v>0</v>
      </c>
      <c r="O16" s="530">
        <v>0</v>
      </c>
      <c r="P16" s="530">
        <v>0</v>
      </c>
      <c r="Q16" s="530">
        <v>0</v>
      </c>
      <c r="R16" s="530">
        <v>0</v>
      </c>
      <c r="S16" s="530">
        <v>0</v>
      </c>
      <c r="T16" s="530">
        <v>0</v>
      </c>
      <c r="U16" s="530">
        <v>0</v>
      </c>
      <c r="V16" s="530">
        <v>0</v>
      </c>
      <c r="W16" s="530">
        <v>0</v>
      </c>
      <c r="X16" s="530">
        <v>0</v>
      </c>
      <c r="Y16" s="936"/>
      <c r="Z16" s="530">
        <v>0</v>
      </c>
      <c r="AA16" s="936"/>
      <c r="AC16" s="1233"/>
      <c r="AD16" s="1233"/>
    </row>
    <row r="17" spans="1:30" s="1013" customFormat="1" ht="51" customHeight="1">
      <c r="A17" s="242" t="s">
        <v>398</v>
      </c>
      <c r="B17" s="734" t="s">
        <v>385</v>
      </c>
      <c r="C17" s="530">
        <v>0</v>
      </c>
      <c r="D17" s="530">
        <v>0</v>
      </c>
      <c r="E17" s="530">
        <v>0</v>
      </c>
      <c r="F17" s="530">
        <v>0</v>
      </c>
      <c r="G17" s="530">
        <v>0</v>
      </c>
      <c r="H17" s="956">
        <v>0</v>
      </c>
      <c r="I17" s="530">
        <v>0</v>
      </c>
      <c r="J17" s="530">
        <v>0</v>
      </c>
      <c r="K17" s="530">
        <v>0</v>
      </c>
      <c r="L17" s="530">
        <v>0</v>
      </c>
      <c r="M17" s="530">
        <v>0</v>
      </c>
      <c r="N17" s="530">
        <v>0</v>
      </c>
      <c r="O17" s="530">
        <v>0</v>
      </c>
      <c r="P17" s="530">
        <v>0</v>
      </c>
      <c r="Q17" s="530">
        <v>0</v>
      </c>
      <c r="R17" s="530">
        <v>0</v>
      </c>
      <c r="S17" s="530">
        <v>0</v>
      </c>
      <c r="T17" s="530">
        <v>0</v>
      </c>
      <c r="U17" s="530">
        <v>0</v>
      </c>
      <c r="V17" s="530">
        <v>0</v>
      </c>
      <c r="W17" s="530">
        <v>0</v>
      </c>
      <c r="X17" s="530">
        <v>0</v>
      </c>
      <c r="Y17" s="934">
        <v>0</v>
      </c>
      <c r="Z17" s="530">
        <v>0</v>
      </c>
      <c r="AA17" s="934">
        <v>0</v>
      </c>
      <c r="AC17" s="1233"/>
      <c r="AD17" s="1233"/>
    </row>
    <row r="18" spans="1:30" s="1013" customFormat="1" ht="51" customHeight="1">
      <c r="A18" s="242" t="s">
        <v>399</v>
      </c>
      <c r="B18" s="734" t="s">
        <v>387</v>
      </c>
      <c r="C18" s="530">
        <v>0</v>
      </c>
      <c r="D18" s="530">
        <v>0</v>
      </c>
      <c r="E18" s="530">
        <v>0</v>
      </c>
      <c r="F18" s="530">
        <v>0</v>
      </c>
      <c r="G18" s="530">
        <v>0</v>
      </c>
      <c r="H18" s="956">
        <v>0</v>
      </c>
      <c r="I18" s="530">
        <v>0</v>
      </c>
      <c r="J18" s="530">
        <v>0</v>
      </c>
      <c r="K18" s="530">
        <v>0</v>
      </c>
      <c r="L18" s="530">
        <v>0</v>
      </c>
      <c r="M18" s="530">
        <v>0</v>
      </c>
      <c r="N18" s="530">
        <v>0</v>
      </c>
      <c r="O18" s="530">
        <v>0</v>
      </c>
      <c r="P18" s="530">
        <v>0</v>
      </c>
      <c r="Q18" s="530">
        <v>0</v>
      </c>
      <c r="R18" s="530">
        <v>0</v>
      </c>
      <c r="S18" s="530">
        <v>0</v>
      </c>
      <c r="T18" s="530">
        <v>0</v>
      </c>
      <c r="U18" s="530">
        <v>0</v>
      </c>
      <c r="V18" s="530">
        <v>0</v>
      </c>
      <c r="W18" s="530">
        <v>0</v>
      </c>
      <c r="X18" s="530">
        <v>0</v>
      </c>
      <c r="Y18" s="934">
        <v>0</v>
      </c>
      <c r="Z18" s="530">
        <v>0</v>
      </c>
      <c r="AA18" s="934">
        <v>0</v>
      </c>
      <c r="AC18" s="1233"/>
      <c r="AD18" s="1233"/>
    </row>
    <row r="19" spans="1:30" s="1013" customFormat="1" ht="51" customHeight="1">
      <c r="A19" s="242" t="s">
        <v>400</v>
      </c>
      <c r="B19" s="734" t="s">
        <v>389</v>
      </c>
      <c r="C19" s="530">
        <v>0</v>
      </c>
      <c r="D19" s="530">
        <v>0</v>
      </c>
      <c r="E19" s="530">
        <v>0</v>
      </c>
      <c r="F19" s="530">
        <v>0</v>
      </c>
      <c r="G19" s="530">
        <v>0</v>
      </c>
      <c r="H19" s="956">
        <v>0</v>
      </c>
      <c r="I19" s="530">
        <v>0</v>
      </c>
      <c r="J19" s="530">
        <v>0</v>
      </c>
      <c r="K19" s="530">
        <v>0</v>
      </c>
      <c r="L19" s="530">
        <v>0</v>
      </c>
      <c r="M19" s="530">
        <v>0</v>
      </c>
      <c r="N19" s="530">
        <v>0</v>
      </c>
      <c r="O19" s="530">
        <v>0</v>
      </c>
      <c r="P19" s="530">
        <v>0</v>
      </c>
      <c r="Q19" s="530">
        <v>0</v>
      </c>
      <c r="R19" s="530">
        <v>0</v>
      </c>
      <c r="S19" s="530">
        <v>0</v>
      </c>
      <c r="T19" s="530">
        <v>0</v>
      </c>
      <c r="U19" s="530">
        <v>0</v>
      </c>
      <c r="V19" s="530">
        <v>0</v>
      </c>
      <c r="W19" s="530">
        <v>0</v>
      </c>
      <c r="X19" s="530">
        <v>0</v>
      </c>
      <c r="Y19" s="934">
        <v>0</v>
      </c>
      <c r="Z19" s="530">
        <v>0</v>
      </c>
      <c r="AA19" s="934">
        <v>0</v>
      </c>
      <c r="AC19" s="1233"/>
      <c r="AD19" s="1233"/>
    </row>
    <row r="20" spans="1:30" s="1013" customFormat="1" ht="51" customHeight="1">
      <c r="A20" s="242" t="s">
        <v>401</v>
      </c>
      <c r="B20" s="734" t="s">
        <v>391</v>
      </c>
      <c r="C20" s="572">
        <v>0</v>
      </c>
      <c r="D20" s="572">
        <v>0</v>
      </c>
      <c r="E20" s="572">
        <v>0</v>
      </c>
      <c r="F20" s="572">
        <v>0</v>
      </c>
      <c r="G20" s="572">
        <v>0</v>
      </c>
      <c r="H20" s="957">
        <v>0</v>
      </c>
      <c r="I20" s="572">
        <v>0</v>
      </c>
      <c r="J20" s="572">
        <v>0</v>
      </c>
      <c r="K20" s="572">
        <v>0</v>
      </c>
      <c r="L20" s="572">
        <v>0</v>
      </c>
      <c r="M20" s="572">
        <v>0</v>
      </c>
      <c r="N20" s="572">
        <v>0</v>
      </c>
      <c r="O20" s="572">
        <v>0</v>
      </c>
      <c r="P20" s="572">
        <v>0</v>
      </c>
      <c r="Q20" s="572">
        <v>0</v>
      </c>
      <c r="R20" s="572">
        <v>0</v>
      </c>
      <c r="S20" s="572">
        <v>0</v>
      </c>
      <c r="T20" s="572">
        <v>0</v>
      </c>
      <c r="U20" s="572">
        <v>0</v>
      </c>
      <c r="V20" s="572">
        <v>0</v>
      </c>
      <c r="W20" s="572">
        <v>0</v>
      </c>
      <c r="X20" s="572">
        <v>0</v>
      </c>
      <c r="Y20" s="935">
        <v>0</v>
      </c>
      <c r="Z20" s="572">
        <v>0</v>
      </c>
      <c r="AA20" s="935">
        <v>0</v>
      </c>
      <c r="AC20" s="1233"/>
      <c r="AD20" s="1233"/>
    </row>
    <row r="21" spans="1:30" s="1013" customFormat="1" ht="51" customHeight="1">
      <c r="A21" s="1202" t="s">
        <v>402</v>
      </c>
      <c r="B21" s="1200" t="s">
        <v>403</v>
      </c>
      <c r="C21" s="530"/>
      <c r="D21" s="530"/>
      <c r="E21" s="530"/>
      <c r="F21" s="530"/>
      <c r="G21" s="530"/>
      <c r="H21" s="956"/>
      <c r="I21" s="530"/>
      <c r="J21" s="530"/>
      <c r="K21" s="530"/>
      <c r="L21" s="530"/>
      <c r="M21" s="530"/>
      <c r="N21" s="530"/>
      <c r="O21" s="530"/>
      <c r="P21" s="530"/>
      <c r="Q21" s="530"/>
      <c r="R21" s="530"/>
      <c r="S21" s="530"/>
      <c r="T21" s="530"/>
      <c r="U21" s="530"/>
      <c r="V21" s="530"/>
      <c r="W21" s="530"/>
      <c r="X21" s="530"/>
      <c r="Y21" s="936"/>
      <c r="Z21" s="530"/>
      <c r="AA21" s="936"/>
    </row>
    <row r="22" spans="1:30" s="1013" customFormat="1" ht="51" customHeight="1">
      <c r="A22" s="242" t="s">
        <v>404</v>
      </c>
      <c r="B22" s="734" t="s">
        <v>385</v>
      </c>
      <c r="C22" s="530">
        <v>33958.22</v>
      </c>
      <c r="D22" s="530">
        <v>3572557.5729200002</v>
      </c>
      <c r="E22" s="530">
        <v>0</v>
      </c>
      <c r="F22" s="530">
        <v>190179.04088999997</v>
      </c>
      <c r="G22" s="530">
        <v>45084.911999999997</v>
      </c>
      <c r="H22" s="956">
        <v>5.0832499999999996</v>
      </c>
      <c r="I22" s="530">
        <v>568.87788</v>
      </c>
      <c r="J22" s="530">
        <v>56575.843070000003</v>
      </c>
      <c r="K22" s="530">
        <v>18778.458999999999</v>
      </c>
      <c r="L22" s="530">
        <v>19763.31784</v>
      </c>
      <c r="M22" s="530">
        <v>2384.7179999999998</v>
      </c>
      <c r="N22" s="530">
        <v>322783.11806000001</v>
      </c>
      <c r="O22" s="530">
        <v>140148.81255</v>
      </c>
      <c r="P22" s="530">
        <v>14537.46862</v>
      </c>
      <c r="Q22" s="530">
        <v>22944.257100000003</v>
      </c>
      <c r="R22" s="530">
        <v>0.72099999999999997</v>
      </c>
      <c r="S22" s="530">
        <v>1806.3240000000001</v>
      </c>
      <c r="T22" s="530">
        <v>31775.73213</v>
      </c>
      <c r="U22" s="530">
        <v>48226.314450000005</v>
      </c>
      <c r="V22" s="530">
        <v>295757.16549465392</v>
      </c>
      <c r="W22" s="530">
        <v>80064.762000000002</v>
      </c>
      <c r="X22" s="530">
        <v>20863.545719999998</v>
      </c>
      <c r="Y22" s="934">
        <v>4918764.2659746557</v>
      </c>
      <c r="Z22" s="530">
        <v>0</v>
      </c>
      <c r="AA22" s="934">
        <v>4918764.2659746557</v>
      </c>
    </row>
    <row r="23" spans="1:30" s="1013" customFormat="1" ht="51" customHeight="1">
      <c r="A23" s="242" t="s">
        <v>405</v>
      </c>
      <c r="B23" s="734" t="s">
        <v>387</v>
      </c>
      <c r="C23" s="530">
        <v>0</v>
      </c>
      <c r="D23" s="530">
        <v>0</v>
      </c>
      <c r="E23" s="530">
        <v>0</v>
      </c>
      <c r="F23" s="530">
        <v>0</v>
      </c>
      <c r="G23" s="530">
        <v>0</v>
      </c>
      <c r="H23" s="956">
        <v>0</v>
      </c>
      <c r="I23" s="530">
        <v>0</v>
      </c>
      <c r="J23" s="530">
        <v>0</v>
      </c>
      <c r="K23" s="530">
        <v>0</v>
      </c>
      <c r="L23" s="530">
        <v>0</v>
      </c>
      <c r="M23" s="530">
        <v>0</v>
      </c>
      <c r="N23" s="530">
        <v>0</v>
      </c>
      <c r="O23" s="530">
        <v>0</v>
      </c>
      <c r="P23" s="530">
        <v>0</v>
      </c>
      <c r="Q23" s="530">
        <v>0</v>
      </c>
      <c r="R23" s="530">
        <v>0</v>
      </c>
      <c r="S23" s="530">
        <v>0</v>
      </c>
      <c r="T23" s="530">
        <v>0</v>
      </c>
      <c r="U23" s="530">
        <v>0</v>
      </c>
      <c r="V23" s="530">
        <v>0</v>
      </c>
      <c r="W23" s="530">
        <v>0</v>
      </c>
      <c r="X23" s="530">
        <v>0</v>
      </c>
      <c r="Y23" s="934">
        <v>0</v>
      </c>
      <c r="Z23" s="530">
        <v>0</v>
      </c>
      <c r="AA23" s="934">
        <v>0</v>
      </c>
    </row>
    <row r="24" spans="1:30" s="1233" customFormat="1" ht="51" customHeight="1">
      <c r="A24" s="242" t="s">
        <v>406</v>
      </c>
      <c r="B24" s="734" t="s">
        <v>389</v>
      </c>
      <c r="C24" s="530">
        <v>275.64777000000004</v>
      </c>
      <c r="D24" s="530">
        <v>180992.89</v>
      </c>
      <c r="E24" s="530">
        <v>0</v>
      </c>
      <c r="F24" s="530">
        <v>8547.0337500000005</v>
      </c>
      <c r="G24" s="530">
        <v>0</v>
      </c>
      <c r="H24" s="956">
        <v>0</v>
      </c>
      <c r="I24" s="530">
        <v>116.88094</v>
      </c>
      <c r="J24" s="530">
        <v>145.10717000000002</v>
      </c>
      <c r="K24" s="530">
        <v>0</v>
      </c>
      <c r="L24" s="530">
        <v>0.76363999999999999</v>
      </c>
      <c r="M24" s="530">
        <v>0</v>
      </c>
      <c r="N24" s="530">
        <v>20406.205555</v>
      </c>
      <c r="O24" s="530">
        <v>2954.7172099999998</v>
      </c>
      <c r="P24" s="530">
        <v>653.84604000000002</v>
      </c>
      <c r="Q24" s="530">
        <v>1186.9444900000001</v>
      </c>
      <c r="R24" s="530">
        <v>0</v>
      </c>
      <c r="S24" s="530">
        <v>89.76925</v>
      </c>
      <c r="T24" s="530">
        <v>28288.492050000001</v>
      </c>
      <c r="U24" s="530">
        <v>0</v>
      </c>
      <c r="V24" s="530">
        <v>0</v>
      </c>
      <c r="W24" s="530">
        <v>5989.5240000000003</v>
      </c>
      <c r="X24" s="530">
        <v>238.18929000000003</v>
      </c>
      <c r="Y24" s="934">
        <v>249886.01115500004</v>
      </c>
      <c r="Z24" s="530">
        <v>0</v>
      </c>
      <c r="AA24" s="934">
        <v>249886.01115500004</v>
      </c>
    </row>
    <row r="25" spans="1:30" s="1233" customFormat="1" ht="51" customHeight="1">
      <c r="A25" s="1203" t="s">
        <v>407</v>
      </c>
      <c r="B25" s="793" t="s">
        <v>391</v>
      </c>
      <c r="C25" s="572">
        <v>33682.572229999998</v>
      </c>
      <c r="D25" s="572">
        <v>3391564.6829200001</v>
      </c>
      <c r="E25" s="572">
        <v>0</v>
      </c>
      <c r="F25" s="572">
        <v>181632.00713999997</v>
      </c>
      <c r="G25" s="572">
        <v>45084.911999999997</v>
      </c>
      <c r="H25" s="957">
        <v>5.0832499999999996</v>
      </c>
      <c r="I25" s="572">
        <v>451.99694</v>
      </c>
      <c r="J25" s="572">
        <v>56430.7359</v>
      </c>
      <c r="K25" s="572">
        <v>18778.458999999999</v>
      </c>
      <c r="L25" s="572">
        <v>19762.554199999999</v>
      </c>
      <c r="M25" s="572">
        <v>2384.7179999999998</v>
      </c>
      <c r="N25" s="572">
        <v>302376.91250500001</v>
      </c>
      <c r="O25" s="572">
        <v>137194.09534</v>
      </c>
      <c r="P25" s="572">
        <v>13883.622579999999</v>
      </c>
      <c r="Q25" s="572">
        <v>21757.312610000001</v>
      </c>
      <c r="R25" s="572">
        <v>0.72099999999999997</v>
      </c>
      <c r="S25" s="572">
        <v>1716.55475</v>
      </c>
      <c r="T25" s="572">
        <v>3487.2400799999996</v>
      </c>
      <c r="U25" s="572">
        <v>48226.314450000005</v>
      </c>
      <c r="V25" s="572">
        <v>295757.16549465392</v>
      </c>
      <c r="W25" s="572">
        <v>74075.237999999998</v>
      </c>
      <c r="X25" s="572">
        <v>20625.35643</v>
      </c>
      <c r="Y25" s="935">
        <v>4668878.2548196549</v>
      </c>
      <c r="Z25" s="572">
        <v>0</v>
      </c>
      <c r="AA25" s="935">
        <v>4668878.2548196549</v>
      </c>
    </row>
    <row r="27" spans="1:30">
      <c r="J27" s="171"/>
    </row>
    <row r="28" spans="1:30">
      <c r="J28" s="171"/>
    </row>
    <row r="29" spans="1:30">
      <c r="J29" s="171"/>
    </row>
    <row r="30" spans="1:30">
      <c r="J30" s="171"/>
    </row>
    <row r="31" spans="1:30">
      <c r="J31" s="171"/>
    </row>
    <row r="32" spans="1:30">
      <c r="J32" s="171"/>
    </row>
    <row r="33" spans="10:10">
      <c r="J33" s="171"/>
    </row>
    <row r="34" spans="10:10">
      <c r="J34" s="171"/>
    </row>
    <row r="35" spans="10:10">
      <c r="J35" s="171"/>
    </row>
    <row r="36" spans="10:10">
      <c r="J36" s="171"/>
    </row>
    <row r="37" spans="10:10">
      <c r="J37" s="171"/>
    </row>
    <row r="38" spans="10:10">
      <c r="J38" s="171"/>
    </row>
    <row r="39" spans="10:10">
      <c r="J39" s="171"/>
    </row>
    <row r="40" spans="10:10">
      <c r="J40" s="171"/>
    </row>
    <row r="41" spans="10:10">
      <c r="J41" s="171"/>
    </row>
    <row r="42" spans="10:10">
      <c r="J42" s="171"/>
    </row>
    <row r="43" spans="10:10">
      <c r="J43" s="171"/>
    </row>
    <row r="44" spans="10:10">
      <c r="J44" s="171"/>
    </row>
    <row r="45" spans="10:10">
      <c r="J45" s="171"/>
    </row>
  </sheetData>
  <mergeCells count="8">
    <mergeCell ref="A1:G1"/>
    <mergeCell ref="A2:G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27" bottom="0" header="0.51181102362204722" footer="0.51181102362204722"/>
  <pageSetup paperSize="9" scale="35" orientation="landscape" horizontalDpi="4294967295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B25"/>
  <sheetViews>
    <sheetView view="pageBreakPreview" zoomScale="50" zoomScaleNormal="70" zoomScaleSheetLayoutView="50" workbookViewId="0">
      <pane xSplit="2" ySplit="7" topLeftCell="D8" activePane="bottomRight" state="frozen"/>
      <selection activeCell="A4" sqref="A4:A5"/>
      <selection pane="topRight" activeCell="A4" sqref="A4:A5"/>
      <selection pane="bottomLeft" activeCell="A4" sqref="A4:A5"/>
      <selection pane="bottomRight" sqref="A1:XFD1048576"/>
    </sheetView>
  </sheetViews>
  <sheetFormatPr defaultColWidth="9" defaultRowHeight="24"/>
  <cols>
    <col min="1" max="1" width="36.42578125" style="171" customWidth="1"/>
    <col min="2" max="2" width="32.85546875" style="171" hidden="1" customWidth="1"/>
    <col min="3" max="3" width="15" style="171" bestFit="1" customWidth="1"/>
    <col min="4" max="4" width="18" style="171" bestFit="1" customWidth="1"/>
    <col min="5" max="5" width="13.42578125" style="171" bestFit="1" customWidth="1"/>
    <col min="6" max="7" width="16.7109375" style="171" bestFit="1" customWidth="1"/>
    <col min="8" max="8" width="15.42578125" style="171" customWidth="1"/>
    <col min="9" max="9" width="15" style="171" bestFit="1" customWidth="1"/>
    <col min="10" max="10" width="16.7109375" style="932" bestFit="1" customWidth="1"/>
    <col min="11" max="12" width="16.7109375" style="171" bestFit="1" customWidth="1"/>
    <col min="13" max="13" width="13.42578125" style="171" bestFit="1" customWidth="1"/>
    <col min="14" max="15" width="16.7109375" style="171" bestFit="1" customWidth="1"/>
    <col min="16" max="16" width="15" style="171" bestFit="1" customWidth="1"/>
    <col min="17" max="17" width="16.7109375" style="171" bestFit="1" customWidth="1"/>
    <col min="18" max="18" width="13.42578125" style="171" bestFit="1" customWidth="1"/>
    <col min="19" max="19" width="16.7109375" style="171" bestFit="1" customWidth="1"/>
    <col min="20" max="20" width="13.42578125" style="171" bestFit="1" customWidth="1"/>
    <col min="21" max="21" width="15" style="171" bestFit="1" customWidth="1"/>
    <col min="22" max="22" width="18" style="171" bestFit="1" customWidth="1"/>
    <col min="23" max="23" width="16.7109375" style="171" bestFit="1" customWidth="1"/>
    <col min="24" max="24" width="15" style="171" bestFit="1" customWidth="1"/>
    <col min="25" max="25" width="19.5703125" style="171" bestFit="1" customWidth="1"/>
    <col min="26" max="26" width="6.5703125" style="171" bestFit="1" customWidth="1"/>
    <col min="27" max="27" width="19.5703125" style="171" bestFit="1" customWidth="1"/>
    <col min="28" max="16384" width="9" style="171"/>
  </cols>
  <sheetData>
    <row r="1" spans="1:28" s="168" customFormat="1" ht="36.75" customHeight="1">
      <c r="A1" s="1074" t="s">
        <v>860</v>
      </c>
      <c r="B1" s="1234"/>
      <c r="J1" s="923"/>
    </row>
    <row r="2" spans="1:28" s="168" customFormat="1" ht="36.75" customHeight="1">
      <c r="A2" s="1235" t="s">
        <v>910</v>
      </c>
      <c r="B2" s="1236"/>
      <c r="J2" s="923"/>
    </row>
    <row r="3" spans="1:28">
      <c r="A3" s="1016"/>
      <c r="B3" s="1016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1573" t="s">
        <v>537</v>
      </c>
      <c r="Z3" s="1573"/>
      <c r="AA3" s="1573"/>
    </row>
    <row r="4" spans="1:28">
      <c r="A4" s="1603" t="s">
        <v>0</v>
      </c>
      <c r="B4" s="1604"/>
      <c r="C4" s="1584" t="s">
        <v>378</v>
      </c>
      <c r="D4" s="1584"/>
      <c r="E4" s="1584"/>
      <c r="F4" s="1584"/>
      <c r="G4" s="1584"/>
      <c r="H4" s="1584"/>
      <c r="I4" s="1584"/>
      <c r="J4" s="1584"/>
      <c r="K4" s="1584"/>
      <c r="L4" s="1584"/>
      <c r="M4" s="1584"/>
      <c r="N4" s="1584"/>
      <c r="O4" s="1584"/>
      <c r="P4" s="1584"/>
      <c r="Q4" s="1584"/>
      <c r="R4" s="1584"/>
      <c r="S4" s="1584"/>
      <c r="T4" s="1584"/>
      <c r="U4" s="1584"/>
      <c r="V4" s="1584"/>
      <c r="W4" s="1584"/>
      <c r="X4" s="1584"/>
      <c r="Y4" s="1585" t="s">
        <v>271</v>
      </c>
      <c r="Z4" s="1587" t="s">
        <v>382</v>
      </c>
      <c r="AA4" s="1585" t="s">
        <v>408</v>
      </c>
    </row>
    <row r="5" spans="1:28">
      <c r="A5" s="1605"/>
      <c r="B5" s="1606"/>
      <c r="C5" s="169" t="s">
        <v>800</v>
      </c>
      <c r="D5" s="169" t="s">
        <v>169</v>
      </c>
      <c r="E5" s="169" t="s">
        <v>285</v>
      </c>
      <c r="F5" s="169" t="s">
        <v>171</v>
      </c>
      <c r="G5" s="169" t="s">
        <v>172</v>
      </c>
      <c r="H5" s="169" t="s">
        <v>173</v>
      </c>
      <c r="I5" s="169" t="s">
        <v>174</v>
      </c>
      <c r="J5" s="169" t="s">
        <v>175</v>
      </c>
      <c r="K5" s="169" t="s">
        <v>176</v>
      </c>
      <c r="L5" s="169" t="s">
        <v>177</v>
      </c>
      <c r="M5" s="169" t="s">
        <v>178</v>
      </c>
      <c r="N5" s="169" t="s">
        <v>179</v>
      </c>
      <c r="O5" s="169" t="s">
        <v>180</v>
      </c>
      <c r="P5" s="915" t="s">
        <v>181</v>
      </c>
      <c r="Q5" s="169" t="s">
        <v>182</v>
      </c>
      <c r="R5" s="169" t="s">
        <v>183</v>
      </c>
      <c r="S5" s="169" t="s">
        <v>184</v>
      </c>
      <c r="T5" s="169" t="s">
        <v>797</v>
      </c>
      <c r="U5" s="169" t="s">
        <v>185</v>
      </c>
      <c r="V5" s="169" t="s">
        <v>186</v>
      </c>
      <c r="W5" s="169" t="s">
        <v>187</v>
      </c>
      <c r="X5" s="169" t="s">
        <v>188</v>
      </c>
      <c r="Y5" s="1586"/>
      <c r="Z5" s="1588"/>
      <c r="AA5" s="1589"/>
    </row>
    <row r="6" spans="1:28" s="1233" customFormat="1" ht="57" customHeight="1">
      <c r="A6" s="1199" t="s">
        <v>379</v>
      </c>
      <c r="B6" s="1200" t="s">
        <v>383</v>
      </c>
      <c r="C6" s="558">
        <v>0</v>
      </c>
      <c r="D6" s="558">
        <v>0</v>
      </c>
      <c r="E6" s="558">
        <v>0</v>
      </c>
      <c r="F6" s="558">
        <v>0</v>
      </c>
      <c r="G6" s="558">
        <v>0</v>
      </c>
      <c r="H6" s="558"/>
      <c r="I6" s="558">
        <v>0</v>
      </c>
      <c r="J6" s="558">
        <v>0</v>
      </c>
      <c r="K6" s="558">
        <v>0</v>
      </c>
      <c r="L6" s="558">
        <v>0</v>
      </c>
      <c r="M6" s="558">
        <v>0</v>
      </c>
      <c r="N6" s="558">
        <v>0</v>
      </c>
      <c r="O6" s="558">
        <v>0</v>
      </c>
      <c r="P6" s="558">
        <v>0</v>
      </c>
      <c r="Q6" s="558" t="s">
        <v>195</v>
      </c>
      <c r="R6" s="558">
        <v>0</v>
      </c>
      <c r="S6" s="558">
        <v>0</v>
      </c>
      <c r="T6" s="558">
        <v>0</v>
      </c>
      <c r="U6" s="558">
        <v>0</v>
      </c>
      <c r="V6" s="558">
        <v>0</v>
      </c>
      <c r="W6" s="558">
        <v>0</v>
      </c>
      <c r="X6" s="558">
        <v>0</v>
      </c>
      <c r="Y6" s="933"/>
      <c r="Z6" s="558">
        <v>0</v>
      </c>
      <c r="AA6" s="933"/>
    </row>
    <row r="7" spans="1:28" s="1233" customFormat="1" ht="51" customHeight="1">
      <c r="A7" s="242" t="s">
        <v>384</v>
      </c>
      <c r="B7" s="734" t="s">
        <v>385</v>
      </c>
      <c r="C7" s="530">
        <v>137259.47443</v>
      </c>
      <c r="D7" s="530">
        <v>7805079.1074299999</v>
      </c>
      <c r="E7" s="530">
        <v>2575.5346400000003</v>
      </c>
      <c r="F7" s="530">
        <v>1979797.4090400001</v>
      </c>
      <c r="G7" s="530">
        <v>621604.25083000003</v>
      </c>
      <c r="H7" s="530">
        <v>5881.3634400000001</v>
      </c>
      <c r="I7" s="530">
        <v>35052.04754</v>
      </c>
      <c r="J7" s="530">
        <v>477197.98057999997</v>
      </c>
      <c r="K7" s="530">
        <v>259598.36249999999</v>
      </c>
      <c r="L7" s="530">
        <v>2132401.3871900002</v>
      </c>
      <c r="M7" s="530">
        <v>466.05490000000003</v>
      </c>
      <c r="N7" s="530">
        <v>2060152.7101499999</v>
      </c>
      <c r="O7" s="530">
        <v>351335.74580000009</v>
      </c>
      <c r="P7" s="530">
        <v>286486.39406000002</v>
      </c>
      <c r="Q7" s="530">
        <v>214829.45681</v>
      </c>
      <c r="R7" s="530">
        <v>11034.135</v>
      </c>
      <c r="S7" s="530">
        <v>156737.3919299999</v>
      </c>
      <c r="T7" s="530">
        <v>9574.0477599999995</v>
      </c>
      <c r="U7" s="530">
        <v>178946.90830000001</v>
      </c>
      <c r="V7" s="530">
        <v>1783790.6806243367</v>
      </c>
      <c r="W7" s="530">
        <v>575372.88921000005</v>
      </c>
      <c r="X7" s="530">
        <v>124145.09858000001</v>
      </c>
      <c r="Y7" s="934">
        <v>19209318.430744335</v>
      </c>
      <c r="Z7" s="530">
        <v>0</v>
      </c>
      <c r="AA7" s="934">
        <v>19209318.430744335</v>
      </c>
    </row>
    <row r="8" spans="1:28" s="1013" customFormat="1" ht="51" customHeight="1">
      <c r="A8" s="242" t="s">
        <v>386</v>
      </c>
      <c r="B8" s="734" t="s">
        <v>387</v>
      </c>
      <c r="C8" s="530">
        <v>0</v>
      </c>
      <c r="D8" s="530">
        <v>0</v>
      </c>
      <c r="E8" s="530">
        <v>0</v>
      </c>
      <c r="F8" s="530">
        <v>0</v>
      </c>
      <c r="G8" s="530">
        <v>0</v>
      </c>
      <c r="H8" s="530">
        <v>0</v>
      </c>
      <c r="I8" s="530">
        <v>0</v>
      </c>
      <c r="J8" s="530">
        <v>0</v>
      </c>
      <c r="K8" s="530">
        <v>0</v>
      </c>
      <c r="L8" s="530">
        <v>0</v>
      </c>
      <c r="M8" s="530">
        <v>0</v>
      </c>
      <c r="N8" s="530">
        <v>0</v>
      </c>
      <c r="O8" s="530">
        <v>0</v>
      </c>
      <c r="P8" s="530">
        <v>0</v>
      </c>
      <c r="Q8" s="530">
        <v>0</v>
      </c>
      <c r="R8" s="530">
        <v>0</v>
      </c>
      <c r="S8" s="530">
        <v>0</v>
      </c>
      <c r="T8" s="530">
        <v>0</v>
      </c>
      <c r="U8" s="530">
        <v>0</v>
      </c>
      <c r="V8" s="530">
        <v>0</v>
      </c>
      <c r="W8" s="530">
        <v>0</v>
      </c>
      <c r="X8" s="530">
        <v>0</v>
      </c>
      <c r="Y8" s="934">
        <v>0</v>
      </c>
      <c r="Z8" s="530">
        <v>0</v>
      </c>
      <c r="AA8" s="934">
        <v>0</v>
      </c>
      <c r="AB8" s="1233"/>
    </row>
    <row r="9" spans="1:28" s="1013" customFormat="1" ht="51" customHeight="1">
      <c r="A9" s="242" t="s">
        <v>388</v>
      </c>
      <c r="B9" s="734" t="s">
        <v>389</v>
      </c>
      <c r="C9" s="530">
        <v>0</v>
      </c>
      <c r="D9" s="530">
        <v>191256.49816999998</v>
      </c>
      <c r="E9" s="530">
        <v>-39.811999999999998</v>
      </c>
      <c r="F9" s="530">
        <v>144094.31094</v>
      </c>
      <c r="G9" s="530">
        <v>211392.52830999999</v>
      </c>
      <c r="H9" s="530">
        <v>0</v>
      </c>
      <c r="I9" s="530">
        <v>4553.0909900000006</v>
      </c>
      <c r="J9" s="530">
        <v>102908.97541</v>
      </c>
      <c r="K9" s="530">
        <v>121832.58370999999</v>
      </c>
      <c r="L9" s="530">
        <v>59383.700130000005</v>
      </c>
      <c r="M9" s="530">
        <v>0</v>
      </c>
      <c r="N9" s="530">
        <v>664047.76659374498</v>
      </c>
      <c r="O9" s="530">
        <v>34515.221590000001</v>
      </c>
      <c r="P9" s="530">
        <v>1360.1236699999999</v>
      </c>
      <c r="Q9" s="530">
        <v>5974.2514000000001</v>
      </c>
      <c r="R9" s="530">
        <v>0</v>
      </c>
      <c r="S9" s="530">
        <v>53612.515100000004</v>
      </c>
      <c r="T9" s="530">
        <v>292.42757</v>
      </c>
      <c r="U9" s="530">
        <v>23176.341130000001</v>
      </c>
      <c r="V9" s="530">
        <v>0</v>
      </c>
      <c r="W9" s="530">
        <v>107148.19139000002</v>
      </c>
      <c r="X9" s="530">
        <v>10108.074280000001</v>
      </c>
      <c r="Y9" s="934">
        <v>1735616.7883837449</v>
      </c>
      <c r="Z9" s="530">
        <v>0</v>
      </c>
      <c r="AA9" s="934">
        <v>1735616.7883837449</v>
      </c>
      <c r="AB9" s="1233"/>
    </row>
    <row r="10" spans="1:28" s="1013" customFormat="1" ht="57" customHeight="1">
      <c r="A10" s="242" t="s">
        <v>390</v>
      </c>
      <c r="B10" s="734" t="s">
        <v>391</v>
      </c>
      <c r="C10" s="572">
        <v>137259.47443</v>
      </c>
      <c r="D10" s="572">
        <v>7613822.6092600003</v>
      </c>
      <c r="E10" s="572">
        <v>2615.3466400000002</v>
      </c>
      <c r="F10" s="572">
        <v>1835703.0981000001</v>
      </c>
      <c r="G10" s="572">
        <v>410211.72252000007</v>
      </c>
      <c r="H10" s="572">
        <v>5881.3634400000001</v>
      </c>
      <c r="I10" s="572">
        <v>30498.956549999999</v>
      </c>
      <c r="J10" s="572">
        <v>374289.00516999996</v>
      </c>
      <c r="K10" s="572">
        <v>137765.77879000001</v>
      </c>
      <c r="L10" s="572">
        <v>2073017.6870600001</v>
      </c>
      <c r="M10" s="572">
        <v>466.05490000000003</v>
      </c>
      <c r="N10" s="572">
        <v>1396104.943556255</v>
      </c>
      <c r="O10" s="572">
        <v>316820.52421000006</v>
      </c>
      <c r="P10" s="572">
        <v>285126.27039000002</v>
      </c>
      <c r="Q10" s="572">
        <v>208855.20541</v>
      </c>
      <c r="R10" s="572">
        <v>11034.135</v>
      </c>
      <c r="S10" s="572">
        <v>103124.87682999989</v>
      </c>
      <c r="T10" s="572">
        <v>9281.6201899999996</v>
      </c>
      <c r="U10" s="572">
        <v>155770.56716999999</v>
      </c>
      <c r="V10" s="572">
        <v>1783790.6806243367</v>
      </c>
      <c r="W10" s="572">
        <v>468224.69782</v>
      </c>
      <c r="X10" s="572">
        <v>114037.0243</v>
      </c>
      <c r="Y10" s="935">
        <v>17473701.642360594</v>
      </c>
      <c r="Z10" s="530">
        <v>0</v>
      </c>
      <c r="AA10" s="935">
        <v>17473701.642360594</v>
      </c>
      <c r="AB10" s="1233"/>
    </row>
    <row r="11" spans="1:28" s="1013" customFormat="1" ht="57" customHeight="1">
      <c r="A11" s="1202" t="s">
        <v>380</v>
      </c>
      <c r="B11" s="1200" t="s">
        <v>392</v>
      </c>
      <c r="C11" s="530">
        <v>0</v>
      </c>
      <c r="D11" s="530">
        <v>0</v>
      </c>
      <c r="E11" s="530">
        <v>0</v>
      </c>
      <c r="F11" s="530">
        <v>0</v>
      </c>
      <c r="G11" s="530">
        <v>0</v>
      </c>
      <c r="H11" s="530"/>
      <c r="I11" s="530">
        <v>0</v>
      </c>
      <c r="J11" s="530">
        <v>0</v>
      </c>
      <c r="K11" s="530">
        <v>0</v>
      </c>
      <c r="L11" s="530">
        <v>0</v>
      </c>
      <c r="M11" s="530">
        <v>0</v>
      </c>
      <c r="N11" s="530">
        <v>0</v>
      </c>
      <c r="O11" s="530">
        <v>0</v>
      </c>
      <c r="P11" s="530">
        <v>0</v>
      </c>
      <c r="Q11" s="530">
        <v>0</v>
      </c>
      <c r="R11" s="530">
        <v>0</v>
      </c>
      <c r="S11" s="530">
        <v>0</v>
      </c>
      <c r="T11" s="530">
        <v>0</v>
      </c>
      <c r="U11" s="530">
        <v>0</v>
      </c>
      <c r="V11" s="530">
        <v>0</v>
      </c>
      <c r="W11" s="530">
        <v>0</v>
      </c>
      <c r="X11" s="530">
        <v>0</v>
      </c>
      <c r="Y11" s="936"/>
      <c r="Z11" s="530">
        <v>0</v>
      </c>
      <c r="AA11" s="936"/>
      <c r="AB11" s="1233"/>
    </row>
    <row r="12" spans="1:28" s="1013" customFormat="1" ht="51" customHeight="1">
      <c r="A12" s="242" t="s">
        <v>393</v>
      </c>
      <c r="B12" s="734" t="s">
        <v>385</v>
      </c>
      <c r="C12" s="530">
        <v>476752.03952999995</v>
      </c>
      <c r="D12" s="530">
        <v>34585773.152489997</v>
      </c>
      <c r="E12" s="530">
        <v>14686.702130000001</v>
      </c>
      <c r="F12" s="530">
        <v>6872683.9107299997</v>
      </c>
      <c r="G12" s="530">
        <v>3829914.8253499996</v>
      </c>
      <c r="H12" s="530">
        <v>33487.851669999996</v>
      </c>
      <c r="I12" s="530">
        <v>93777.453619999986</v>
      </c>
      <c r="J12" s="530">
        <v>1389191.26746</v>
      </c>
      <c r="K12" s="530">
        <v>1603175.9409100001</v>
      </c>
      <c r="L12" s="530">
        <v>4247761.3303999994</v>
      </c>
      <c r="M12" s="530">
        <v>48617.879850000005</v>
      </c>
      <c r="N12" s="530">
        <v>6797709.8057500003</v>
      </c>
      <c r="O12" s="530">
        <v>1067624.1022300001</v>
      </c>
      <c r="P12" s="530">
        <v>240198.23291999998</v>
      </c>
      <c r="Q12" s="530">
        <v>515294.40510000003</v>
      </c>
      <c r="R12" s="530">
        <v>0</v>
      </c>
      <c r="S12" s="530">
        <v>1043790.40729</v>
      </c>
      <c r="T12" s="530">
        <v>37162.832110000003</v>
      </c>
      <c r="U12" s="530">
        <v>707961.29443000001</v>
      </c>
      <c r="V12" s="530">
        <v>10765371.055166759</v>
      </c>
      <c r="W12" s="530">
        <v>1604341.22872</v>
      </c>
      <c r="X12" s="530">
        <v>288256.01500000001</v>
      </c>
      <c r="Y12" s="934">
        <v>76263531.73285675</v>
      </c>
      <c r="Z12" s="530">
        <v>0</v>
      </c>
      <c r="AA12" s="934">
        <v>76263531.73285675</v>
      </c>
      <c r="AB12" s="1233"/>
    </row>
    <row r="13" spans="1:28" s="1013" customFormat="1" ht="51" customHeight="1">
      <c r="A13" s="242" t="s">
        <v>394</v>
      </c>
      <c r="B13" s="734" t="s">
        <v>387</v>
      </c>
      <c r="C13" s="530">
        <v>0</v>
      </c>
      <c r="D13" s="530">
        <v>0</v>
      </c>
      <c r="E13" s="530">
        <v>0</v>
      </c>
      <c r="F13" s="530">
        <v>0</v>
      </c>
      <c r="G13" s="530">
        <v>0</v>
      </c>
      <c r="H13" s="530">
        <v>0</v>
      </c>
      <c r="I13" s="530">
        <v>0</v>
      </c>
      <c r="J13" s="530">
        <v>0</v>
      </c>
      <c r="K13" s="530">
        <v>0</v>
      </c>
      <c r="L13" s="530">
        <v>0</v>
      </c>
      <c r="M13" s="530">
        <v>0</v>
      </c>
      <c r="N13" s="530">
        <v>0</v>
      </c>
      <c r="O13" s="530">
        <v>0</v>
      </c>
      <c r="P13" s="530">
        <v>0</v>
      </c>
      <c r="Q13" s="530">
        <v>0</v>
      </c>
      <c r="R13" s="530">
        <v>0</v>
      </c>
      <c r="S13" s="530">
        <v>0</v>
      </c>
      <c r="T13" s="530">
        <v>0</v>
      </c>
      <c r="U13" s="530">
        <v>0</v>
      </c>
      <c r="V13" s="530">
        <v>0</v>
      </c>
      <c r="W13" s="530">
        <v>0</v>
      </c>
      <c r="X13" s="530">
        <v>0</v>
      </c>
      <c r="Y13" s="934">
        <v>0</v>
      </c>
      <c r="Z13" s="530">
        <v>0</v>
      </c>
      <c r="AA13" s="934">
        <v>0</v>
      </c>
      <c r="AB13" s="1233"/>
    </row>
    <row r="14" spans="1:28" s="1013" customFormat="1" ht="51" customHeight="1">
      <c r="A14" s="242" t="s">
        <v>395</v>
      </c>
      <c r="B14" s="734" t="s">
        <v>389</v>
      </c>
      <c r="C14" s="530">
        <v>0</v>
      </c>
      <c r="D14" s="530">
        <v>272337.99411000003</v>
      </c>
      <c r="E14" s="530">
        <v>3202.4651699999999</v>
      </c>
      <c r="F14" s="530">
        <v>481069.48495999997</v>
      </c>
      <c r="G14" s="530">
        <v>582031.03535000002</v>
      </c>
      <c r="H14" s="530">
        <v>29850.289270000001</v>
      </c>
      <c r="I14" s="530">
        <v>17391.197929999998</v>
      </c>
      <c r="J14" s="530">
        <v>95319.810760000008</v>
      </c>
      <c r="K14" s="530">
        <v>1110176.45001</v>
      </c>
      <c r="L14" s="530">
        <v>0</v>
      </c>
      <c r="M14" s="530">
        <v>0</v>
      </c>
      <c r="N14" s="530">
        <v>1534862.1282819153</v>
      </c>
      <c r="O14" s="530">
        <v>123806.12742</v>
      </c>
      <c r="P14" s="530">
        <v>1306.1625800000002</v>
      </c>
      <c r="Q14" s="530">
        <v>17590.122039999998</v>
      </c>
      <c r="R14" s="530">
        <v>0</v>
      </c>
      <c r="S14" s="530">
        <v>102583.5757</v>
      </c>
      <c r="T14" s="530">
        <v>717.71176000000003</v>
      </c>
      <c r="U14" s="530">
        <v>116777.01069</v>
      </c>
      <c r="V14" s="530">
        <v>0</v>
      </c>
      <c r="W14" s="530">
        <v>129909.31156</v>
      </c>
      <c r="X14" s="530">
        <v>0</v>
      </c>
      <c r="Y14" s="934">
        <v>4618930.8775919164</v>
      </c>
      <c r="Z14" s="530">
        <v>0</v>
      </c>
      <c r="AA14" s="934">
        <v>4618930.8775919164</v>
      </c>
      <c r="AB14" s="1233"/>
    </row>
    <row r="15" spans="1:28" s="1013" customFormat="1" ht="57" customHeight="1">
      <c r="A15" s="242" t="s">
        <v>396</v>
      </c>
      <c r="B15" s="734" t="s">
        <v>391</v>
      </c>
      <c r="C15" s="572">
        <v>476752.03952999995</v>
      </c>
      <c r="D15" s="572">
        <v>34313435.158379994</v>
      </c>
      <c r="E15" s="572">
        <v>11484.236960000002</v>
      </c>
      <c r="F15" s="572">
        <v>6391614.4257699996</v>
      </c>
      <c r="G15" s="572">
        <v>3247883.7899999996</v>
      </c>
      <c r="H15" s="572">
        <v>3637.5623999999953</v>
      </c>
      <c r="I15" s="572">
        <v>76386.255689999991</v>
      </c>
      <c r="J15" s="572">
        <v>1293871.4567</v>
      </c>
      <c r="K15" s="572">
        <v>492999.49090000009</v>
      </c>
      <c r="L15" s="572">
        <v>4247761.3303999994</v>
      </c>
      <c r="M15" s="572">
        <v>48617.879850000005</v>
      </c>
      <c r="N15" s="572">
        <v>5262847.6774680847</v>
      </c>
      <c r="O15" s="572">
        <v>943817.97481000004</v>
      </c>
      <c r="P15" s="572">
        <v>238892.07033999998</v>
      </c>
      <c r="Q15" s="572">
        <v>497704.28306000005</v>
      </c>
      <c r="R15" s="572">
        <v>0</v>
      </c>
      <c r="S15" s="572">
        <v>941206.83158999996</v>
      </c>
      <c r="T15" s="572">
        <v>36445.120350000005</v>
      </c>
      <c r="U15" s="572">
        <v>591184.28373999998</v>
      </c>
      <c r="V15" s="572">
        <v>10765371.055166759</v>
      </c>
      <c r="W15" s="572">
        <v>1474431.91716</v>
      </c>
      <c r="X15" s="572">
        <v>288256.01500000001</v>
      </c>
      <c r="Y15" s="935">
        <v>71644600.855264828</v>
      </c>
      <c r="Z15" s="530">
        <v>0</v>
      </c>
      <c r="AA15" s="935">
        <v>71644600.855264828</v>
      </c>
      <c r="AB15" s="1233"/>
    </row>
    <row r="16" spans="1:28" s="1013" customFormat="1" ht="57" customHeight="1">
      <c r="A16" s="1202" t="s">
        <v>381</v>
      </c>
      <c r="B16" s="1200" t="s">
        <v>397</v>
      </c>
      <c r="C16" s="530">
        <v>0</v>
      </c>
      <c r="D16" s="530">
        <v>0</v>
      </c>
      <c r="E16" s="530">
        <v>0</v>
      </c>
      <c r="F16" s="530">
        <v>0</v>
      </c>
      <c r="G16" s="530">
        <v>0</v>
      </c>
      <c r="H16" s="530"/>
      <c r="I16" s="530">
        <v>0</v>
      </c>
      <c r="J16" s="530">
        <v>0</v>
      </c>
      <c r="K16" s="530">
        <v>0</v>
      </c>
      <c r="L16" s="530">
        <v>0</v>
      </c>
      <c r="M16" s="530">
        <v>0</v>
      </c>
      <c r="N16" s="530">
        <v>0</v>
      </c>
      <c r="O16" s="530">
        <v>0</v>
      </c>
      <c r="P16" s="530">
        <v>0</v>
      </c>
      <c r="Q16" s="530">
        <v>0</v>
      </c>
      <c r="R16" s="530">
        <v>0</v>
      </c>
      <c r="S16" s="530">
        <v>0</v>
      </c>
      <c r="T16" s="530">
        <v>0</v>
      </c>
      <c r="U16" s="530">
        <v>0</v>
      </c>
      <c r="V16" s="530">
        <v>0</v>
      </c>
      <c r="W16" s="530">
        <v>0</v>
      </c>
      <c r="X16" s="530">
        <v>0</v>
      </c>
      <c r="Y16" s="936"/>
      <c r="Z16" s="530">
        <v>0</v>
      </c>
      <c r="AA16" s="936"/>
      <c r="AB16" s="1233"/>
    </row>
    <row r="17" spans="1:28" s="1013" customFormat="1" ht="51" customHeight="1">
      <c r="A17" s="242" t="s">
        <v>398</v>
      </c>
      <c r="B17" s="734" t="s">
        <v>385</v>
      </c>
      <c r="C17" s="530">
        <v>0</v>
      </c>
      <c r="D17" s="530">
        <v>0</v>
      </c>
      <c r="E17" s="530">
        <v>0</v>
      </c>
      <c r="F17" s="530">
        <v>194632.82699999999</v>
      </c>
      <c r="G17" s="530">
        <v>0</v>
      </c>
      <c r="H17" s="530">
        <v>0</v>
      </c>
      <c r="I17" s="530">
        <v>476188.68199999997</v>
      </c>
      <c r="J17" s="530">
        <v>463801.79866000003</v>
      </c>
      <c r="K17" s="530">
        <v>1813977.423</v>
      </c>
      <c r="L17" s="530">
        <v>0</v>
      </c>
      <c r="M17" s="530">
        <v>0</v>
      </c>
      <c r="N17" s="530">
        <v>1176371.7814200001</v>
      </c>
      <c r="O17" s="530">
        <v>40022.208679999996</v>
      </c>
      <c r="P17" s="530">
        <v>0</v>
      </c>
      <c r="Q17" s="530">
        <v>2730649.4004000002</v>
      </c>
      <c r="R17" s="530">
        <v>0</v>
      </c>
      <c r="S17" s="530">
        <v>2500861.2759499997</v>
      </c>
      <c r="T17" s="530">
        <v>0</v>
      </c>
      <c r="U17" s="530">
        <v>251821.796</v>
      </c>
      <c r="V17" s="530">
        <v>704.20439879963055</v>
      </c>
      <c r="W17" s="530">
        <v>6642.1989999999996</v>
      </c>
      <c r="X17" s="530">
        <v>0</v>
      </c>
      <c r="Y17" s="934">
        <v>9655673.5965087991</v>
      </c>
      <c r="Z17" s="530">
        <v>0</v>
      </c>
      <c r="AA17" s="934">
        <v>9655673.5965087991</v>
      </c>
      <c r="AB17" s="1233"/>
    </row>
    <row r="18" spans="1:28" s="1013" customFormat="1" ht="51" customHeight="1">
      <c r="A18" s="242" t="s">
        <v>399</v>
      </c>
      <c r="B18" s="734" t="s">
        <v>387</v>
      </c>
      <c r="C18" s="530">
        <v>0</v>
      </c>
      <c r="D18" s="530">
        <v>0</v>
      </c>
      <c r="E18" s="530">
        <v>0</v>
      </c>
      <c r="F18" s="530">
        <v>0</v>
      </c>
      <c r="G18" s="530">
        <v>0</v>
      </c>
      <c r="H18" s="530">
        <v>0</v>
      </c>
      <c r="I18" s="530">
        <v>0</v>
      </c>
      <c r="J18" s="530">
        <v>0</v>
      </c>
      <c r="K18" s="530">
        <v>0</v>
      </c>
      <c r="L18" s="530">
        <v>0</v>
      </c>
      <c r="M18" s="530">
        <v>0</v>
      </c>
      <c r="N18" s="530">
        <v>0</v>
      </c>
      <c r="O18" s="530">
        <v>0</v>
      </c>
      <c r="P18" s="530">
        <v>0</v>
      </c>
      <c r="Q18" s="530">
        <v>0</v>
      </c>
      <c r="R18" s="530">
        <v>0</v>
      </c>
      <c r="S18" s="530">
        <v>0</v>
      </c>
      <c r="T18" s="530">
        <v>0</v>
      </c>
      <c r="U18" s="530">
        <v>0</v>
      </c>
      <c r="V18" s="530">
        <v>0</v>
      </c>
      <c r="W18" s="530">
        <v>0</v>
      </c>
      <c r="X18" s="530">
        <v>0</v>
      </c>
      <c r="Y18" s="934">
        <v>0</v>
      </c>
      <c r="Z18" s="530">
        <v>0</v>
      </c>
      <c r="AA18" s="934">
        <v>0</v>
      </c>
      <c r="AB18" s="1233"/>
    </row>
    <row r="19" spans="1:28" s="1013" customFormat="1" ht="51" customHeight="1">
      <c r="A19" s="242" t="s">
        <v>400</v>
      </c>
      <c r="B19" s="734" t="s">
        <v>389</v>
      </c>
      <c r="C19" s="530">
        <v>0</v>
      </c>
      <c r="D19" s="530">
        <v>0</v>
      </c>
      <c r="E19" s="530">
        <v>0</v>
      </c>
      <c r="F19" s="530">
        <v>0</v>
      </c>
      <c r="G19" s="530">
        <v>0</v>
      </c>
      <c r="H19" s="530">
        <v>0</v>
      </c>
      <c r="I19" s="530">
        <v>18973.268370000002</v>
      </c>
      <c r="J19" s="530">
        <v>63.894010000000002</v>
      </c>
      <c r="K19" s="530">
        <v>64234.843990000001</v>
      </c>
      <c r="L19" s="530">
        <v>0</v>
      </c>
      <c r="M19" s="530">
        <v>0</v>
      </c>
      <c r="N19" s="530">
        <v>0</v>
      </c>
      <c r="O19" s="530">
        <v>0</v>
      </c>
      <c r="P19" s="530">
        <v>0</v>
      </c>
      <c r="Q19" s="530">
        <v>24199.345539999998</v>
      </c>
      <c r="R19" s="530">
        <v>0</v>
      </c>
      <c r="S19" s="530">
        <v>0</v>
      </c>
      <c r="T19" s="530">
        <v>0</v>
      </c>
      <c r="U19" s="530">
        <v>0</v>
      </c>
      <c r="V19" s="530">
        <v>0</v>
      </c>
      <c r="W19" s="530">
        <v>150.13399999999999</v>
      </c>
      <c r="X19" s="530">
        <v>0</v>
      </c>
      <c r="Y19" s="934">
        <v>107621.48591</v>
      </c>
      <c r="Z19" s="530">
        <v>0</v>
      </c>
      <c r="AA19" s="934">
        <v>107621.48591</v>
      </c>
      <c r="AB19" s="1233"/>
    </row>
    <row r="20" spans="1:28" s="1013" customFormat="1" ht="57" customHeight="1">
      <c r="A20" s="242" t="s">
        <v>401</v>
      </c>
      <c r="B20" s="734" t="s">
        <v>391</v>
      </c>
      <c r="C20" s="572">
        <v>0</v>
      </c>
      <c r="D20" s="572">
        <v>0</v>
      </c>
      <c r="E20" s="572">
        <v>0</v>
      </c>
      <c r="F20" s="572">
        <v>194632.82699999999</v>
      </c>
      <c r="G20" s="572">
        <v>0</v>
      </c>
      <c r="H20" s="572">
        <v>0</v>
      </c>
      <c r="I20" s="572">
        <v>457215.41362999997</v>
      </c>
      <c r="J20" s="572">
        <v>463737.90465000004</v>
      </c>
      <c r="K20" s="572">
        <v>1749742.57901</v>
      </c>
      <c r="L20" s="572">
        <v>0</v>
      </c>
      <c r="M20" s="572">
        <v>0</v>
      </c>
      <c r="N20" s="572">
        <v>1176371.7814200001</v>
      </c>
      <c r="O20" s="572">
        <v>40022.208679999996</v>
      </c>
      <c r="P20" s="572">
        <v>0</v>
      </c>
      <c r="Q20" s="572">
        <v>2706450.05486</v>
      </c>
      <c r="R20" s="572">
        <v>0</v>
      </c>
      <c r="S20" s="572">
        <v>2500861.2759499997</v>
      </c>
      <c r="T20" s="572">
        <v>0</v>
      </c>
      <c r="U20" s="572">
        <v>251821.796</v>
      </c>
      <c r="V20" s="572">
        <v>704.20439879963055</v>
      </c>
      <c r="W20" s="572">
        <v>6492.0649999999996</v>
      </c>
      <c r="X20" s="572">
        <v>0</v>
      </c>
      <c r="Y20" s="935">
        <v>9548052.1105987988</v>
      </c>
      <c r="Z20" s="530">
        <v>0</v>
      </c>
      <c r="AA20" s="935">
        <v>9548052.1105987988</v>
      </c>
      <c r="AB20" s="1233"/>
    </row>
    <row r="21" spans="1:28" s="1013" customFormat="1" ht="57" customHeight="1">
      <c r="A21" s="1202" t="s">
        <v>402</v>
      </c>
      <c r="B21" s="1200" t="s">
        <v>403</v>
      </c>
      <c r="C21" s="530"/>
      <c r="D21" s="530"/>
      <c r="E21" s="530"/>
      <c r="F21" s="530"/>
      <c r="G21" s="530"/>
      <c r="H21" s="530"/>
      <c r="I21" s="530"/>
      <c r="J21" s="530"/>
      <c r="K21" s="530">
        <v>1749742.57901</v>
      </c>
      <c r="L21" s="530"/>
      <c r="M21" s="530"/>
      <c r="N21" s="530"/>
      <c r="O21" s="530"/>
      <c r="P21" s="530"/>
      <c r="Q21" s="530"/>
      <c r="R21" s="530"/>
      <c r="S21" s="530"/>
      <c r="T21" s="530"/>
      <c r="U21" s="530"/>
      <c r="V21" s="530"/>
      <c r="W21" s="530"/>
      <c r="X21" s="530"/>
      <c r="Y21" s="936"/>
      <c r="Z21" s="530"/>
      <c r="AA21" s="936"/>
    </row>
    <row r="22" spans="1:28" s="1013" customFormat="1" ht="51" customHeight="1">
      <c r="A22" s="242" t="s">
        <v>404</v>
      </c>
      <c r="B22" s="734" t="s">
        <v>385</v>
      </c>
      <c r="C22" s="530">
        <v>614011.51395999989</v>
      </c>
      <c r="D22" s="530">
        <v>42390852.259920001</v>
      </c>
      <c r="E22" s="530">
        <v>17262.236770000003</v>
      </c>
      <c r="F22" s="530">
        <v>9047114.1467699986</v>
      </c>
      <c r="G22" s="530">
        <v>4451519.0761799999</v>
      </c>
      <c r="H22" s="530">
        <v>39369.215109999997</v>
      </c>
      <c r="I22" s="530">
        <v>605018.18316000002</v>
      </c>
      <c r="J22" s="530">
        <v>2330191.0466999998</v>
      </c>
      <c r="K22" s="530">
        <v>3676751.7264100001</v>
      </c>
      <c r="L22" s="530">
        <v>6380162.7175899995</v>
      </c>
      <c r="M22" s="530">
        <v>49083.934750000008</v>
      </c>
      <c r="N22" s="530">
        <v>10034234.297320001</v>
      </c>
      <c r="O22" s="530">
        <v>1458982.0567100001</v>
      </c>
      <c r="P22" s="530">
        <v>526684.62697999994</v>
      </c>
      <c r="Q22" s="530">
        <v>3460773.2623100001</v>
      </c>
      <c r="R22" s="530">
        <v>11034.135</v>
      </c>
      <c r="S22" s="530">
        <v>3701389.0751699996</v>
      </c>
      <c r="T22" s="530">
        <v>46736.879870000004</v>
      </c>
      <c r="U22" s="530">
        <v>1138729.9987300001</v>
      </c>
      <c r="V22" s="530">
        <v>12549865.940189894</v>
      </c>
      <c r="W22" s="530">
        <v>2186356.3169300002</v>
      </c>
      <c r="X22" s="530">
        <v>412401.11358</v>
      </c>
      <c r="Y22" s="934">
        <v>105128523.76010992</v>
      </c>
      <c r="Z22" s="530">
        <v>0</v>
      </c>
      <c r="AA22" s="934">
        <v>105128523.76010992</v>
      </c>
    </row>
    <row r="23" spans="1:28" s="1013" customFormat="1" ht="51" customHeight="1">
      <c r="A23" s="242" t="s">
        <v>405</v>
      </c>
      <c r="B23" s="734" t="s">
        <v>387</v>
      </c>
      <c r="C23" s="530">
        <v>0</v>
      </c>
      <c r="D23" s="530">
        <v>0</v>
      </c>
      <c r="E23" s="530">
        <v>0</v>
      </c>
      <c r="F23" s="530">
        <v>0</v>
      </c>
      <c r="G23" s="530">
        <v>0</v>
      </c>
      <c r="H23" s="530">
        <v>0</v>
      </c>
      <c r="I23" s="530">
        <v>0</v>
      </c>
      <c r="J23" s="530">
        <v>0</v>
      </c>
      <c r="K23" s="530">
        <v>0</v>
      </c>
      <c r="L23" s="530">
        <v>0</v>
      </c>
      <c r="M23" s="530">
        <v>0</v>
      </c>
      <c r="N23" s="530">
        <v>0</v>
      </c>
      <c r="O23" s="530">
        <v>0</v>
      </c>
      <c r="P23" s="530">
        <v>0</v>
      </c>
      <c r="Q23" s="530">
        <v>0</v>
      </c>
      <c r="R23" s="530">
        <v>0</v>
      </c>
      <c r="S23" s="530">
        <v>0</v>
      </c>
      <c r="T23" s="530">
        <v>0</v>
      </c>
      <c r="U23" s="530">
        <v>0</v>
      </c>
      <c r="V23" s="530">
        <v>0</v>
      </c>
      <c r="W23" s="530">
        <v>0</v>
      </c>
      <c r="X23" s="530">
        <v>0</v>
      </c>
      <c r="Y23" s="934">
        <v>0</v>
      </c>
      <c r="Z23" s="530">
        <v>0</v>
      </c>
      <c r="AA23" s="934">
        <v>0</v>
      </c>
    </row>
    <row r="24" spans="1:28" s="1233" customFormat="1" ht="51" customHeight="1">
      <c r="A24" s="242" t="s">
        <v>406</v>
      </c>
      <c r="B24" s="734" t="s">
        <v>389</v>
      </c>
      <c r="C24" s="530">
        <v>0</v>
      </c>
      <c r="D24" s="530">
        <v>463594.49228000001</v>
      </c>
      <c r="E24" s="530">
        <v>3162.65317</v>
      </c>
      <c r="F24" s="530">
        <v>625163.79590000003</v>
      </c>
      <c r="G24" s="530">
        <v>793423.56365999999</v>
      </c>
      <c r="H24" s="530">
        <v>29850.289270000001</v>
      </c>
      <c r="I24" s="530">
        <v>40917.557289999997</v>
      </c>
      <c r="J24" s="530">
        <v>198292.68018</v>
      </c>
      <c r="K24" s="530">
        <v>1296243.8777099999</v>
      </c>
      <c r="L24" s="530">
        <v>59383.700130000005</v>
      </c>
      <c r="M24" s="530">
        <v>0</v>
      </c>
      <c r="N24" s="530">
        <v>2198909.8948756605</v>
      </c>
      <c r="O24" s="530">
        <v>158321.34901000001</v>
      </c>
      <c r="P24" s="530">
        <v>2666.2862500000001</v>
      </c>
      <c r="Q24" s="530">
        <v>47763.718979999998</v>
      </c>
      <c r="R24" s="530">
        <v>0</v>
      </c>
      <c r="S24" s="530">
        <v>156196.09080000001</v>
      </c>
      <c r="T24" s="530">
        <v>1010.13933</v>
      </c>
      <c r="U24" s="530">
        <v>139953.35181999998</v>
      </c>
      <c r="V24" s="530">
        <v>0</v>
      </c>
      <c r="W24" s="530">
        <v>237207.63695000001</v>
      </c>
      <c r="X24" s="530">
        <v>10108.074280000001</v>
      </c>
      <c r="Y24" s="934">
        <v>6462169.1518856604</v>
      </c>
      <c r="Z24" s="530">
        <v>0</v>
      </c>
      <c r="AA24" s="934">
        <v>6462169.1518856604</v>
      </c>
    </row>
    <row r="25" spans="1:28" s="1233" customFormat="1" ht="57" customHeight="1">
      <c r="A25" s="1203" t="s">
        <v>407</v>
      </c>
      <c r="B25" s="793" t="s">
        <v>391</v>
      </c>
      <c r="C25" s="572">
        <v>614011.51395999989</v>
      </c>
      <c r="D25" s="572">
        <v>41927257.767640002</v>
      </c>
      <c r="E25" s="572">
        <v>14099.583600000004</v>
      </c>
      <c r="F25" s="572">
        <v>8421950.3508699983</v>
      </c>
      <c r="G25" s="572">
        <v>3658095.5125199999</v>
      </c>
      <c r="H25" s="572">
        <v>9518.9258399999962</v>
      </c>
      <c r="I25" s="572">
        <v>564100.62586999999</v>
      </c>
      <c r="J25" s="572">
        <v>2131898.3665199997</v>
      </c>
      <c r="K25" s="572">
        <v>2380507.8487</v>
      </c>
      <c r="L25" s="572">
        <v>6320779.0174599998</v>
      </c>
      <c r="M25" s="572">
        <v>49083.934750000008</v>
      </c>
      <c r="N25" s="572">
        <v>7835324.4024443403</v>
      </c>
      <c r="O25" s="572">
        <v>1300660.7077000001</v>
      </c>
      <c r="P25" s="572">
        <v>524018.34072999994</v>
      </c>
      <c r="Q25" s="572">
        <v>3413009.5433300002</v>
      </c>
      <c r="R25" s="572">
        <v>11034.135</v>
      </c>
      <c r="S25" s="572">
        <v>3545192.9843699997</v>
      </c>
      <c r="T25" s="572">
        <v>45726.740540000006</v>
      </c>
      <c r="U25" s="572">
        <v>998776.64691000013</v>
      </c>
      <c r="V25" s="572">
        <v>12549865.940189894</v>
      </c>
      <c r="W25" s="572">
        <v>1949148.6799800002</v>
      </c>
      <c r="X25" s="572">
        <v>402293.0393</v>
      </c>
      <c r="Y25" s="935">
        <v>98666354.608224213</v>
      </c>
      <c r="Z25" s="572">
        <v>0</v>
      </c>
      <c r="AA25" s="935">
        <v>98666354.608224213</v>
      </c>
    </row>
  </sheetData>
  <mergeCells count="6"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27" bottom="0" header="0.51181102362204722" footer="0.51181102362204722"/>
  <pageSetup paperSize="9" scale="33" orientation="landscape" horizontalDpi="200" verticalDpi="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B45"/>
  <sheetViews>
    <sheetView view="pageBreakPreview" zoomScale="60" zoomScaleNormal="70" workbookViewId="0">
      <pane xSplit="2" ySplit="5" topLeftCell="C6" activePane="bottomRight" state="frozen"/>
      <selection activeCell="A4" sqref="A4:A5"/>
      <selection pane="topRight" activeCell="A4" sqref="A4:A5"/>
      <selection pane="bottomLeft" activeCell="A4" sqref="A4:A5"/>
      <selection pane="bottomRight" activeCell="G6" sqref="G6"/>
    </sheetView>
  </sheetViews>
  <sheetFormatPr defaultColWidth="9" defaultRowHeight="24"/>
  <cols>
    <col min="1" max="1" width="36.42578125" style="171" customWidth="1"/>
    <col min="2" max="2" width="32.85546875" style="171" hidden="1" customWidth="1"/>
    <col min="3" max="3" width="13.140625" style="171" bestFit="1" customWidth="1"/>
    <col min="4" max="4" width="16.42578125" style="171" bestFit="1" customWidth="1"/>
    <col min="5" max="5" width="12.5703125" style="171" bestFit="1" customWidth="1"/>
    <col min="6" max="7" width="14.5703125" style="171" bestFit="1" customWidth="1"/>
    <col min="8" max="8" width="12" style="171" bestFit="1" customWidth="1"/>
    <col min="9" max="9" width="13.140625" style="171" bestFit="1" customWidth="1"/>
    <col min="10" max="10" width="14.5703125" style="932" bestFit="1" customWidth="1"/>
    <col min="11" max="12" width="14.5703125" style="171" bestFit="1" customWidth="1"/>
    <col min="13" max="13" width="11.85546875" style="171" bestFit="1" customWidth="1"/>
    <col min="14" max="14" width="16" style="171" bestFit="1" customWidth="1"/>
    <col min="15" max="15" width="14.28515625" style="171" customWidth="1"/>
    <col min="16" max="16" width="13.140625" style="171" bestFit="1" customWidth="1"/>
    <col min="17" max="17" width="16.42578125" style="171" bestFit="1" customWidth="1"/>
    <col min="18" max="18" width="10.140625" style="171" customWidth="1"/>
    <col min="19" max="19" width="14.5703125" style="171" bestFit="1" customWidth="1"/>
    <col min="20" max="20" width="13.140625" style="171" bestFit="1" customWidth="1"/>
    <col min="21" max="21" width="14.5703125" style="171" bestFit="1" customWidth="1"/>
    <col min="22" max="22" width="18" style="171" bestFit="1" customWidth="1"/>
    <col min="23" max="23" width="14.5703125" style="171" bestFit="1" customWidth="1"/>
    <col min="24" max="24" width="13.140625" style="171" bestFit="1" customWidth="1"/>
    <col min="25" max="25" width="17.28515625" style="171" bestFit="1" customWidth="1"/>
    <col min="26" max="26" width="12.85546875" style="171" customWidth="1"/>
    <col min="27" max="27" width="17.28515625" style="171" bestFit="1" customWidth="1"/>
    <col min="28" max="16384" width="9" style="171"/>
  </cols>
  <sheetData>
    <row r="1" spans="1:28" s="168" customFormat="1" ht="33">
      <c r="A1" s="1572" t="s">
        <v>861</v>
      </c>
      <c r="B1" s="1572"/>
      <c r="C1" s="1572"/>
      <c r="D1" s="1572"/>
      <c r="E1" s="1572"/>
      <c r="F1" s="1572"/>
      <c r="J1" s="923"/>
    </row>
    <row r="2" spans="1:28" s="168" customFormat="1" ht="33">
      <c r="A2" s="1572" t="s">
        <v>911</v>
      </c>
      <c r="B2" s="1572"/>
      <c r="C2" s="1572"/>
      <c r="D2" s="1572"/>
      <c r="E2" s="1572"/>
      <c r="F2" s="1572"/>
      <c r="J2" s="923"/>
    </row>
    <row r="3" spans="1:28">
      <c r="A3" s="1016"/>
      <c r="B3" s="1016"/>
      <c r="C3" s="919">
        <v>1000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1573" t="s">
        <v>537</v>
      </c>
      <c r="Z3" s="1573"/>
      <c r="AA3" s="1573"/>
    </row>
    <row r="4" spans="1:28">
      <c r="A4" s="1603" t="s">
        <v>0</v>
      </c>
      <c r="B4" s="1604"/>
      <c r="C4" s="1584" t="s">
        <v>378</v>
      </c>
      <c r="D4" s="1584"/>
      <c r="E4" s="1584"/>
      <c r="F4" s="1584"/>
      <c r="G4" s="1584"/>
      <c r="H4" s="1584"/>
      <c r="I4" s="1584"/>
      <c r="J4" s="1584"/>
      <c r="K4" s="1584"/>
      <c r="L4" s="1584"/>
      <c r="M4" s="1584"/>
      <c r="N4" s="1584"/>
      <c r="O4" s="1584"/>
      <c r="P4" s="1584"/>
      <c r="Q4" s="1584"/>
      <c r="R4" s="1584"/>
      <c r="S4" s="1584"/>
      <c r="T4" s="1584"/>
      <c r="U4" s="1584"/>
      <c r="V4" s="1584"/>
      <c r="W4" s="1584"/>
      <c r="X4" s="1584"/>
      <c r="Y4" s="1585" t="s">
        <v>271</v>
      </c>
      <c r="Z4" s="1587" t="s">
        <v>382</v>
      </c>
      <c r="AA4" s="1585" t="s">
        <v>408</v>
      </c>
    </row>
    <row r="5" spans="1:28">
      <c r="A5" s="1605"/>
      <c r="B5" s="1606"/>
      <c r="C5" s="169" t="s">
        <v>800</v>
      </c>
      <c r="D5" s="169" t="s">
        <v>169</v>
      </c>
      <c r="E5" s="169" t="s">
        <v>285</v>
      </c>
      <c r="F5" s="169" t="s">
        <v>171</v>
      </c>
      <c r="G5" s="169" t="s">
        <v>172</v>
      </c>
      <c r="H5" s="169" t="s">
        <v>173</v>
      </c>
      <c r="I5" s="169" t="s">
        <v>174</v>
      </c>
      <c r="J5" s="169" t="s">
        <v>175</v>
      </c>
      <c r="K5" s="169" t="s">
        <v>176</v>
      </c>
      <c r="L5" s="169" t="s">
        <v>177</v>
      </c>
      <c r="M5" s="169" t="s">
        <v>178</v>
      </c>
      <c r="N5" s="169" t="s">
        <v>179</v>
      </c>
      <c r="O5" s="169" t="s">
        <v>180</v>
      </c>
      <c r="P5" s="915" t="s">
        <v>181</v>
      </c>
      <c r="Q5" s="169" t="s">
        <v>182</v>
      </c>
      <c r="R5" s="169" t="s">
        <v>183</v>
      </c>
      <c r="S5" s="169" t="s">
        <v>184</v>
      </c>
      <c r="T5" s="169" t="s">
        <v>797</v>
      </c>
      <c r="U5" s="169" t="s">
        <v>185</v>
      </c>
      <c r="V5" s="169" t="s">
        <v>186</v>
      </c>
      <c r="W5" s="169" t="s">
        <v>187</v>
      </c>
      <c r="X5" s="169" t="s">
        <v>188</v>
      </c>
      <c r="Y5" s="1586"/>
      <c r="Z5" s="1588"/>
      <c r="AA5" s="1589"/>
    </row>
    <row r="6" spans="1:28" s="1233" customFormat="1" ht="51" customHeight="1">
      <c r="A6" s="1199" t="s">
        <v>379</v>
      </c>
      <c r="B6" s="1200" t="s">
        <v>383</v>
      </c>
      <c r="C6" s="646">
        <v>0</v>
      </c>
      <c r="D6" s="646">
        <v>0</v>
      </c>
      <c r="E6" s="646">
        <v>0</v>
      </c>
      <c r="F6" s="646">
        <v>0</v>
      </c>
      <c r="G6" s="646"/>
      <c r="H6" s="646"/>
      <c r="I6" s="646">
        <v>0</v>
      </c>
      <c r="J6" s="646">
        <v>0</v>
      </c>
      <c r="K6" s="646">
        <v>0</v>
      </c>
      <c r="L6" s="646">
        <v>0</v>
      </c>
      <c r="M6" s="646">
        <v>0</v>
      </c>
      <c r="N6" s="646">
        <v>0</v>
      </c>
      <c r="O6" s="646">
        <v>0</v>
      </c>
      <c r="P6" s="646">
        <v>0</v>
      </c>
      <c r="Q6" s="646">
        <v>0</v>
      </c>
      <c r="R6" s="646">
        <v>0</v>
      </c>
      <c r="S6" s="646">
        <v>0</v>
      </c>
      <c r="T6" s="646">
        <v>0</v>
      </c>
      <c r="U6" s="646">
        <v>0</v>
      </c>
      <c r="V6" s="646">
        <v>0</v>
      </c>
      <c r="W6" s="646">
        <v>0</v>
      </c>
      <c r="X6" s="646">
        <v>0</v>
      </c>
      <c r="Y6" s="938"/>
      <c r="Z6" s="646">
        <v>0</v>
      </c>
      <c r="AA6" s="938"/>
    </row>
    <row r="7" spans="1:28" s="1233" customFormat="1" ht="51" customHeight="1">
      <c r="A7" s="242" t="s">
        <v>384</v>
      </c>
      <c r="B7" s="734" t="s">
        <v>385</v>
      </c>
      <c r="C7" s="939">
        <v>15062.5857</v>
      </c>
      <c r="D7" s="939">
        <v>407698.17422000004</v>
      </c>
      <c r="E7" s="939">
        <v>665.34745999999996</v>
      </c>
      <c r="F7" s="939">
        <v>130884.21122</v>
      </c>
      <c r="G7" s="939">
        <v>63350.865469999997</v>
      </c>
      <c r="H7" s="939">
        <v>5881.3634400000001</v>
      </c>
      <c r="I7" s="939">
        <v>4291.7172300000002</v>
      </c>
      <c r="J7" s="939">
        <v>60541.31207</v>
      </c>
      <c r="K7" s="939">
        <v>23498.594789999999</v>
      </c>
      <c r="L7" s="939">
        <v>622019.94643000001</v>
      </c>
      <c r="M7" s="939">
        <v>0</v>
      </c>
      <c r="N7" s="939">
        <v>78839.889840000033</v>
      </c>
      <c r="O7" s="939">
        <v>68856.704520000014</v>
      </c>
      <c r="P7" s="939">
        <v>17093.779620000001</v>
      </c>
      <c r="Q7" s="939">
        <v>13158.64589</v>
      </c>
      <c r="R7" s="939">
        <v>0</v>
      </c>
      <c r="S7" s="939">
        <v>15874.239519999999</v>
      </c>
      <c r="T7" s="939">
        <v>7636.0722100000003</v>
      </c>
      <c r="U7" s="939">
        <v>9454.6711400000004</v>
      </c>
      <c r="V7" s="939">
        <v>318693.95986972301</v>
      </c>
      <c r="W7" s="939">
        <v>32885.534570000003</v>
      </c>
      <c r="X7" s="939">
        <v>15947.92677</v>
      </c>
      <c r="Y7" s="940">
        <v>1912335.5419797229</v>
      </c>
      <c r="Z7" s="939">
        <v>0</v>
      </c>
      <c r="AA7" s="940">
        <v>1912335.5419797229</v>
      </c>
    </row>
    <row r="8" spans="1:28" s="1013" customFormat="1" ht="51" customHeight="1">
      <c r="A8" s="242" t="s">
        <v>386</v>
      </c>
      <c r="B8" s="734" t="s">
        <v>387</v>
      </c>
      <c r="C8" s="939">
        <v>0</v>
      </c>
      <c r="D8" s="939">
        <v>0</v>
      </c>
      <c r="E8" s="939">
        <v>0</v>
      </c>
      <c r="F8" s="939">
        <v>0</v>
      </c>
      <c r="G8" s="939">
        <v>0</v>
      </c>
      <c r="H8" s="939">
        <v>0</v>
      </c>
      <c r="I8" s="939">
        <v>0</v>
      </c>
      <c r="J8" s="939">
        <v>0</v>
      </c>
      <c r="K8" s="939">
        <v>0</v>
      </c>
      <c r="L8" s="939">
        <v>0</v>
      </c>
      <c r="M8" s="939">
        <v>0</v>
      </c>
      <c r="N8" s="939">
        <v>0</v>
      </c>
      <c r="O8" s="939">
        <v>0</v>
      </c>
      <c r="P8" s="939">
        <v>0</v>
      </c>
      <c r="Q8" s="939">
        <v>0</v>
      </c>
      <c r="R8" s="939">
        <v>0</v>
      </c>
      <c r="S8" s="939">
        <v>0</v>
      </c>
      <c r="T8" s="939">
        <v>0</v>
      </c>
      <c r="U8" s="939">
        <v>0</v>
      </c>
      <c r="V8" s="939">
        <v>0</v>
      </c>
      <c r="W8" s="939">
        <v>0</v>
      </c>
      <c r="X8" s="939">
        <v>0</v>
      </c>
      <c r="Y8" s="940">
        <v>0</v>
      </c>
      <c r="Z8" s="939">
        <v>0</v>
      </c>
      <c r="AA8" s="940">
        <v>0</v>
      </c>
      <c r="AB8" s="1233"/>
    </row>
    <row r="9" spans="1:28" s="1013" customFormat="1" ht="51" customHeight="1">
      <c r="A9" s="242" t="s">
        <v>388</v>
      </c>
      <c r="B9" s="734" t="s">
        <v>389</v>
      </c>
      <c r="C9" s="939">
        <v>0</v>
      </c>
      <c r="D9" s="939">
        <v>109307.46522</v>
      </c>
      <c r="E9" s="939">
        <v>-163.00626</v>
      </c>
      <c r="F9" s="939">
        <v>665.08324000000005</v>
      </c>
      <c r="G9" s="939">
        <v>9719.3933800000013</v>
      </c>
      <c r="H9" s="939">
        <v>0</v>
      </c>
      <c r="I9" s="939">
        <v>3539.5978399999999</v>
      </c>
      <c r="J9" s="939">
        <v>10148.815339999999</v>
      </c>
      <c r="K9" s="939">
        <v>7845.0562499999996</v>
      </c>
      <c r="L9" s="939">
        <v>0</v>
      </c>
      <c r="M9" s="939">
        <v>0</v>
      </c>
      <c r="N9" s="939">
        <v>42009.836240429875</v>
      </c>
      <c r="O9" s="939">
        <v>284.46280999999999</v>
      </c>
      <c r="P9" s="939">
        <v>120.14296</v>
      </c>
      <c r="Q9" s="939">
        <v>728.32904000000008</v>
      </c>
      <c r="R9" s="939">
        <v>0</v>
      </c>
      <c r="S9" s="939">
        <v>661.99967000000004</v>
      </c>
      <c r="T9" s="939">
        <v>0.34375</v>
      </c>
      <c r="U9" s="953">
        <v>735.92809999999997</v>
      </c>
      <c r="V9" s="939">
        <v>0</v>
      </c>
      <c r="W9" s="939">
        <v>15180.164460000002</v>
      </c>
      <c r="X9" s="939">
        <v>0</v>
      </c>
      <c r="Y9" s="940">
        <v>200783.61204042987</v>
      </c>
      <c r="Z9" s="939">
        <v>0</v>
      </c>
      <c r="AA9" s="940">
        <v>200783.61204042987</v>
      </c>
      <c r="AB9" s="1233"/>
    </row>
    <row r="10" spans="1:28" s="1013" customFormat="1" ht="51" customHeight="1">
      <c r="A10" s="242" t="s">
        <v>390</v>
      </c>
      <c r="B10" s="734" t="s">
        <v>391</v>
      </c>
      <c r="C10" s="572">
        <v>15062.5857</v>
      </c>
      <c r="D10" s="572">
        <v>298390.70900000003</v>
      </c>
      <c r="E10" s="572">
        <v>828.35371999999995</v>
      </c>
      <c r="F10" s="572">
        <v>130219.12797999999</v>
      </c>
      <c r="G10" s="572">
        <v>53631.472089999996</v>
      </c>
      <c r="H10" s="572">
        <v>5881.3634400000001</v>
      </c>
      <c r="I10" s="572">
        <v>752.11939000000029</v>
      </c>
      <c r="J10" s="572">
        <v>50392.496729999999</v>
      </c>
      <c r="K10" s="572">
        <v>15653.53854</v>
      </c>
      <c r="L10" s="572">
        <v>622019.94643000001</v>
      </c>
      <c r="M10" s="572">
        <v>0</v>
      </c>
      <c r="N10" s="572">
        <v>36830.053599570158</v>
      </c>
      <c r="O10" s="572">
        <v>68572.241710000017</v>
      </c>
      <c r="P10" s="572">
        <v>16973.63666</v>
      </c>
      <c r="Q10" s="572">
        <v>12430.316849999999</v>
      </c>
      <c r="R10" s="572">
        <v>0</v>
      </c>
      <c r="S10" s="572">
        <v>15212.23985</v>
      </c>
      <c r="T10" s="572">
        <v>7635.7284600000003</v>
      </c>
      <c r="U10" s="572">
        <v>8718.7430400000012</v>
      </c>
      <c r="V10" s="572">
        <v>318693.95986972301</v>
      </c>
      <c r="W10" s="572">
        <v>17705.370110000003</v>
      </c>
      <c r="X10" s="572">
        <v>15947.92677</v>
      </c>
      <c r="Y10" s="942">
        <v>1711551.9299392935</v>
      </c>
      <c r="Z10" s="943"/>
      <c r="AA10" s="942">
        <v>1711551.9299392935</v>
      </c>
      <c r="AB10" s="1233"/>
    </row>
    <row r="11" spans="1:28" s="1013" customFormat="1" ht="51" customHeight="1">
      <c r="A11" s="1202" t="s">
        <v>380</v>
      </c>
      <c r="B11" s="1200" t="s">
        <v>392</v>
      </c>
      <c r="C11" s="939">
        <v>0</v>
      </c>
      <c r="D11" s="939">
        <v>0</v>
      </c>
      <c r="E11" s="939">
        <v>0</v>
      </c>
      <c r="F11" s="939">
        <v>0</v>
      </c>
      <c r="G11" s="939">
        <v>0</v>
      </c>
      <c r="H11" s="939"/>
      <c r="I11" s="939">
        <v>0</v>
      </c>
      <c r="J11" s="939">
        <v>0</v>
      </c>
      <c r="K11" s="939">
        <v>0</v>
      </c>
      <c r="L11" s="939">
        <v>0</v>
      </c>
      <c r="M11" s="939">
        <v>0</v>
      </c>
      <c r="N11" s="939">
        <v>0</v>
      </c>
      <c r="O11" s="939">
        <v>0</v>
      </c>
      <c r="P11" s="939">
        <v>0</v>
      </c>
      <c r="Q11" s="939">
        <v>0</v>
      </c>
      <c r="R11" s="939">
        <v>0</v>
      </c>
      <c r="S11" s="939">
        <v>0</v>
      </c>
      <c r="T11" s="939">
        <v>0</v>
      </c>
      <c r="U11" s="939">
        <v>0</v>
      </c>
      <c r="V11" s="939">
        <v>0</v>
      </c>
      <c r="W11" s="939">
        <v>0</v>
      </c>
      <c r="X11" s="939">
        <v>0</v>
      </c>
      <c r="Y11" s="944"/>
      <c r="Z11" s="939">
        <v>0</v>
      </c>
      <c r="AA11" s="944"/>
      <c r="AB11" s="1233"/>
    </row>
    <row r="12" spans="1:28" s="1013" customFormat="1" ht="51" customHeight="1">
      <c r="A12" s="242" t="s">
        <v>393</v>
      </c>
      <c r="B12" s="734" t="s">
        <v>385</v>
      </c>
      <c r="C12" s="939">
        <v>57526.16532</v>
      </c>
      <c r="D12" s="939">
        <v>3304013.9525000001</v>
      </c>
      <c r="E12" s="939">
        <v>2252.4476</v>
      </c>
      <c r="F12" s="939">
        <v>496201.96841999999</v>
      </c>
      <c r="G12" s="939">
        <v>352580.91310000001</v>
      </c>
      <c r="H12" s="939">
        <v>3637.5623999999998</v>
      </c>
      <c r="I12" s="939">
        <v>15454.04408</v>
      </c>
      <c r="J12" s="939">
        <v>187671.20494999998</v>
      </c>
      <c r="K12" s="939">
        <v>113340.78215</v>
      </c>
      <c r="L12" s="939">
        <v>364763.52325999999</v>
      </c>
      <c r="M12" s="939">
        <v>6561.9986100000006</v>
      </c>
      <c r="N12" s="939">
        <v>881606.08274999994</v>
      </c>
      <c r="O12" s="939">
        <v>194509.55346999998</v>
      </c>
      <c r="P12" s="939">
        <v>22948.020219999999</v>
      </c>
      <c r="Q12" s="939">
        <v>41710.844290000001</v>
      </c>
      <c r="R12" s="939">
        <v>0</v>
      </c>
      <c r="S12" s="939">
        <v>265080.59211999999</v>
      </c>
      <c r="T12" s="939">
        <v>21236.940119999999</v>
      </c>
      <c r="U12" s="939">
        <v>104486.93</v>
      </c>
      <c r="V12" s="939">
        <v>1886126.2055870211</v>
      </c>
      <c r="W12" s="939">
        <v>130013.30276000001</v>
      </c>
      <c r="X12" s="939">
        <v>32955.001859999997</v>
      </c>
      <c r="Y12" s="940">
        <v>8484678.0355670229</v>
      </c>
      <c r="Z12" s="939">
        <v>0</v>
      </c>
      <c r="AA12" s="940">
        <v>8484678.0355670229</v>
      </c>
      <c r="AB12" s="1233"/>
    </row>
    <row r="13" spans="1:28" s="1013" customFormat="1" ht="51" customHeight="1">
      <c r="A13" s="242" t="s">
        <v>394</v>
      </c>
      <c r="B13" s="734" t="s">
        <v>387</v>
      </c>
      <c r="C13" s="939">
        <v>0</v>
      </c>
      <c r="D13" s="939">
        <v>0</v>
      </c>
      <c r="E13" s="939">
        <v>0</v>
      </c>
      <c r="F13" s="939">
        <v>0</v>
      </c>
      <c r="G13" s="939">
        <v>0</v>
      </c>
      <c r="H13" s="939">
        <v>0</v>
      </c>
      <c r="I13" s="939">
        <v>0</v>
      </c>
      <c r="J13" s="939">
        <v>0</v>
      </c>
      <c r="K13" s="939">
        <v>0</v>
      </c>
      <c r="L13" s="939">
        <v>0</v>
      </c>
      <c r="M13" s="939">
        <v>0</v>
      </c>
      <c r="N13" s="939">
        <v>0</v>
      </c>
      <c r="O13" s="939">
        <v>0</v>
      </c>
      <c r="P13" s="939">
        <v>0</v>
      </c>
      <c r="Q13" s="939">
        <v>0</v>
      </c>
      <c r="R13" s="939">
        <v>0</v>
      </c>
      <c r="S13" s="939">
        <v>0</v>
      </c>
      <c r="T13" s="939">
        <v>0</v>
      </c>
      <c r="U13" s="939">
        <v>0</v>
      </c>
      <c r="V13" s="939">
        <v>0</v>
      </c>
      <c r="W13" s="939">
        <v>0</v>
      </c>
      <c r="X13" s="939">
        <v>0</v>
      </c>
      <c r="Y13" s="940">
        <v>0</v>
      </c>
      <c r="Z13" s="939">
        <v>0</v>
      </c>
      <c r="AA13" s="940">
        <v>0</v>
      </c>
      <c r="AB13" s="1233"/>
    </row>
    <row r="14" spans="1:28" s="1013" customFormat="1" ht="51" customHeight="1">
      <c r="A14" s="242" t="s">
        <v>395</v>
      </c>
      <c r="B14" s="734" t="s">
        <v>389</v>
      </c>
      <c r="C14" s="939">
        <v>0</v>
      </c>
      <c r="D14" s="939">
        <v>52086.930399999997</v>
      </c>
      <c r="E14" s="939">
        <v>205.64905999999999</v>
      </c>
      <c r="F14" s="939">
        <v>21844.313549999999</v>
      </c>
      <c r="G14" s="939">
        <v>22420.122809999997</v>
      </c>
      <c r="H14" s="939">
        <v>0</v>
      </c>
      <c r="I14" s="939">
        <v>10840.294599999999</v>
      </c>
      <c r="J14" s="939">
        <v>6049.3767699999999</v>
      </c>
      <c r="K14" s="939">
        <v>82804.45723</v>
      </c>
      <c r="L14" s="939">
        <v>0</v>
      </c>
      <c r="M14" s="939">
        <v>0</v>
      </c>
      <c r="N14" s="939">
        <v>354788.06157787057</v>
      </c>
      <c r="O14" s="939">
        <v>13884.241270000002</v>
      </c>
      <c r="P14" s="939">
        <v>-15.672049999999999</v>
      </c>
      <c r="Q14" s="939">
        <v>2523.7857400000003</v>
      </c>
      <c r="R14" s="939">
        <v>0</v>
      </c>
      <c r="S14" s="939">
        <v>4152.5461599999999</v>
      </c>
      <c r="T14" s="939">
        <v>68.738100000000003</v>
      </c>
      <c r="U14" s="939">
        <v>5298.9242000000004</v>
      </c>
      <c r="V14" s="939">
        <v>0</v>
      </c>
      <c r="W14" s="939">
        <v>8399.8020899999992</v>
      </c>
      <c r="X14" s="939">
        <v>0</v>
      </c>
      <c r="Y14" s="940">
        <v>585351.57150787045</v>
      </c>
      <c r="Z14" s="939">
        <v>0</v>
      </c>
      <c r="AA14" s="940">
        <v>585351.57150787045</v>
      </c>
      <c r="AB14" s="1233"/>
    </row>
    <row r="15" spans="1:28" s="1013" customFormat="1" ht="51" customHeight="1">
      <c r="A15" s="242" t="s">
        <v>396</v>
      </c>
      <c r="B15" s="734" t="s">
        <v>391</v>
      </c>
      <c r="C15" s="572">
        <v>57526.16532</v>
      </c>
      <c r="D15" s="572">
        <v>3251927.0221000002</v>
      </c>
      <c r="E15" s="572">
        <v>2046.79854</v>
      </c>
      <c r="F15" s="572">
        <v>474357.65486999997</v>
      </c>
      <c r="G15" s="572">
        <v>330160.79029000003</v>
      </c>
      <c r="H15" s="572">
        <v>3637.5623999999998</v>
      </c>
      <c r="I15" s="572">
        <v>4613.7494800000004</v>
      </c>
      <c r="J15" s="572">
        <v>181621.82817999998</v>
      </c>
      <c r="K15" s="572">
        <v>30536.324919999999</v>
      </c>
      <c r="L15" s="572">
        <v>364763.52325999999</v>
      </c>
      <c r="M15" s="572">
        <v>6561.9986100000006</v>
      </c>
      <c r="N15" s="572">
        <v>526818.02117212932</v>
      </c>
      <c r="O15" s="572">
        <v>180625.31219999999</v>
      </c>
      <c r="P15" s="572">
        <v>22963.69227</v>
      </c>
      <c r="Q15" s="572">
        <v>39187.058550000002</v>
      </c>
      <c r="R15" s="572">
        <v>0</v>
      </c>
      <c r="S15" s="572">
        <v>260928.04595999999</v>
      </c>
      <c r="T15" s="572">
        <v>21168.202020000001</v>
      </c>
      <c r="U15" s="572">
        <v>99188.005799999999</v>
      </c>
      <c r="V15" s="572">
        <v>1886126.2055870211</v>
      </c>
      <c r="W15" s="572">
        <v>121613.50067000001</v>
      </c>
      <c r="X15" s="572">
        <v>32955.001859999997</v>
      </c>
      <c r="Y15" s="942">
        <v>7899326.4640591498</v>
      </c>
      <c r="Z15" s="943">
        <v>0</v>
      </c>
      <c r="AA15" s="942">
        <v>7899326.4640591498</v>
      </c>
      <c r="AB15" s="1233"/>
    </row>
    <row r="16" spans="1:28" s="1013" customFormat="1" ht="51" customHeight="1">
      <c r="A16" s="1202" t="s">
        <v>381</v>
      </c>
      <c r="B16" s="1200" t="s">
        <v>397</v>
      </c>
      <c r="C16" s="939">
        <v>0</v>
      </c>
      <c r="D16" s="939">
        <v>0</v>
      </c>
      <c r="E16" s="939">
        <v>0</v>
      </c>
      <c r="F16" s="939">
        <v>0</v>
      </c>
      <c r="G16" s="939">
        <v>0</v>
      </c>
      <c r="H16" s="939"/>
      <c r="I16" s="939">
        <v>0</v>
      </c>
      <c r="J16" s="939">
        <v>0</v>
      </c>
      <c r="K16" s="939">
        <v>0</v>
      </c>
      <c r="L16" s="939">
        <v>0</v>
      </c>
      <c r="M16" s="939">
        <v>0</v>
      </c>
      <c r="N16" s="939">
        <v>0</v>
      </c>
      <c r="O16" s="939">
        <v>0</v>
      </c>
      <c r="P16" s="939">
        <v>0</v>
      </c>
      <c r="Q16" s="939">
        <v>0</v>
      </c>
      <c r="R16" s="939">
        <v>0</v>
      </c>
      <c r="S16" s="939">
        <v>0</v>
      </c>
      <c r="T16" s="939">
        <v>0</v>
      </c>
      <c r="U16" s="939">
        <v>0</v>
      </c>
      <c r="V16" s="939">
        <v>0</v>
      </c>
      <c r="W16" s="939">
        <v>0</v>
      </c>
      <c r="X16" s="939">
        <v>0</v>
      </c>
      <c r="Y16" s="944"/>
      <c r="Z16" s="939">
        <v>0</v>
      </c>
      <c r="AA16" s="944"/>
      <c r="AB16" s="1233"/>
    </row>
    <row r="17" spans="1:28" s="1013" customFormat="1" ht="51" customHeight="1">
      <c r="A17" s="242" t="s">
        <v>398</v>
      </c>
      <c r="B17" s="734" t="s">
        <v>385</v>
      </c>
      <c r="C17" s="939">
        <v>0</v>
      </c>
      <c r="D17" s="939">
        <v>0</v>
      </c>
      <c r="E17" s="939">
        <v>0</v>
      </c>
      <c r="F17" s="939">
        <v>95570.236999999994</v>
      </c>
      <c r="G17" s="939">
        <v>0</v>
      </c>
      <c r="H17" s="939">
        <v>0</v>
      </c>
      <c r="I17" s="939">
        <v>55637.017999999996</v>
      </c>
      <c r="J17" s="939">
        <v>342959.51747000002</v>
      </c>
      <c r="K17" s="939">
        <v>812503.94700000004</v>
      </c>
      <c r="L17" s="939">
        <v>0</v>
      </c>
      <c r="M17" s="939">
        <v>0</v>
      </c>
      <c r="N17" s="939">
        <v>662837.61132999999</v>
      </c>
      <c r="O17" s="939">
        <v>40022.208679999996</v>
      </c>
      <c r="P17" s="939">
        <v>0</v>
      </c>
      <c r="Q17" s="939">
        <v>2324370.8369999998</v>
      </c>
      <c r="R17" s="939">
        <v>0</v>
      </c>
      <c r="S17" s="941">
        <v>0</v>
      </c>
      <c r="T17" s="939">
        <v>0</v>
      </c>
      <c r="U17" s="939">
        <v>251821.796</v>
      </c>
      <c r="V17" s="939">
        <v>0</v>
      </c>
      <c r="W17" s="939">
        <v>6642.1989999999996</v>
      </c>
      <c r="X17" s="939">
        <v>0</v>
      </c>
      <c r="Y17" s="940">
        <v>4592365.3714800002</v>
      </c>
      <c r="Z17" s="939">
        <v>0</v>
      </c>
      <c r="AA17" s="940">
        <v>4592365.3714800002</v>
      </c>
      <c r="AB17" s="1233"/>
    </row>
    <row r="18" spans="1:28" s="1013" customFormat="1" ht="51" customHeight="1">
      <c r="A18" s="242" t="s">
        <v>399</v>
      </c>
      <c r="B18" s="734" t="s">
        <v>387</v>
      </c>
      <c r="C18" s="939">
        <v>0</v>
      </c>
      <c r="D18" s="939">
        <v>0</v>
      </c>
      <c r="E18" s="939">
        <v>0</v>
      </c>
      <c r="F18" s="939">
        <v>0</v>
      </c>
      <c r="G18" s="939">
        <v>0</v>
      </c>
      <c r="H18" s="939">
        <v>0</v>
      </c>
      <c r="I18" s="939">
        <v>0</v>
      </c>
      <c r="J18" s="939">
        <v>0</v>
      </c>
      <c r="K18" s="939">
        <v>0</v>
      </c>
      <c r="L18" s="939">
        <v>0</v>
      </c>
      <c r="M18" s="939">
        <v>0</v>
      </c>
      <c r="N18" s="939">
        <v>0</v>
      </c>
      <c r="O18" s="939">
        <v>0</v>
      </c>
      <c r="P18" s="939">
        <v>0</v>
      </c>
      <c r="Q18" s="939">
        <v>0</v>
      </c>
      <c r="R18" s="939">
        <v>0</v>
      </c>
      <c r="S18" s="939">
        <v>0</v>
      </c>
      <c r="T18" s="939">
        <v>0</v>
      </c>
      <c r="U18" s="939">
        <v>0</v>
      </c>
      <c r="V18" s="939">
        <v>0</v>
      </c>
      <c r="W18" s="939">
        <v>0</v>
      </c>
      <c r="X18" s="939">
        <v>0</v>
      </c>
      <c r="Y18" s="940">
        <v>0</v>
      </c>
      <c r="Z18" s="939">
        <v>0</v>
      </c>
      <c r="AA18" s="940">
        <v>0</v>
      </c>
      <c r="AB18" s="1233"/>
    </row>
    <row r="19" spans="1:28" s="1013" customFormat="1" ht="51" customHeight="1">
      <c r="A19" s="242" t="s">
        <v>400</v>
      </c>
      <c r="B19" s="734" t="s">
        <v>389</v>
      </c>
      <c r="C19" s="939">
        <v>0</v>
      </c>
      <c r="D19" s="939">
        <v>0</v>
      </c>
      <c r="E19" s="939">
        <v>0</v>
      </c>
      <c r="F19" s="939">
        <v>0</v>
      </c>
      <c r="G19" s="939">
        <v>0</v>
      </c>
      <c r="H19" s="939">
        <v>0</v>
      </c>
      <c r="I19" s="939">
        <v>0</v>
      </c>
      <c r="J19" s="939">
        <v>12.892100000000001</v>
      </c>
      <c r="K19" s="939">
        <v>56363.099119999999</v>
      </c>
      <c r="L19" s="939">
        <v>0</v>
      </c>
      <c r="M19" s="939">
        <v>0</v>
      </c>
      <c r="N19" s="939">
        <v>0</v>
      </c>
      <c r="O19" s="939">
        <v>0</v>
      </c>
      <c r="P19" s="939">
        <v>0</v>
      </c>
      <c r="Q19" s="939">
        <v>12852.00072</v>
      </c>
      <c r="R19" s="939">
        <v>0</v>
      </c>
      <c r="S19" s="939">
        <v>0</v>
      </c>
      <c r="T19" s="939">
        <v>0</v>
      </c>
      <c r="U19" s="939">
        <v>0</v>
      </c>
      <c r="V19" s="939">
        <v>0</v>
      </c>
      <c r="W19" s="939">
        <v>150.13399999999999</v>
      </c>
      <c r="X19" s="939">
        <v>0</v>
      </c>
      <c r="Y19" s="940">
        <v>69378.125939999998</v>
      </c>
      <c r="Z19" s="939">
        <v>0</v>
      </c>
      <c r="AA19" s="940">
        <v>69378.125939999998</v>
      </c>
      <c r="AB19" s="1233"/>
    </row>
    <row r="20" spans="1:28" s="1013" customFormat="1" ht="51" customHeight="1">
      <c r="A20" s="242" t="s">
        <v>401</v>
      </c>
      <c r="B20" s="734" t="s">
        <v>391</v>
      </c>
      <c r="C20" s="572">
        <v>0</v>
      </c>
      <c r="D20" s="572">
        <v>0</v>
      </c>
      <c r="E20" s="572">
        <v>0</v>
      </c>
      <c r="F20" s="572">
        <v>95570.236999999994</v>
      </c>
      <c r="G20" s="572">
        <v>0</v>
      </c>
      <c r="H20" s="572">
        <v>0</v>
      </c>
      <c r="I20" s="572">
        <v>55637.017999999996</v>
      </c>
      <c r="J20" s="572">
        <v>342946.62537000002</v>
      </c>
      <c r="K20" s="572">
        <v>756140.84788000002</v>
      </c>
      <c r="L20" s="572">
        <v>0</v>
      </c>
      <c r="M20" s="572">
        <v>0</v>
      </c>
      <c r="N20" s="572">
        <v>662837.61132999999</v>
      </c>
      <c r="O20" s="572">
        <v>40022.208679999996</v>
      </c>
      <c r="P20" s="572">
        <v>0</v>
      </c>
      <c r="Q20" s="572">
        <v>2311518.8362799999</v>
      </c>
      <c r="R20" s="572">
        <v>0</v>
      </c>
      <c r="S20" s="572">
        <v>0</v>
      </c>
      <c r="T20" s="572">
        <v>0</v>
      </c>
      <c r="U20" s="572">
        <v>251821.796</v>
      </c>
      <c r="V20" s="572">
        <v>0</v>
      </c>
      <c r="W20" s="572">
        <v>6492.0649999999996</v>
      </c>
      <c r="X20" s="572">
        <v>0</v>
      </c>
      <c r="Y20" s="942">
        <v>4522987.2455400005</v>
      </c>
      <c r="Z20" s="943">
        <v>0</v>
      </c>
      <c r="AA20" s="942">
        <v>4522987.2455400005</v>
      </c>
      <c r="AB20" s="1233"/>
    </row>
    <row r="21" spans="1:28" s="1013" customFormat="1" ht="51" customHeight="1">
      <c r="A21" s="1202" t="s">
        <v>402</v>
      </c>
      <c r="B21" s="1200" t="s">
        <v>403</v>
      </c>
      <c r="C21" s="939"/>
      <c r="D21" s="939"/>
      <c r="E21" s="939"/>
      <c r="F21" s="939"/>
      <c r="G21" s="939"/>
      <c r="H21" s="939"/>
      <c r="I21" s="939"/>
      <c r="J21" s="939"/>
      <c r="K21" s="939"/>
      <c r="L21" s="939"/>
      <c r="M21" s="939"/>
      <c r="N21" s="939"/>
      <c r="O21" s="939"/>
      <c r="P21" s="939"/>
      <c r="Q21" s="939"/>
      <c r="R21" s="939"/>
      <c r="S21" s="939"/>
      <c r="T21" s="939"/>
      <c r="U21" s="939"/>
      <c r="V21" s="939"/>
      <c r="W21" s="939"/>
      <c r="X21" s="939"/>
      <c r="Y21" s="944"/>
      <c r="Z21" s="939"/>
      <c r="AA21" s="944"/>
      <c r="AB21" s="1233"/>
    </row>
    <row r="22" spans="1:28" s="1013" customFormat="1" ht="51" customHeight="1">
      <c r="A22" s="242" t="s">
        <v>404</v>
      </c>
      <c r="B22" s="734" t="s">
        <v>385</v>
      </c>
      <c r="C22" s="939">
        <v>72588.751019999996</v>
      </c>
      <c r="D22" s="939">
        <v>3711712.1267200001</v>
      </c>
      <c r="E22" s="939">
        <v>2917.7950599999999</v>
      </c>
      <c r="F22" s="939">
        <v>722656.41663999995</v>
      </c>
      <c r="G22" s="939">
        <v>415931.77857000002</v>
      </c>
      <c r="H22" s="939">
        <v>9518.9258399999999</v>
      </c>
      <c r="I22" s="939">
        <v>75382.779309999998</v>
      </c>
      <c r="J22" s="939">
        <v>591172.03448999999</v>
      </c>
      <c r="K22" s="939">
        <v>949343.32394000003</v>
      </c>
      <c r="L22" s="939">
        <v>986783.46968999994</v>
      </c>
      <c r="M22" s="939">
        <v>6561.9986100000006</v>
      </c>
      <c r="N22" s="939">
        <v>1623283.5839200001</v>
      </c>
      <c r="O22" s="939">
        <v>303388.46666999999</v>
      </c>
      <c r="P22" s="939">
        <v>40041.79984</v>
      </c>
      <c r="Q22" s="939">
        <v>2379240.32718</v>
      </c>
      <c r="R22" s="939">
        <v>0</v>
      </c>
      <c r="S22" s="939">
        <v>280954.83163999999</v>
      </c>
      <c r="T22" s="939">
        <v>28873.012329999998</v>
      </c>
      <c r="U22" s="939">
        <v>365763.39714000002</v>
      </c>
      <c r="V22" s="939">
        <v>2204820.1654567439</v>
      </c>
      <c r="W22" s="939">
        <v>169541.03633</v>
      </c>
      <c r="X22" s="939">
        <v>48902.928629999995</v>
      </c>
      <c r="Y22" s="940">
        <v>14989378.949026741</v>
      </c>
      <c r="Z22" s="939">
        <v>0</v>
      </c>
      <c r="AA22" s="940">
        <v>14989378.949026741</v>
      </c>
      <c r="AB22" s="1233"/>
    </row>
    <row r="23" spans="1:28" s="1013" customFormat="1" ht="51" customHeight="1">
      <c r="A23" s="242" t="s">
        <v>405</v>
      </c>
      <c r="B23" s="734" t="s">
        <v>387</v>
      </c>
      <c r="C23" s="939">
        <v>0</v>
      </c>
      <c r="D23" s="939">
        <v>0</v>
      </c>
      <c r="E23" s="939">
        <v>0</v>
      </c>
      <c r="F23" s="939">
        <v>0</v>
      </c>
      <c r="G23" s="939">
        <v>0</v>
      </c>
      <c r="H23" s="939">
        <v>0</v>
      </c>
      <c r="I23" s="939">
        <v>0</v>
      </c>
      <c r="J23" s="939">
        <v>0</v>
      </c>
      <c r="K23" s="939">
        <v>0</v>
      </c>
      <c r="L23" s="939">
        <v>0</v>
      </c>
      <c r="M23" s="939">
        <v>0</v>
      </c>
      <c r="N23" s="939">
        <v>0</v>
      </c>
      <c r="O23" s="939">
        <v>0</v>
      </c>
      <c r="P23" s="939">
        <v>0</v>
      </c>
      <c r="Q23" s="939">
        <v>0</v>
      </c>
      <c r="R23" s="939">
        <v>0</v>
      </c>
      <c r="S23" s="939">
        <v>0</v>
      </c>
      <c r="T23" s="939">
        <v>0</v>
      </c>
      <c r="U23" s="939">
        <v>0</v>
      </c>
      <c r="V23" s="939">
        <v>0</v>
      </c>
      <c r="W23" s="939">
        <v>0</v>
      </c>
      <c r="X23" s="939">
        <v>0</v>
      </c>
      <c r="Y23" s="940">
        <v>0</v>
      </c>
      <c r="Z23" s="939">
        <v>0</v>
      </c>
      <c r="AA23" s="940">
        <v>0</v>
      </c>
      <c r="AB23" s="1233"/>
    </row>
    <row r="24" spans="1:28" s="1233" customFormat="1" ht="51" customHeight="1">
      <c r="A24" s="242" t="s">
        <v>406</v>
      </c>
      <c r="B24" s="734" t="s">
        <v>389</v>
      </c>
      <c r="C24" s="939">
        <v>0</v>
      </c>
      <c r="D24" s="939">
        <v>161394.39562</v>
      </c>
      <c r="E24" s="939">
        <v>42.642799999999994</v>
      </c>
      <c r="F24" s="939">
        <v>22509.396789999999</v>
      </c>
      <c r="G24" s="939">
        <v>32139.516189999998</v>
      </c>
      <c r="H24" s="939">
        <v>0</v>
      </c>
      <c r="I24" s="939">
        <v>14379.89244</v>
      </c>
      <c r="J24" s="939">
        <v>16211.084209999999</v>
      </c>
      <c r="K24" s="939">
        <v>147012.61259999999</v>
      </c>
      <c r="L24" s="939">
        <v>0</v>
      </c>
      <c r="M24" s="939">
        <v>0</v>
      </c>
      <c r="N24" s="939">
        <v>396797.89781830047</v>
      </c>
      <c r="O24" s="939">
        <v>14168.704080000003</v>
      </c>
      <c r="P24" s="939">
        <v>104.47091</v>
      </c>
      <c r="Q24" s="939">
        <v>16104.1155</v>
      </c>
      <c r="R24" s="939">
        <v>0</v>
      </c>
      <c r="S24" s="939">
        <v>4814.54583</v>
      </c>
      <c r="T24" s="939">
        <v>69.081850000000003</v>
      </c>
      <c r="U24" s="939">
        <v>6034.8523000000005</v>
      </c>
      <c r="V24" s="939">
        <v>0</v>
      </c>
      <c r="W24" s="939">
        <v>23730.100549999999</v>
      </c>
      <c r="X24" s="939">
        <v>0</v>
      </c>
      <c r="Y24" s="940">
        <v>855513.30948830047</v>
      </c>
      <c r="Z24" s="939">
        <v>0</v>
      </c>
      <c r="AA24" s="940">
        <v>855513.30948830047</v>
      </c>
    </row>
    <row r="25" spans="1:28" s="1233" customFormat="1" ht="51" customHeight="1">
      <c r="A25" s="1203" t="s">
        <v>407</v>
      </c>
      <c r="B25" s="793" t="s">
        <v>391</v>
      </c>
      <c r="C25" s="943">
        <v>72588.751019999996</v>
      </c>
      <c r="D25" s="943">
        <v>3550317.7311</v>
      </c>
      <c r="E25" s="943">
        <v>2875.1522599999998</v>
      </c>
      <c r="F25" s="943">
        <v>700147.01984999992</v>
      </c>
      <c r="G25" s="943">
        <v>383792.26238000003</v>
      </c>
      <c r="H25" s="943">
        <v>9518.9258399999999</v>
      </c>
      <c r="I25" s="945">
        <v>61002.886870000002</v>
      </c>
      <c r="J25" s="943">
        <v>574960.95027999999</v>
      </c>
      <c r="K25" s="943">
        <v>802330.71134000004</v>
      </c>
      <c r="L25" s="943">
        <v>986783.46968999994</v>
      </c>
      <c r="M25" s="943">
        <v>6561.9986100000006</v>
      </c>
      <c r="N25" s="943">
        <v>1226485.6861016997</v>
      </c>
      <c r="O25" s="943">
        <v>289219.76259</v>
      </c>
      <c r="P25" s="943">
        <v>39937.328930000003</v>
      </c>
      <c r="Q25" s="943">
        <v>2363136.2116800002</v>
      </c>
      <c r="R25" s="943">
        <v>0</v>
      </c>
      <c r="S25" s="943">
        <v>276140.28580999997</v>
      </c>
      <c r="T25" s="943">
        <v>28803.930479999999</v>
      </c>
      <c r="U25" s="943">
        <v>359728.54483999999</v>
      </c>
      <c r="V25" s="943">
        <v>2204820.1654567439</v>
      </c>
      <c r="W25" s="943">
        <v>145810.93578</v>
      </c>
      <c r="X25" s="943">
        <v>48902.928629999995</v>
      </c>
      <c r="Y25" s="942">
        <v>14133865.639538443</v>
      </c>
      <c r="Z25" s="943">
        <v>0</v>
      </c>
      <c r="AA25" s="942">
        <v>14133865.639538443</v>
      </c>
    </row>
    <row r="27" spans="1:28">
      <c r="J27" s="171"/>
    </row>
    <row r="28" spans="1:28">
      <c r="J28" s="171"/>
    </row>
    <row r="29" spans="1:28">
      <c r="J29" s="171"/>
    </row>
    <row r="30" spans="1:28">
      <c r="J30" s="171"/>
    </row>
    <row r="31" spans="1:28">
      <c r="J31" s="171"/>
    </row>
    <row r="32" spans="1:28">
      <c r="J32" s="171"/>
    </row>
    <row r="33" spans="10:10">
      <c r="J33" s="171"/>
    </row>
    <row r="34" spans="10:10">
      <c r="J34" s="171"/>
    </row>
    <row r="35" spans="10:10">
      <c r="J35" s="171"/>
    </row>
    <row r="36" spans="10:10">
      <c r="J36" s="171"/>
    </row>
    <row r="37" spans="10:10">
      <c r="J37" s="171"/>
    </row>
    <row r="38" spans="10:10">
      <c r="J38" s="171"/>
    </row>
    <row r="39" spans="10:10">
      <c r="J39" s="171"/>
    </row>
    <row r="40" spans="10:10">
      <c r="J40" s="171"/>
    </row>
    <row r="41" spans="10:10">
      <c r="J41" s="171"/>
    </row>
    <row r="42" spans="10:10">
      <c r="J42" s="171"/>
    </row>
    <row r="43" spans="10:10">
      <c r="J43" s="171"/>
    </row>
    <row r="44" spans="10:10">
      <c r="J44" s="171"/>
    </row>
    <row r="45" spans="10:10">
      <c r="J45" s="171"/>
    </row>
  </sheetData>
  <mergeCells count="8">
    <mergeCell ref="A1:F1"/>
    <mergeCell ref="A2:F2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7" orientation="landscape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B45"/>
  <sheetViews>
    <sheetView view="pageBreakPreview" zoomScale="60" zoomScaleNormal="70" workbookViewId="0">
      <pane xSplit="2" ySplit="5" topLeftCell="C6" activePane="bottomRight" state="frozen"/>
      <selection activeCell="A4" sqref="A4:A5"/>
      <selection pane="topRight" activeCell="A4" sqref="A4:A5"/>
      <selection pane="bottomLeft" activeCell="A4" sqref="A4:A5"/>
      <selection pane="bottomRight" sqref="A1:XFD1048576"/>
    </sheetView>
  </sheetViews>
  <sheetFormatPr defaultColWidth="9" defaultRowHeight="24"/>
  <cols>
    <col min="1" max="1" width="47.5703125" style="171" customWidth="1"/>
    <col min="2" max="2" width="32.85546875" style="171" hidden="1" customWidth="1"/>
    <col min="3" max="3" width="15" style="171" bestFit="1" customWidth="1"/>
    <col min="4" max="4" width="18" style="171" bestFit="1" customWidth="1"/>
    <col min="5" max="5" width="13.42578125" style="171" bestFit="1" customWidth="1"/>
    <col min="6" max="7" width="16.7109375" style="171" bestFit="1" customWidth="1"/>
    <col min="8" max="8" width="15.7109375" style="171" bestFit="1" customWidth="1"/>
    <col min="9" max="9" width="13.42578125" style="171" bestFit="1" customWidth="1"/>
    <col min="10" max="10" width="16.7109375" style="932" bestFit="1" customWidth="1"/>
    <col min="11" max="11" width="15" style="171" bestFit="1" customWidth="1"/>
    <col min="12" max="12" width="16.7109375" style="171" bestFit="1" customWidth="1"/>
    <col min="13" max="13" width="13.42578125" style="171" bestFit="1" customWidth="1"/>
    <col min="14" max="14" width="16.7109375" style="171" customWidth="1"/>
    <col min="15" max="15" width="16.7109375" style="171" bestFit="1" customWidth="1"/>
    <col min="16" max="16" width="15" style="171" bestFit="1" customWidth="1"/>
    <col min="17" max="17" width="16.7109375" style="171" bestFit="1" customWidth="1"/>
    <col min="18" max="18" width="13.42578125" style="171" bestFit="1" customWidth="1"/>
    <col min="19" max="19" width="15" style="171" bestFit="1" customWidth="1"/>
    <col min="20" max="20" width="13.42578125" style="171" bestFit="1" customWidth="1"/>
    <col min="21" max="21" width="15" style="171" bestFit="1" customWidth="1"/>
    <col min="22" max="23" width="16.7109375" style="171" bestFit="1" customWidth="1"/>
    <col min="24" max="24" width="15" style="171" bestFit="1" customWidth="1"/>
    <col min="25" max="25" width="18" style="171" bestFit="1" customWidth="1"/>
    <col min="26" max="26" width="6.5703125" style="171" bestFit="1" customWidth="1"/>
    <col min="27" max="27" width="18" style="171" bestFit="1" customWidth="1"/>
    <col min="28" max="16384" width="9" style="171"/>
  </cols>
  <sheetData>
    <row r="1" spans="1:28" s="168" customFormat="1" ht="33">
      <c r="A1" s="1572" t="s">
        <v>862</v>
      </c>
      <c r="B1" s="1572"/>
      <c r="C1" s="1572"/>
      <c r="D1" s="1572"/>
      <c r="E1" s="1572"/>
      <c r="F1" s="1572"/>
      <c r="J1" s="923"/>
    </row>
    <row r="2" spans="1:28" s="168" customFormat="1" ht="33">
      <c r="A2" s="1572" t="s">
        <v>912</v>
      </c>
      <c r="B2" s="1572"/>
      <c r="C2" s="1572"/>
      <c r="D2" s="1572"/>
      <c r="E2" s="1572"/>
      <c r="F2" s="1572"/>
      <c r="J2" s="923"/>
    </row>
    <row r="3" spans="1:28">
      <c r="A3" s="1016"/>
      <c r="B3" s="1016"/>
      <c r="C3" s="919">
        <v>1000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1573" t="s">
        <v>537</v>
      </c>
      <c r="Z3" s="1573"/>
      <c r="AA3" s="1573"/>
    </row>
    <row r="4" spans="1:28">
      <c r="A4" s="1603" t="s">
        <v>0</v>
      </c>
      <c r="B4" s="1604"/>
      <c r="C4" s="1584" t="s">
        <v>378</v>
      </c>
      <c r="D4" s="1584"/>
      <c r="E4" s="1584"/>
      <c r="F4" s="1584"/>
      <c r="G4" s="1584"/>
      <c r="H4" s="1584"/>
      <c r="I4" s="1584"/>
      <c r="J4" s="1584"/>
      <c r="K4" s="1584"/>
      <c r="L4" s="1584"/>
      <c r="M4" s="1584"/>
      <c r="N4" s="1584"/>
      <c r="O4" s="1584"/>
      <c r="P4" s="1584"/>
      <c r="Q4" s="1584"/>
      <c r="R4" s="1584"/>
      <c r="S4" s="1584"/>
      <c r="T4" s="1584"/>
      <c r="U4" s="1584"/>
      <c r="V4" s="1584"/>
      <c r="W4" s="1584"/>
      <c r="X4" s="1584"/>
      <c r="Y4" s="1585" t="s">
        <v>271</v>
      </c>
      <c r="Z4" s="1587" t="s">
        <v>382</v>
      </c>
      <c r="AA4" s="1585" t="s">
        <v>408</v>
      </c>
    </row>
    <row r="5" spans="1:28">
      <c r="A5" s="1605"/>
      <c r="B5" s="1606"/>
      <c r="C5" s="169" t="s">
        <v>800</v>
      </c>
      <c r="D5" s="169" t="s">
        <v>169</v>
      </c>
      <c r="E5" s="169" t="s">
        <v>285</v>
      </c>
      <c r="F5" s="169" t="s">
        <v>171</v>
      </c>
      <c r="G5" s="169" t="s">
        <v>172</v>
      </c>
      <c r="H5" s="169" t="s">
        <v>173</v>
      </c>
      <c r="I5" s="169" t="s">
        <v>174</v>
      </c>
      <c r="J5" s="169" t="s">
        <v>175</v>
      </c>
      <c r="K5" s="169" t="s">
        <v>176</v>
      </c>
      <c r="L5" s="169" t="s">
        <v>177</v>
      </c>
      <c r="M5" s="169" t="s">
        <v>178</v>
      </c>
      <c r="N5" s="169" t="s">
        <v>179</v>
      </c>
      <c r="O5" s="169" t="s">
        <v>180</v>
      </c>
      <c r="P5" s="915" t="s">
        <v>181</v>
      </c>
      <c r="Q5" s="169" t="s">
        <v>182</v>
      </c>
      <c r="R5" s="169" t="s">
        <v>183</v>
      </c>
      <c r="S5" s="169" t="s">
        <v>184</v>
      </c>
      <c r="T5" s="169" t="s">
        <v>797</v>
      </c>
      <c r="U5" s="169" t="s">
        <v>185</v>
      </c>
      <c r="V5" s="169" t="s">
        <v>186</v>
      </c>
      <c r="W5" s="169" t="s">
        <v>187</v>
      </c>
      <c r="X5" s="169" t="s">
        <v>188</v>
      </c>
      <c r="Y5" s="1586"/>
      <c r="Z5" s="1588"/>
      <c r="AA5" s="1589"/>
    </row>
    <row r="6" spans="1:28" ht="51" customHeight="1">
      <c r="A6" s="1225" t="s">
        <v>681</v>
      </c>
      <c r="B6" s="1226" t="s">
        <v>383</v>
      </c>
      <c r="C6" s="170">
        <v>0</v>
      </c>
      <c r="D6" s="170">
        <v>0</v>
      </c>
      <c r="E6" s="170">
        <v>0</v>
      </c>
      <c r="F6" s="170">
        <v>0</v>
      </c>
      <c r="G6" s="170">
        <v>0</v>
      </c>
      <c r="H6" s="170"/>
      <c r="I6" s="170">
        <v>0</v>
      </c>
      <c r="J6" s="170">
        <v>0</v>
      </c>
      <c r="K6" s="170">
        <v>0</v>
      </c>
      <c r="L6" s="170">
        <v>0</v>
      </c>
      <c r="M6" s="170">
        <v>0</v>
      </c>
      <c r="N6" s="170">
        <v>0</v>
      </c>
      <c r="O6" s="170">
        <v>0</v>
      </c>
      <c r="P6" s="170">
        <v>0</v>
      </c>
      <c r="Q6" s="170">
        <v>0</v>
      </c>
      <c r="R6" s="170">
        <v>0</v>
      </c>
      <c r="S6" s="170">
        <v>0</v>
      </c>
      <c r="T6" s="170">
        <v>0</v>
      </c>
      <c r="U6" s="170">
        <v>0</v>
      </c>
      <c r="V6" s="170">
        <v>0</v>
      </c>
      <c r="W6" s="170">
        <v>0</v>
      </c>
      <c r="X6" s="170">
        <v>0</v>
      </c>
      <c r="Y6" s="946"/>
      <c r="Z6" s="170">
        <v>0</v>
      </c>
      <c r="AA6" s="946"/>
    </row>
    <row r="7" spans="1:28" ht="59.25" customHeight="1">
      <c r="A7" s="1227" t="s">
        <v>384</v>
      </c>
      <c r="B7" s="1228" t="s">
        <v>385</v>
      </c>
      <c r="C7" s="947">
        <v>101309.49800000001</v>
      </c>
      <c r="D7" s="947">
        <v>7397380.9332100004</v>
      </c>
      <c r="E7" s="947">
        <v>1887.8883899999998</v>
      </c>
      <c r="F7" s="947">
        <v>1836873.8700899999</v>
      </c>
      <c r="G7" s="947">
        <v>524621.16538000002</v>
      </c>
      <c r="H7" s="947">
        <v>0</v>
      </c>
      <c r="I7" s="947">
        <v>29445.507669999999</v>
      </c>
      <c r="J7" s="947">
        <v>354865.12374000001</v>
      </c>
      <c r="K7" s="947">
        <v>168438.36390999999</v>
      </c>
      <c r="L7" s="947">
        <v>1510381.4407599999</v>
      </c>
      <c r="M7" s="947">
        <v>461.60015000000004</v>
      </c>
      <c r="N7" s="947">
        <v>1855085.9869900001</v>
      </c>
      <c r="O7" s="947">
        <v>282479.04128</v>
      </c>
      <c r="P7" s="947">
        <v>207789.23540999999</v>
      </c>
      <c r="Q7" s="947">
        <v>201670.81091999999</v>
      </c>
      <c r="R7" s="947">
        <v>11034.135</v>
      </c>
      <c r="S7" s="947">
        <v>75651.415989999994</v>
      </c>
      <c r="T7" s="947">
        <v>1937.9755500000001</v>
      </c>
      <c r="U7" s="947">
        <v>161175.68116000001</v>
      </c>
      <c r="V7" s="947">
        <v>1285364.4018773192</v>
      </c>
      <c r="W7" s="947">
        <v>542487.35464000003</v>
      </c>
      <c r="X7" s="947">
        <v>85990.071329999992</v>
      </c>
      <c r="Y7" s="948">
        <v>16636331.501447318</v>
      </c>
      <c r="Z7" s="939">
        <v>0</v>
      </c>
      <c r="AA7" s="948">
        <v>16636331.501447318</v>
      </c>
    </row>
    <row r="8" spans="1:28" s="1229" customFormat="1" ht="59.25" customHeight="1">
      <c r="A8" s="1227" t="s">
        <v>386</v>
      </c>
      <c r="B8" s="1228" t="s">
        <v>387</v>
      </c>
      <c r="C8" s="947">
        <v>0</v>
      </c>
      <c r="D8" s="947">
        <v>0</v>
      </c>
      <c r="E8" s="947">
        <v>0</v>
      </c>
      <c r="F8" s="947">
        <v>0</v>
      </c>
      <c r="G8" s="947">
        <v>0</v>
      </c>
      <c r="H8" s="947">
        <v>0</v>
      </c>
      <c r="I8" s="947">
        <v>0</v>
      </c>
      <c r="J8" s="947">
        <v>0</v>
      </c>
      <c r="K8" s="947">
        <v>0</v>
      </c>
      <c r="L8" s="947">
        <v>0</v>
      </c>
      <c r="M8" s="947">
        <v>0</v>
      </c>
      <c r="N8" s="947">
        <v>0</v>
      </c>
      <c r="O8" s="947">
        <v>0</v>
      </c>
      <c r="P8" s="947">
        <v>0</v>
      </c>
      <c r="Q8" s="947">
        <v>0</v>
      </c>
      <c r="R8" s="947">
        <v>0</v>
      </c>
      <c r="S8" s="947">
        <v>0</v>
      </c>
      <c r="T8" s="947">
        <v>0</v>
      </c>
      <c r="U8" s="947">
        <v>0</v>
      </c>
      <c r="V8" s="947">
        <v>0</v>
      </c>
      <c r="W8" s="947">
        <v>0</v>
      </c>
      <c r="X8" s="947">
        <v>0</v>
      </c>
      <c r="Y8" s="948">
        <v>0</v>
      </c>
      <c r="Z8" s="939">
        <v>0</v>
      </c>
      <c r="AA8" s="948">
        <v>0</v>
      </c>
      <c r="AB8" s="171"/>
    </row>
    <row r="9" spans="1:28" s="1229" customFormat="1" ht="59.25" customHeight="1">
      <c r="A9" s="1227" t="s">
        <v>388</v>
      </c>
      <c r="B9" s="1228" t="s">
        <v>389</v>
      </c>
      <c r="C9" s="947">
        <v>0</v>
      </c>
      <c r="D9" s="947">
        <v>81949.032950000008</v>
      </c>
      <c r="E9" s="947">
        <v>121.46606</v>
      </c>
      <c r="F9" s="947">
        <v>143429.22769999999</v>
      </c>
      <c r="G9" s="947">
        <v>199278.13649999999</v>
      </c>
      <c r="H9" s="947">
        <v>0</v>
      </c>
      <c r="I9" s="947">
        <v>40.369900000000001</v>
      </c>
      <c r="J9" s="947">
        <v>88293.382830000002</v>
      </c>
      <c r="K9" s="947">
        <v>108122.07728</v>
      </c>
      <c r="L9" s="947">
        <v>59383.700130000005</v>
      </c>
      <c r="M9" s="947">
        <v>0</v>
      </c>
      <c r="N9" s="947">
        <v>529315.74257073039</v>
      </c>
      <c r="O9" s="947">
        <v>34230.758780000004</v>
      </c>
      <c r="P9" s="947">
        <v>1239.98071</v>
      </c>
      <c r="Q9" s="947">
        <v>5245.9223600000005</v>
      </c>
      <c r="R9" s="947">
        <v>0</v>
      </c>
      <c r="S9" s="947">
        <v>0</v>
      </c>
      <c r="T9" s="947">
        <v>292.08382</v>
      </c>
      <c r="U9" s="947">
        <v>20723.49224</v>
      </c>
      <c r="V9" s="947">
        <v>0</v>
      </c>
      <c r="W9" s="947">
        <v>91968.026930000007</v>
      </c>
      <c r="X9" s="947">
        <v>8563.1715500000009</v>
      </c>
      <c r="Y9" s="948">
        <v>1372196.5723107306</v>
      </c>
      <c r="Z9" s="939">
        <v>0</v>
      </c>
      <c r="AA9" s="948">
        <v>1372196.5723107306</v>
      </c>
      <c r="AB9" s="171"/>
    </row>
    <row r="10" spans="1:28" s="1013" customFormat="1" ht="51" customHeight="1">
      <c r="A10" s="242" t="s">
        <v>390</v>
      </c>
      <c r="B10" s="734" t="s">
        <v>391</v>
      </c>
      <c r="C10" s="572">
        <v>101309.49800000001</v>
      </c>
      <c r="D10" s="572">
        <v>7315431.9002600005</v>
      </c>
      <c r="E10" s="572">
        <v>1766.4223299999999</v>
      </c>
      <c r="F10" s="572">
        <v>1693444.6423899999</v>
      </c>
      <c r="G10" s="572">
        <v>325343.02888</v>
      </c>
      <c r="H10" s="572">
        <v>0</v>
      </c>
      <c r="I10" s="572">
        <v>29405.137769999998</v>
      </c>
      <c r="J10" s="572">
        <v>266571.74090999999</v>
      </c>
      <c r="K10" s="572">
        <v>60316.286629999988</v>
      </c>
      <c r="L10" s="572">
        <v>1450997.7406299999</v>
      </c>
      <c r="M10" s="572">
        <v>461.60015000000004</v>
      </c>
      <c r="N10" s="572">
        <v>1325770.2444192697</v>
      </c>
      <c r="O10" s="572">
        <v>248248.2825</v>
      </c>
      <c r="P10" s="572">
        <v>206549.25469999999</v>
      </c>
      <c r="Q10" s="572">
        <v>196424.88855999999</v>
      </c>
      <c r="R10" s="572">
        <v>11034.135</v>
      </c>
      <c r="S10" s="572">
        <v>75651.415989999994</v>
      </c>
      <c r="T10" s="572">
        <v>1645.8917300000001</v>
      </c>
      <c r="U10" s="572">
        <v>140452.18892000002</v>
      </c>
      <c r="V10" s="572">
        <v>1285364.4018773192</v>
      </c>
      <c r="W10" s="572">
        <v>450519.32771000004</v>
      </c>
      <c r="X10" s="572">
        <v>77426.899779999992</v>
      </c>
      <c r="Y10" s="942">
        <v>15264134.929136593</v>
      </c>
      <c r="Z10" s="943"/>
      <c r="AA10" s="942">
        <v>15264134.929136593</v>
      </c>
      <c r="AB10" s="171"/>
    </row>
    <row r="11" spans="1:28" s="1229" customFormat="1" ht="51" customHeight="1">
      <c r="A11" s="1230" t="s">
        <v>682</v>
      </c>
      <c r="B11" s="1226" t="s">
        <v>392</v>
      </c>
      <c r="C11" s="947">
        <v>0</v>
      </c>
      <c r="D11" s="947">
        <v>0</v>
      </c>
      <c r="E11" s="947">
        <v>0</v>
      </c>
      <c r="F11" s="947">
        <v>0</v>
      </c>
      <c r="G11" s="947">
        <v>0</v>
      </c>
      <c r="H11" s="947">
        <v>0</v>
      </c>
      <c r="I11" s="947">
        <v>0</v>
      </c>
      <c r="J11" s="947">
        <v>0</v>
      </c>
      <c r="K11" s="947">
        <v>0</v>
      </c>
      <c r="L11" s="947">
        <v>0</v>
      </c>
      <c r="M11" s="947">
        <v>0</v>
      </c>
      <c r="N11" s="947">
        <v>0</v>
      </c>
      <c r="O11" s="947">
        <v>0</v>
      </c>
      <c r="P11" s="947">
        <v>0</v>
      </c>
      <c r="Q11" s="947">
        <v>0</v>
      </c>
      <c r="R11" s="947">
        <v>0</v>
      </c>
      <c r="S11" s="947">
        <v>0</v>
      </c>
      <c r="T11" s="947">
        <v>0</v>
      </c>
      <c r="U11" s="947">
        <v>0</v>
      </c>
      <c r="V11" s="947">
        <v>0</v>
      </c>
      <c r="W11" s="947">
        <v>0</v>
      </c>
      <c r="X11" s="947">
        <v>0</v>
      </c>
      <c r="Y11" s="949"/>
      <c r="Z11" s="939">
        <v>0</v>
      </c>
      <c r="AA11" s="949"/>
      <c r="AB11" s="171"/>
    </row>
    <row r="12" spans="1:28" s="1229" customFormat="1" ht="59.25" customHeight="1">
      <c r="A12" s="1227" t="s">
        <v>393</v>
      </c>
      <c r="B12" s="1228" t="s">
        <v>385</v>
      </c>
      <c r="C12" s="947">
        <v>318291.68900000001</v>
      </c>
      <c r="D12" s="947">
        <v>31281759.199990001</v>
      </c>
      <c r="E12" s="947">
        <v>12251.382519999999</v>
      </c>
      <c r="F12" s="947">
        <v>6161035.7855699994</v>
      </c>
      <c r="G12" s="947">
        <v>2568807.4366499996</v>
      </c>
      <c r="H12" s="947">
        <v>29.850289270000001</v>
      </c>
      <c r="I12" s="947">
        <v>75522.822799999994</v>
      </c>
      <c r="J12" s="947">
        <v>978385.57016999996</v>
      </c>
      <c r="K12" s="947">
        <v>1451562.2822400001</v>
      </c>
      <c r="L12" s="947">
        <v>3882997.8071399997</v>
      </c>
      <c r="M12" s="947">
        <v>37427.748590000003</v>
      </c>
      <c r="N12" s="947">
        <v>4840242.8697499996</v>
      </c>
      <c r="O12" s="947">
        <v>873114.54876000003</v>
      </c>
      <c r="P12" s="947">
        <v>167842.91106000001</v>
      </c>
      <c r="Q12" s="947">
        <v>473583.56081</v>
      </c>
      <c r="R12" s="947">
        <v>0</v>
      </c>
      <c r="S12" s="947">
        <v>327093.89380000002</v>
      </c>
      <c r="T12" s="947">
        <v>15452.2423</v>
      </c>
      <c r="U12" s="947">
        <v>552521.80543000007</v>
      </c>
      <c r="V12" s="947">
        <v>7496715.3929646825</v>
      </c>
      <c r="W12" s="947">
        <v>1474327.9259600001</v>
      </c>
      <c r="X12" s="947">
        <v>194612.50109000003</v>
      </c>
      <c r="Y12" s="948">
        <v>63183579.226883948</v>
      </c>
      <c r="Z12" s="939">
        <v>0</v>
      </c>
      <c r="AA12" s="948">
        <v>63183579.226883948</v>
      </c>
      <c r="AB12" s="171"/>
    </row>
    <row r="13" spans="1:28" s="1229" customFormat="1" ht="59.25" customHeight="1">
      <c r="A13" s="1227" t="s">
        <v>394</v>
      </c>
      <c r="B13" s="1228" t="s">
        <v>387</v>
      </c>
      <c r="C13" s="947">
        <v>0</v>
      </c>
      <c r="D13" s="947">
        <v>0</v>
      </c>
      <c r="E13" s="947">
        <v>0</v>
      </c>
      <c r="F13" s="947">
        <v>0</v>
      </c>
      <c r="G13" s="947">
        <v>0</v>
      </c>
      <c r="H13" s="947">
        <v>0</v>
      </c>
      <c r="I13" s="947">
        <v>0</v>
      </c>
      <c r="J13" s="947">
        <v>0</v>
      </c>
      <c r="K13" s="947">
        <v>0</v>
      </c>
      <c r="L13" s="947">
        <v>0</v>
      </c>
      <c r="M13" s="947">
        <v>0</v>
      </c>
      <c r="N13" s="947">
        <v>0</v>
      </c>
      <c r="O13" s="947">
        <v>0</v>
      </c>
      <c r="P13" s="947">
        <v>0</v>
      </c>
      <c r="Q13" s="947">
        <v>0</v>
      </c>
      <c r="R13" s="947">
        <v>0</v>
      </c>
      <c r="S13" s="947">
        <v>0</v>
      </c>
      <c r="T13" s="947">
        <v>0</v>
      </c>
      <c r="U13" s="947">
        <v>0</v>
      </c>
      <c r="V13" s="947">
        <v>0</v>
      </c>
      <c r="W13" s="947">
        <v>0</v>
      </c>
      <c r="X13" s="947">
        <v>0</v>
      </c>
      <c r="Y13" s="948">
        <v>0</v>
      </c>
      <c r="Z13" s="939">
        <v>0</v>
      </c>
      <c r="AA13" s="948">
        <v>0</v>
      </c>
      <c r="AB13" s="171"/>
    </row>
    <row r="14" spans="1:28" s="1229" customFormat="1" ht="59.25" customHeight="1">
      <c r="A14" s="1227" t="s">
        <v>395</v>
      </c>
      <c r="B14" s="1228" t="s">
        <v>389</v>
      </c>
      <c r="C14" s="947">
        <v>0</v>
      </c>
      <c r="D14" s="947">
        <v>220251.06371000002</v>
      </c>
      <c r="E14" s="947">
        <v>2850.7074600000001</v>
      </c>
      <c r="F14" s="947">
        <v>459225.17141000001</v>
      </c>
      <c r="G14" s="947">
        <v>555807.78794000007</v>
      </c>
      <c r="H14" s="947">
        <v>29.850289270000001</v>
      </c>
      <c r="I14" s="947">
        <v>5366.0329400000001</v>
      </c>
      <c r="J14" s="947">
        <v>79073.874769999995</v>
      </c>
      <c r="K14" s="947">
        <v>1010725.76422</v>
      </c>
      <c r="L14" s="947">
        <v>0</v>
      </c>
      <c r="M14" s="947">
        <v>0</v>
      </c>
      <c r="N14" s="947">
        <v>1096426.9528582538</v>
      </c>
      <c r="O14" s="947">
        <v>109921.88615000001</v>
      </c>
      <c r="P14" s="947">
        <v>1282.1605</v>
      </c>
      <c r="Q14" s="947">
        <v>15066.336300000001</v>
      </c>
      <c r="R14" s="947">
        <v>0</v>
      </c>
      <c r="S14" s="947">
        <v>0</v>
      </c>
      <c r="T14" s="947">
        <v>648.97366</v>
      </c>
      <c r="U14" s="947">
        <v>99510.080799999996</v>
      </c>
      <c r="V14" s="947">
        <v>0</v>
      </c>
      <c r="W14" s="947">
        <v>121509.50947</v>
      </c>
      <c r="X14" s="947">
        <v>0</v>
      </c>
      <c r="Y14" s="948">
        <v>3777696.1524775247</v>
      </c>
      <c r="Z14" s="939">
        <v>0</v>
      </c>
      <c r="AA14" s="948">
        <v>3777696.1524775247</v>
      </c>
      <c r="AB14" s="171"/>
    </row>
    <row r="15" spans="1:28" s="1013" customFormat="1" ht="51" customHeight="1">
      <c r="A15" s="242" t="s">
        <v>396</v>
      </c>
      <c r="B15" s="734" t="s">
        <v>391</v>
      </c>
      <c r="C15" s="572">
        <v>318291.68900000001</v>
      </c>
      <c r="D15" s="572">
        <v>31061508.13628</v>
      </c>
      <c r="E15" s="572">
        <v>9400.6750599999996</v>
      </c>
      <c r="F15" s="572">
        <v>5701810.6141599994</v>
      </c>
      <c r="G15" s="572">
        <v>2012999.6487099994</v>
      </c>
      <c r="H15" s="572">
        <v>0</v>
      </c>
      <c r="I15" s="572">
        <v>70156.78985999999</v>
      </c>
      <c r="J15" s="572">
        <v>899311.69539999997</v>
      </c>
      <c r="K15" s="572">
        <v>440836.51802000008</v>
      </c>
      <c r="L15" s="572">
        <v>3882997.8071399997</v>
      </c>
      <c r="M15" s="572">
        <v>37427.748590000003</v>
      </c>
      <c r="N15" s="572">
        <v>3743815.9168917458</v>
      </c>
      <c r="O15" s="572">
        <v>763192.66261</v>
      </c>
      <c r="P15" s="572">
        <v>166560.75056000001</v>
      </c>
      <c r="Q15" s="572">
        <v>458517.22450999997</v>
      </c>
      <c r="R15" s="572">
        <v>0</v>
      </c>
      <c r="S15" s="572">
        <v>327093.89380000002</v>
      </c>
      <c r="T15" s="572">
        <v>14803.26864</v>
      </c>
      <c r="U15" s="572">
        <v>453011.72463000007</v>
      </c>
      <c r="V15" s="572">
        <v>7496715.3929646825</v>
      </c>
      <c r="W15" s="572">
        <v>1352818.4164900002</v>
      </c>
      <c r="X15" s="572">
        <v>194612.50109000003</v>
      </c>
      <c r="Y15" s="942">
        <v>59405883.074406423</v>
      </c>
      <c r="Z15" s="943">
        <v>0</v>
      </c>
      <c r="AA15" s="942">
        <v>59405883.074406423</v>
      </c>
      <c r="AB15" s="171"/>
    </row>
    <row r="16" spans="1:28" s="1229" customFormat="1" ht="51" customHeight="1">
      <c r="A16" s="1230" t="s">
        <v>683</v>
      </c>
      <c r="B16" s="1226" t="s">
        <v>397</v>
      </c>
      <c r="C16" s="947">
        <v>0</v>
      </c>
      <c r="D16" s="947">
        <v>0</v>
      </c>
      <c r="E16" s="947">
        <v>0</v>
      </c>
      <c r="F16" s="947">
        <v>0</v>
      </c>
      <c r="G16" s="947">
        <v>0</v>
      </c>
      <c r="H16" s="947"/>
      <c r="I16" s="947">
        <v>0</v>
      </c>
      <c r="J16" s="947">
        <v>0</v>
      </c>
      <c r="K16" s="947">
        <v>0</v>
      </c>
      <c r="L16" s="947">
        <v>0</v>
      </c>
      <c r="M16" s="947">
        <v>0</v>
      </c>
      <c r="N16" s="947">
        <v>0</v>
      </c>
      <c r="O16" s="947">
        <v>0</v>
      </c>
      <c r="P16" s="947">
        <v>0</v>
      </c>
      <c r="Q16" s="947">
        <v>0</v>
      </c>
      <c r="R16" s="947">
        <v>0</v>
      </c>
      <c r="S16" s="947">
        <v>0</v>
      </c>
      <c r="T16" s="947">
        <v>0</v>
      </c>
      <c r="U16" s="947">
        <v>0</v>
      </c>
      <c r="V16" s="947">
        <v>0</v>
      </c>
      <c r="W16" s="947">
        <v>0</v>
      </c>
      <c r="X16" s="947">
        <v>0</v>
      </c>
      <c r="Y16" s="949"/>
      <c r="Z16" s="939">
        <v>0</v>
      </c>
      <c r="AA16" s="949"/>
      <c r="AB16" s="171"/>
    </row>
    <row r="17" spans="1:28" s="1229" customFormat="1" ht="59.25" customHeight="1">
      <c r="A17" s="1227" t="s">
        <v>398</v>
      </c>
      <c r="B17" s="1228" t="s">
        <v>385</v>
      </c>
      <c r="C17" s="947">
        <v>0</v>
      </c>
      <c r="D17" s="947">
        <v>0</v>
      </c>
      <c r="E17" s="947">
        <v>0</v>
      </c>
      <c r="F17" s="947">
        <v>99062.59</v>
      </c>
      <c r="G17" s="947">
        <v>0</v>
      </c>
      <c r="H17" s="947">
        <v>0</v>
      </c>
      <c r="I17" s="947">
        <v>0</v>
      </c>
      <c r="J17" s="947">
        <v>120842.28118999999</v>
      </c>
      <c r="K17" s="947">
        <v>0</v>
      </c>
      <c r="L17" s="947">
        <v>0</v>
      </c>
      <c r="M17" s="947">
        <v>0</v>
      </c>
      <c r="N17" s="947">
        <v>0</v>
      </c>
      <c r="O17" s="947">
        <v>0</v>
      </c>
      <c r="P17" s="947">
        <v>0</v>
      </c>
      <c r="Q17" s="947">
        <v>406278.56339999998</v>
      </c>
      <c r="R17" s="947">
        <v>0</v>
      </c>
      <c r="S17" s="947">
        <v>0</v>
      </c>
      <c r="T17" s="947">
        <v>0</v>
      </c>
      <c r="U17" s="947">
        <v>0</v>
      </c>
      <c r="V17" s="947">
        <v>0</v>
      </c>
      <c r="W17" s="947">
        <v>0</v>
      </c>
      <c r="X17" s="947">
        <v>0</v>
      </c>
      <c r="Y17" s="948">
        <v>626183.43458999996</v>
      </c>
      <c r="Z17" s="939">
        <v>0</v>
      </c>
      <c r="AA17" s="948">
        <v>626183.43458999996</v>
      </c>
      <c r="AB17" s="171"/>
    </row>
    <row r="18" spans="1:28" s="1229" customFormat="1" ht="59.25" customHeight="1">
      <c r="A18" s="1227" t="s">
        <v>399</v>
      </c>
      <c r="B18" s="1228" t="s">
        <v>387</v>
      </c>
      <c r="C18" s="947">
        <v>0</v>
      </c>
      <c r="D18" s="947">
        <v>0</v>
      </c>
      <c r="E18" s="947">
        <v>0</v>
      </c>
      <c r="F18" s="947">
        <v>0</v>
      </c>
      <c r="G18" s="947">
        <v>0</v>
      </c>
      <c r="H18" s="947">
        <v>0</v>
      </c>
      <c r="I18" s="947">
        <v>0</v>
      </c>
      <c r="J18" s="947">
        <v>0</v>
      </c>
      <c r="K18" s="947">
        <v>0</v>
      </c>
      <c r="L18" s="947">
        <v>0</v>
      </c>
      <c r="M18" s="947">
        <v>0</v>
      </c>
      <c r="N18" s="947">
        <v>0</v>
      </c>
      <c r="O18" s="947">
        <v>0</v>
      </c>
      <c r="P18" s="947">
        <v>0</v>
      </c>
      <c r="Q18" s="947">
        <v>0</v>
      </c>
      <c r="R18" s="947">
        <v>0</v>
      </c>
      <c r="S18" s="947">
        <v>0</v>
      </c>
      <c r="T18" s="947">
        <v>0</v>
      </c>
      <c r="U18" s="947">
        <v>0</v>
      </c>
      <c r="V18" s="947">
        <v>0</v>
      </c>
      <c r="W18" s="947">
        <v>0</v>
      </c>
      <c r="X18" s="947">
        <v>0</v>
      </c>
      <c r="Y18" s="948">
        <v>0</v>
      </c>
      <c r="Z18" s="939">
        <v>0</v>
      </c>
      <c r="AA18" s="948">
        <v>0</v>
      </c>
      <c r="AB18" s="171"/>
    </row>
    <row r="19" spans="1:28" s="1229" customFormat="1" ht="59.25" customHeight="1">
      <c r="A19" s="1227" t="s">
        <v>400</v>
      </c>
      <c r="B19" s="1228" t="s">
        <v>389</v>
      </c>
      <c r="C19" s="947">
        <v>0</v>
      </c>
      <c r="D19" s="947">
        <v>0</v>
      </c>
      <c r="E19" s="947">
        <v>0</v>
      </c>
      <c r="F19" s="947">
        <v>0</v>
      </c>
      <c r="G19" s="947">
        <v>0</v>
      </c>
      <c r="H19" s="947">
        <v>0</v>
      </c>
      <c r="I19" s="947">
        <v>0</v>
      </c>
      <c r="J19" s="947">
        <v>0</v>
      </c>
      <c r="K19" s="947">
        <v>0</v>
      </c>
      <c r="L19" s="947">
        <v>0</v>
      </c>
      <c r="M19" s="947">
        <v>0</v>
      </c>
      <c r="N19" s="947">
        <v>0</v>
      </c>
      <c r="O19" s="947">
        <v>0</v>
      </c>
      <c r="P19" s="947">
        <v>0</v>
      </c>
      <c r="Q19" s="947">
        <v>11347.34482</v>
      </c>
      <c r="R19" s="947">
        <v>0</v>
      </c>
      <c r="S19" s="947">
        <v>0</v>
      </c>
      <c r="T19" s="947">
        <v>0</v>
      </c>
      <c r="U19" s="947">
        <v>0</v>
      </c>
      <c r="V19" s="947">
        <v>0</v>
      </c>
      <c r="W19" s="947">
        <v>0</v>
      </c>
      <c r="X19" s="947">
        <v>0</v>
      </c>
      <c r="Y19" s="948">
        <v>11347.34482</v>
      </c>
      <c r="Z19" s="939">
        <v>0</v>
      </c>
      <c r="AA19" s="948">
        <v>11347.34482</v>
      </c>
      <c r="AB19" s="171"/>
    </row>
    <row r="20" spans="1:28" s="1229" customFormat="1" ht="51" customHeight="1">
      <c r="A20" s="1227" t="s">
        <v>401</v>
      </c>
      <c r="B20" s="1228" t="s">
        <v>391</v>
      </c>
      <c r="C20" s="572">
        <v>0</v>
      </c>
      <c r="D20" s="572">
        <v>0</v>
      </c>
      <c r="E20" s="572">
        <v>0</v>
      </c>
      <c r="F20" s="572">
        <v>99062.59</v>
      </c>
      <c r="G20" s="572">
        <v>0</v>
      </c>
      <c r="H20" s="572">
        <v>0</v>
      </c>
      <c r="I20" s="572">
        <v>0</v>
      </c>
      <c r="J20" s="572">
        <v>120842.28118999999</v>
      </c>
      <c r="K20" s="572">
        <v>0</v>
      </c>
      <c r="L20" s="572">
        <v>0</v>
      </c>
      <c r="M20" s="572">
        <v>0</v>
      </c>
      <c r="N20" s="572">
        <v>0</v>
      </c>
      <c r="O20" s="572">
        <v>0</v>
      </c>
      <c r="P20" s="572">
        <v>0</v>
      </c>
      <c r="Q20" s="572">
        <v>394931.21857999999</v>
      </c>
      <c r="R20" s="572">
        <v>0</v>
      </c>
      <c r="S20" s="572">
        <v>0</v>
      </c>
      <c r="T20" s="572">
        <v>0</v>
      </c>
      <c r="U20" s="572">
        <v>0</v>
      </c>
      <c r="V20" s="572">
        <v>0</v>
      </c>
      <c r="W20" s="572">
        <v>0</v>
      </c>
      <c r="X20" s="572">
        <v>0</v>
      </c>
      <c r="Y20" s="950">
        <v>614836.08976999996</v>
      </c>
      <c r="Z20" s="943">
        <v>0</v>
      </c>
      <c r="AA20" s="950">
        <v>614836.08976999996</v>
      </c>
      <c r="AB20" s="171"/>
    </row>
    <row r="21" spans="1:28" s="1229" customFormat="1" ht="51" customHeight="1">
      <c r="A21" s="1230" t="s">
        <v>402</v>
      </c>
      <c r="B21" s="1226" t="s">
        <v>403</v>
      </c>
      <c r="C21" s="947"/>
      <c r="D21" s="947"/>
      <c r="E21" s="947"/>
      <c r="F21" s="947"/>
      <c r="G21" s="947"/>
      <c r="H21" s="947"/>
      <c r="I21" s="947"/>
      <c r="J21" s="947"/>
      <c r="K21" s="947"/>
      <c r="L21" s="947"/>
      <c r="M21" s="947"/>
      <c r="N21" s="947"/>
      <c r="O21" s="947"/>
      <c r="P21" s="947"/>
      <c r="Q21" s="947"/>
      <c r="R21" s="947"/>
      <c r="S21" s="947"/>
      <c r="T21" s="947"/>
      <c r="U21" s="947"/>
      <c r="V21" s="947"/>
      <c r="W21" s="947"/>
      <c r="X21" s="947"/>
      <c r="Y21" s="949"/>
      <c r="Z21" s="947"/>
      <c r="AA21" s="949"/>
      <c r="AB21" s="171"/>
    </row>
    <row r="22" spans="1:28" s="1229" customFormat="1" ht="59.25" customHeight="1">
      <c r="A22" s="1227" t="s">
        <v>404</v>
      </c>
      <c r="B22" s="1228" t="s">
        <v>385</v>
      </c>
      <c r="C22" s="947">
        <v>419601.18700000003</v>
      </c>
      <c r="D22" s="947">
        <v>38679140.133200005</v>
      </c>
      <c r="E22" s="947">
        <v>14139.270909999999</v>
      </c>
      <c r="F22" s="947">
        <v>8096972.2456599995</v>
      </c>
      <c r="G22" s="947">
        <v>3093428.6020299997</v>
      </c>
      <c r="H22" s="947">
        <v>29.850289270000001</v>
      </c>
      <c r="I22" s="947">
        <v>104968.33046999999</v>
      </c>
      <c r="J22" s="947">
        <v>1454092.9750999999</v>
      </c>
      <c r="K22" s="947">
        <v>1620000.6461500002</v>
      </c>
      <c r="L22" s="947">
        <v>5393379.2478999998</v>
      </c>
      <c r="M22" s="947">
        <v>37889.348740000001</v>
      </c>
      <c r="N22" s="947">
        <v>6695328.8567399997</v>
      </c>
      <c r="O22" s="947">
        <v>1155593.5900400002</v>
      </c>
      <c r="P22" s="947">
        <v>375632.14647000004</v>
      </c>
      <c r="Q22" s="947">
        <v>1081532.9351300001</v>
      </c>
      <c r="R22" s="947">
        <v>11034.135</v>
      </c>
      <c r="S22" s="947">
        <v>402745.30979000003</v>
      </c>
      <c r="T22" s="947">
        <v>17390.217850000001</v>
      </c>
      <c r="U22" s="947">
        <v>713697.4865900001</v>
      </c>
      <c r="V22" s="947">
        <v>8782079.7948420011</v>
      </c>
      <c r="W22" s="947">
        <v>2016815.2806000002</v>
      </c>
      <c r="X22" s="947">
        <v>280602.57242000004</v>
      </c>
      <c r="Y22" s="948">
        <v>80446094.16292128</v>
      </c>
      <c r="Z22" s="947">
        <v>0</v>
      </c>
      <c r="AA22" s="948">
        <v>80446094.16292128</v>
      </c>
      <c r="AB22" s="171"/>
    </row>
    <row r="23" spans="1:28" s="1229" customFormat="1" ht="59.25" customHeight="1">
      <c r="A23" s="1227" t="s">
        <v>405</v>
      </c>
      <c r="B23" s="1228" t="s">
        <v>387</v>
      </c>
      <c r="C23" s="947">
        <v>0</v>
      </c>
      <c r="D23" s="947">
        <v>0</v>
      </c>
      <c r="E23" s="947">
        <v>0</v>
      </c>
      <c r="F23" s="947">
        <v>0</v>
      </c>
      <c r="G23" s="947">
        <v>0</v>
      </c>
      <c r="H23" s="947">
        <v>0</v>
      </c>
      <c r="I23" s="947">
        <v>0</v>
      </c>
      <c r="J23" s="947">
        <v>0</v>
      </c>
      <c r="K23" s="947">
        <v>0</v>
      </c>
      <c r="L23" s="947">
        <v>0</v>
      </c>
      <c r="M23" s="947">
        <v>0</v>
      </c>
      <c r="N23" s="947">
        <v>0</v>
      </c>
      <c r="O23" s="947">
        <v>0</v>
      </c>
      <c r="P23" s="947">
        <v>0</v>
      </c>
      <c r="Q23" s="947">
        <v>0</v>
      </c>
      <c r="R23" s="947">
        <v>0</v>
      </c>
      <c r="S23" s="947">
        <v>0</v>
      </c>
      <c r="T23" s="947">
        <v>0</v>
      </c>
      <c r="U23" s="947">
        <v>0</v>
      </c>
      <c r="V23" s="947">
        <v>0</v>
      </c>
      <c r="W23" s="947">
        <v>0</v>
      </c>
      <c r="X23" s="947">
        <v>0</v>
      </c>
      <c r="Y23" s="948">
        <v>0</v>
      </c>
      <c r="Z23" s="947">
        <v>0</v>
      </c>
      <c r="AA23" s="948">
        <v>0</v>
      </c>
      <c r="AB23" s="171"/>
    </row>
    <row r="24" spans="1:28" ht="59.25" customHeight="1">
      <c r="A24" s="1227" t="s">
        <v>406</v>
      </c>
      <c r="B24" s="1228" t="s">
        <v>389</v>
      </c>
      <c r="C24" s="947">
        <v>0</v>
      </c>
      <c r="D24" s="947">
        <v>302200.09666000004</v>
      </c>
      <c r="E24" s="947">
        <v>2972.1735200000003</v>
      </c>
      <c r="F24" s="947">
        <v>602654.39911</v>
      </c>
      <c r="G24" s="947">
        <v>755085.92444000009</v>
      </c>
      <c r="H24" s="947">
        <v>29.850289270000001</v>
      </c>
      <c r="I24" s="947">
        <v>5406.4028399999997</v>
      </c>
      <c r="J24" s="947">
        <v>167367.25760000001</v>
      </c>
      <c r="K24" s="947">
        <v>1118847.8415000001</v>
      </c>
      <c r="L24" s="947">
        <v>59383.700130000005</v>
      </c>
      <c r="M24" s="947">
        <v>0</v>
      </c>
      <c r="N24" s="947">
        <v>1625742.6954289842</v>
      </c>
      <c r="O24" s="947">
        <v>144152.64493000001</v>
      </c>
      <c r="P24" s="947">
        <v>2522.1412099999998</v>
      </c>
      <c r="Q24" s="947">
        <v>31659.603479999998</v>
      </c>
      <c r="R24" s="947">
        <v>0</v>
      </c>
      <c r="S24" s="947">
        <v>0</v>
      </c>
      <c r="T24" s="947">
        <v>941.05747999999994</v>
      </c>
      <c r="U24" s="947">
        <v>120233.57303999999</v>
      </c>
      <c r="V24" s="947">
        <v>0</v>
      </c>
      <c r="W24" s="947">
        <v>213477.53640000001</v>
      </c>
      <c r="X24" s="947">
        <v>8563.1715500000009</v>
      </c>
      <c r="Y24" s="948">
        <v>5161240.0696082553</v>
      </c>
      <c r="Z24" s="947">
        <v>0</v>
      </c>
      <c r="AA24" s="948">
        <v>5161240.0696082553</v>
      </c>
    </row>
    <row r="25" spans="1:28" ht="51" customHeight="1">
      <c r="A25" s="1231" t="s">
        <v>407</v>
      </c>
      <c r="B25" s="1232" t="s">
        <v>391</v>
      </c>
      <c r="C25" s="951">
        <v>419601.18700000003</v>
      </c>
      <c r="D25" s="951">
        <v>38376940.036540002</v>
      </c>
      <c r="E25" s="951">
        <v>11167.097389999999</v>
      </c>
      <c r="F25" s="951">
        <v>7494317.8465499999</v>
      </c>
      <c r="G25" s="951">
        <v>2338342.6775899995</v>
      </c>
      <c r="H25" s="951">
        <v>0</v>
      </c>
      <c r="I25" s="951">
        <v>99561.927629999991</v>
      </c>
      <c r="J25" s="951">
        <v>1286725.7174999998</v>
      </c>
      <c r="K25" s="951">
        <v>501152.80465000006</v>
      </c>
      <c r="L25" s="951">
        <v>5333995.5477700001</v>
      </c>
      <c r="M25" s="951">
        <v>37889.348740000001</v>
      </c>
      <c r="N25" s="951">
        <v>5069586.1613110155</v>
      </c>
      <c r="O25" s="951">
        <v>1011440.9451100002</v>
      </c>
      <c r="P25" s="951">
        <v>373110.00526000006</v>
      </c>
      <c r="Q25" s="951">
        <v>1049873.3316500001</v>
      </c>
      <c r="R25" s="951">
        <v>11034.135</v>
      </c>
      <c r="S25" s="951">
        <v>402745.30979000003</v>
      </c>
      <c r="T25" s="951">
        <v>16449.160370000001</v>
      </c>
      <c r="U25" s="951">
        <v>593463.91355000017</v>
      </c>
      <c r="V25" s="951">
        <v>8782079.7948420011</v>
      </c>
      <c r="W25" s="951">
        <v>1803337.7442000001</v>
      </c>
      <c r="X25" s="951">
        <v>272039.40087000001</v>
      </c>
      <c r="Y25" s="950">
        <v>75284854.093313009</v>
      </c>
      <c r="Z25" s="951">
        <v>0</v>
      </c>
      <c r="AA25" s="950">
        <v>75284854.093313009</v>
      </c>
    </row>
    <row r="27" spans="1:28">
      <c r="J27" s="171"/>
    </row>
    <row r="28" spans="1:28">
      <c r="J28" s="171"/>
    </row>
    <row r="29" spans="1:28">
      <c r="J29" s="171"/>
    </row>
    <row r="30" spans="1:28">
      <c r="J30" s="171"/>
    </row>
    <row r="31" spans="1:28">
      <c r="J31" s="171"/>
    </row>
    <row r="32" spans="1:28">
      <c r="J32" s="171"/>
    </row>
    <row r="33" spans="10:10">
      <c r="J33" s="171"/>
    </row>
    <row r="34" spans="10:10">
      <c r="J34" s="171"/>
    </row>
    <row r="35" spans="10:10">
      <c r="J35" s="171"/>
    </row>
    <row r="36" spans="10:10">
      <c r="J36" s="171"/>
    </row>
    <row r="37" spans="10:10">
      <c r="J37" s="171"/>
    </row>
    <row r="38" spans="10:10">
      <c r="J38" s="171"/>
    </row>
    <row r="39" spans="10:10">
      <c r="J39" s="171"/>
    </row>
    <row r="40" spans="10:10">
      <c r="J40" s="171"/>
    </row>
    <row r="41" spans="10:10">
      <c r="J41" s="171"/>
    </row>
    <row r="42" spans="10:10">
      <c r="J42" s="171"/>
    </row>
    <row r="43" spans="10:10">
      <c r="J43" s="171"/>
    </row>
    <row r="44" spans="10:10">
      <c r="J44" s="171"/>
    </row>
    <row r="45" spans="10:10">
      <c r="J45" s="171"/>
    </row>
  </sheetData>
  <mergeCells count="8">
    <mergeCell ref="A1:F1"/>
    <mergeCell ref="A2:F2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2" orientation="landscape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C45"/>
  <sheetViews>
    <sheetView view="pageBreakPreview" zoomScale="60" zoomScaleNormal="85" workbookViewId="0">
      <pane xSplit="2" ySplit="5" topLeftCell="C6" activePane="bottomRight" state="frozen"/>
      <selection activeCell="A4" sqref="A4:A5"/>
      <selection pane="topRight" activeCell="A4" sqref="A4:A5"/>
      <selection pane="bottomLeft" activeCell="A4" sqref="A4:A5"/>
      <selection pane="bottomRight" activeCell="F6" sqref="F6"/>
    </sheetView>
  </sheetViews>
  <sheetFormatPr defaultColWidth="9" defaultRowHeight="24"/>
  <cols>
    <col min="1" max="1" width="35.42578125" style="171" customWidth="1"/>
    <col min="2" max="2" width="32.85546875" style="171" hidden="1" customWidth="1"/>
    <col min="3" max="9" width="16.140625" style="171" customWidth="1"/>
    <col min="10" max="10" width="16.140625" style="932" customWidth="1"/>
    <col min="11" max="27" width="16.140625" style="171" customWidth="1"/>
    <col min="28" max="16384" width="9" style="171"/>
  </cols>
  <sheetData>
    <row r="1" spans="1:29" s="168" customFormat="1" ht="33">
      <c r="A1" s="1572" t="s">
        <v>863</v>
      </c>
      <c r="B1" s="1572"/>
      <c r="C1" s="1572"/>
      <c r="D1" s="1572"/>
      <c r="E1" s="1572"/>
      <c r="F1" s="1572"/>
      <c r="G1" s="1572"/>
      <c r="J1" s="923"/>
    </row>
    <row r="2" spans="1:29" s="168" customFormat="1" ht="33">
      <c r="A2" s="1572" t="s">
        <v>913</v>
      </c>
      <c r="B2" s="1572"/>
      <c r="C2" s="1572"/>
      <c r="D2" s="1572"/>
      <c r="E2" s="1572"/>
      <c r="F2" s="1572"/>
      <c r="G2" s="1572"/>
      <c r="J2" s="923"/>
    </row>
    <row r="3" spans="1:29">
      <c r="A3" s="1016"/>
      <c r="B3" s="1016"/>
      <c r="C3" s="919">
        <v>1000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1573" t="s">
        <v>537</v>
      </c>
      <c r="Z3" s="1573"/>
      <c r="AA3" s="1573"/>
    </row>
    <row r="4" spans="1:29">
      <c r="A4" s="1603" t="s">
        <v>0</v>
      </c>
      <c r="B4" s="1604"/>
      <c r="C4" s="1584" t="s">
        <v>378</v>
      </c>
      <c r="D4" s="1584"/>
      <c r="E4" s="1584"/>
      <c r="F4" s="1584"/>
      <c r="G4" s="1584"/>
      <c r="H4" s="1584"/>
      <c r="I4" s="1584"/>
      <c r="J4" s="1584"/>
      <c r="K4" s="1584"/>
      <c r="L4" s="1584"/>
      <c r="M4" s="1584"/>
      <c r="N4" s="1584"/>
      <c r="O4" s="1584"/>
      <c r="P4" s="1584"/>
      <c r="Q4" s="1584"/>
      <c r="R4" s="1584"/>
      <c r="S4" s="1584"/>
      <c r="T4" s="1584"/>
      <c r="U4" s="1584"/>
      <c r="V4" s="1584"/>
      <c r="W4" s="1584"/>
      <c r="X4" s="1584"/>
      <c r="Y4" s="1585" t="s">
        <v>271</v>
      </c>
      <c r="Z4" s="1587" t="s">
        <v>382</v>
      </c>
      <c r="AA4" s="1585" t="s">
        <v>408</v>
      </c>
    </row>
    <row r="5" spans="1:29">
      <c r="A5" s="1605"/>
      <c r="B5" s="1606"/>
      <c r="C5" s="169" t="s">
        <v>800</v>
      </c>
      <c r="D5" s="169" t="s">
        <v>169</v>
      </c>
      <c r="E5" s="169" t="s">
        <v>285</v>
      </c>
      <c r="F5" s="169" t="s">
        <v>171</v>
      </c>
      <c r="G5" s="169" t="s">
        <v>172</v>
      </c>
      <c r="H5" s="169" t="s">
        <v>173</v>
      </c>
      <c r="I5" s="169" t="s">
        <v>174</v>
      </c>
      <c r="J5" s="169" t="s">
        <v>175</v>
      </c>
      <c r="K5" s="169" t="s">
        <v>176</v>
      </c>
      <c r="L5" s="169" t="s">
        <v>177</v>
      </c>
      <c r="M5" s="169" t="s">
        <v>178</v>
      </c>
      <c r="N5" s="169" t="s">
        <v>179</v>
      </c>
      <c r="O5" s="169" t="s">
        <v>180</v>
      </c>
      <c r="P5" s="915" t="s">
        <v>181</v>
      </c>
      <c r="Q5" s="169" t="s">
        <v>182</v>
      </c>
      <c r="R5" s="169" t="s">
        <v>183</v>
      </c>
      <c r="S5" s="169" t="s">
        <v>184</v>
      </c>
      <c r="T5" s="169" t="s">
        <v>797</v>
      </c>
      <c r="U5" s="169" t="s">
        <v>185</v>
      </c>
      <c r="V5" s="169" t="s">
        <v>186</v>
      </c>
      <c r="W5" s="169" t="s">
        <v>187</v>
      </c>
      <c r="X5" s="169" t="s">
        <v>188</v>
      </c>
      <c r="Y5" s="1586"/>
      <c r="Z5" s="1588"/>
      <c r="AA5" s="1589"/>
    </row>
    <row r="6" spans="1:29" s="1233" customFormat="1" ht="51" customHeight="1">
      <c r="A6" s="1237" t="s">
        <v>379</v>
      </c>
      <c r="B6" s="1200" t="s">
        <v>383</v>
      </c>
      <c r="C6" s="558">
        <v>0</v>
      </c>
      <c r="D6" s="558"/>
      <c r="E6" s="558">
        <v>0</v>
      </c>
      <c r="F6" s="558">
        <v>0</v>
      </c>
      <c r="G6" s="558">
        <v>0</v>
      </c>
      <c r="H6" s="558">
        <v>0</v>
      </c>
      <c r="I6" s="558">
        <v>0</v>
      </c>
      <c r="J6" s="558">
        <v>0</v>
      </c>
      <c r="K6" s="558">
        <v>0</v>
      </c>
      <c r="L6" s="558">
        <v>0</v>
      </c>
      <c r="M6" s="558">
        <v>0</v>
      </c>
      <c r="N6" s="558">
        <v>0</v>
      </c>
      <c r="O6" s="558">
        <v>0</v>
      </c>
      <c r="P6" s="558">
        <v>0</v>
      </c>
      <c r="Q6" s="558">
        <v>0</v>
      </c>
      <c r="R6" s="558">
        <v>0</v>
      </c>
      <c r="S6" s="558">
        <v>0</v>
      </c>
      <c r="T6" s="558">
        <v>0</v>
      </c>
      <c r="U6" s="558">
        <v>0</v>
      </c>
      <c r="V6" s="558">
        <v>0</v>
      </c>
      <c r="W6" s="558">
        <v>0</v>
      </c>
      <c r="X6" s="558">
        <v>0</v>
      </c>
      <c r="Y6" s="933"/>
      <c r="Z6" s="558">
        <v>0</v>
      </c>
      <c r="AA6" s="933"/>
    </row>
    <row r="7" spans="1:29" s="1233" customFormat="1" ht="45" customHeight="1">
      <c r="A7" s="1238" t="s">
        <v>384</v>
      </c>
      <c r="B7" s="734" t="s">
        <v>385</v>
      </c>
      <c r="C7" s="530">
        <v>20887.390729999999</v>
      </c>
      <c r="D7" s="530">
        <v>0</v>
      </c>
      <c r="E7" s="530">
        <v>22.29879</v>
      </c>
      <c r="F7" s="530">
        <v>12039.327730000001</v>
      </c>
      <c r="G7" s="530">
        <v>33632.219980000002</v>
      </c>
      <c r="H7" s="530">
        <v>0</v>
      </c>
      <c r="I7" s="530">
        <v>1314.8226400000001</v>
      </c>
      <c r="J7" s="530">
        <v>61791.54477</v>
      </c>
      <c r="K7" s="530">
        <v>67661.4038</v>
      </c>
      <c r="L7" s="530">
        <v>0</v>
      </c>
      <c r="M7" s="530">
        <v>4.4547499999999998</v>
      </c>
      <c r="N7" s="530">
        <v>126226.83331999993</v>
      </c>
      <c r="O7" s="530">
        <v>0</v>
      </c>
      <c r="P7" s="530">
        <v>61603.379030000004</v>
      </c>
      <c r="Q7" s="530">
        <v>0</v>
      </c>
      <c r="R7" s="530">
        <v>0</v>
      </c>
      <c r="S7" s="530">
        <v>65211.736419999899</v>
      </c>
      <c r="T7" s="530">
        <v>0</v>
      </c>
      <c r="U7" s="530">
        <v>8316.5560000000005</v>
      </c>
      <c r="V7" s="530">
        <v>179732.31887729443</v>
      </c>
      <c r="W7" s="530">
        <v>0</v>
      </c>
      <c r="X7" s="530">
        <v>22207.100480000001</v>
      </c>
      <c r="Y7" s="934">
        <v>660651.38731729425</v>
      </c>
      <c r="Z7" s="939">
        <v>0</v>
      </c>
      <c r="AA7" s="934">
        <v>660651.38731729425</v>
      </c>
    </row>
    <row r="8" spans="1:29" s="1013" customFormat="1" ht="45" customHeight="1">
      <c r="A8" s="1238" t="s">
        <v>386</v>
      </c>
      <c r="B8" s="734" t="s">
        <v>387</v>
      </c>
      <c r="C8" s="530">
        <v>0</v>
      </c>
      <c r="D8" s="530">
        <v>0</v>
      </c>
      <c r="E8" s="530">
        <v>0</v>
      </c>
      <c r="F8" s="530">
        <v>0</v>
      </c>
      <c r="G8" s="530">
        <v>0</v>
      </c>
      <c r="H8" s="530">
        <v>0</v>
      </c>
      <c r="I8" s="530">
        <v>0</v>
      </c>
      <c r="J8" s="530">
        <v>0</v>
      </c>
      <c r="K8" s="530">
        <v>0</v>
      </c>
      <c r="L8" s="530">
        <v>0</v>
      </c>
      <c r="M8" s="530">
        <v>0</v>
      </c>
      <c r="N8" s="530">
        <v>0</v>
      </c>
      <c r="O8" s="530">
        <v>0</v>
      </c>
      <c r="P8" s="530">
        <v>0</v>
      </c>
      <c r="Q8" s="530">
        <v>0</v>
      </c>
      <c r="R8" s="530">
        <v>0</v>
      </c>
      <c r="S8" s="530">
        <v>0</v>
      </c>
      <c r="T8" s="530">
        <v>0</v>
      </c>
      <c r="U8" s="530">
        <v>0</v>
      </c>
      <c r="V8" s="530">
        <v>0</v>
      </c>
      <c r="W8" s="530">
        <v>0</v>
      </c>
      <c r="X8" s="530">
        <v>0</v>
      </c>
      <c r="Y8" s="934">
        <v>0</v>
      </c>
      <c r="Z8" s="939">
        <v>0</v>
      </c>
      <c r="AA8" s="934">
        <v>0</v>
      </c>
      <c r="AC8" s="1233"/>
    </row>
    <row r="9" spans="1:29" s="1013" customFormat="1" ht="45" customHeight="1">
      <c r="A9" s="1238" t="s">
        <v>388</v>
      </c>
      <c r="B9" s="734" t="s">
        <v>389</v>
      </c>
      <c r="C9" s="530">
        <v>0</v>
      </c>
      <c r="D9" s="530">
        <v>0</v>
      </c>
      <c r="E9" s="530">
        <v>1.7282</v>
      </c>
      <c r="F9" s="530">
        <v>0</v>
      </c>
      <c r="G9" s="530">
        <v>2394.9984300000001</v>
      </c>
      <c r="H9" s="530">
        <v>0</v>
      </c>
      <c r="I9" s="530">
        <v>973.12324999999998</v>
      </c>
      <c r="J9" s="952">
        <v>4466.7772400000003</v>
      </c>
      <c r="K9" s="530">
        <v>5865.4501799999998</v>
      </c>
      <c r="L9" s="530">
        <v>0</v>
      </c>
      <c r="M9" s="530">
        <v>0</v>
      </c>
      <c r="N9" s="530">
        <v>92722.187782584631</v>
      </c>
      <c r="O9" s="530">
        <v>0</v>
      </c>
      <c r="P9" s="530">
        <v>0</v>
      </c>
      <c r="Q9" s="530">
        <v>0</v>
      </c>
      <c r="R9" s="530">
        <v>0</v>
      </c>
      <c r="S9" s="530">
        <v>52950.515429999999</v>
      </c>
      <c r="T9" s="530">
        <v>0</v>
      </c>
      <c r="U9" s="530">
        <v>1716.9207900000001</v>
      </c>
      <c r="V9" s="530">
        <v>0</v>
      </c>
      <c r="W9" s="530">
        <v>0</v>
      </c>
      <c r="X9" s="530">
        <v>1544.9027300000002</v>
      </c>
      <c r="Y9" s="934">
        <v>162636.60403258464</v>
      </c>
      <c r="Z9" s="939">
        <v>0</v>
      </c>
      <c r="AA9" s="934">
        <v>162636.60403258464</v>
      </c>
      <c r="AC9" s="1233"/>
    </row>
    <row r="10" spans="1:29" s="1013" customFormat="1" ht="45" customHeight="1">
      <c r="A10" s="1238" t="s">
        <v>390</v>
      </c>
      <c r="B10" s="734" t="s">
        <v>391</v>
      </c>
      <c r="C10" s="572">
        <v>20887.390729999999</v>
      </c>
      <c r="D10" s="572">
        <v>0</v>
      </c>
      <c r="E10" s="572">
        <v>20.570589999999999</v>
      </c>
      <c r="F10" s="572">
        <v>12039.327730000001</v>
      </c>
      <c r="G10" s="572">
        <v>31237.221550000002</v>
      </c>
      <c r="H10" s="572">
        <v>0</v>
      </c>
      <c r="I10" s="572">
        <v>341.69939000000011</v>
      </c>
      <c r="J10" s="572">
        <v>57324.767529999997</v>
      </c>
      <c r="K10" s="572">
        <v>61795.95362</v>
      </c>
      <c r="L10" s="572">
        <v>0</v>
      </c>
      <c r="M10" s="572">
        <v>4.4547499999999998</v>
      </c>
      <c r="N10" s="572">
        <v>33504.645537415301</v>
      </c>
      <c r="O10" s="572">
        <v>0</v>
      </c>
      <c r="P10" s="572">
        <v>61603.379030000004</v>
      </c>
      <c r="Q10" s="572">
        <v>0</v>
      </c>
      <c r="R10" s="572">
        <v>0</v>
      </c>
      <c r="S10" s="572">
        <v>12261.2209899999</v>
      </c>
      <c r="T10" s="572">
        <v>0</v>
      </c>
      <c r="U10" s="572">
        <v>6599.6352100000004</v>
      </c>
      <c r="V10" s="572">
        <v>179732.31887729443</v>
      </c>
      <c r="W10" s="572">
        <v>0</v>
      </c>
      <c r="X10" s="572">
        <v>20662.197749999999</v>
      </c>
      <c r="Y10" s="935">
        <v>498014.78328470961</v>
      </c>
      <c r="Z10" s="943"/>
      <c r="AA10" s="935">
        <v>498014.78328470961</v>
      </c>
      <c r="AC10" s="1233"/>
    </row>
    <row r="11" spans="1:29" s="1013" customFormat="1" ht="51" customHeight="1">
      <c r="A11" s="1239" t="s">
        <v>380</v>
      </c>
      <c r="B11" s="1200" t="s">
        <v>392</v>
      </c>
      <c r="C11" s="530">
        <v>0</v>
      </c>
      <c r="D11" s="530">
        <v>0</v>
      </c>
      <c r="E11" s="530">
        <v>0</v>
      </c>
      <c r="F11" s="530">
        <v>0</v>
      </c>
      <c r="G11" s="530">
        <v>0</v>
      </c>
      <c r="H11" s="530">
        <v>0</v>
      </c>
      <c r="I11" s="530">
        <v>0</v>
      </c>
      <c r="J11" s="530">
        <v>0</v>
      </c>
      <c r="K11" s="530">
        <v>0</v>
      </c>
      <c r="L11" s="530">
        <v>0</v>
      </c>
      <c r="M11" s="530">
        <v>0</v>
      </c>
      <c r="N11" s="530">
        <v>0</v>
      </c>
      <c r="O11" s="530">
        <v>0</v>
      </c>
      <c r="P11" s="530">
        <v>0</v>
      </c>
      <c r="Q11" s="530">
        <v>0</v>
      </c>
      <c r="R11" s="530">
        <v>0</v>
      </c>
      <c r="S11" s="530">
        <v>0</v>
      </c>
      <c r="T11" s="530">
        <v>0</v>
      </c>
      <c r="U11" s="530">
        <v>0</v>
      </c>
      <c r="V11" s="530">
        <v>0</v>
      </c>
      <c r="W11" s="530">
        <v>0</v>
      </c>
      <c r="X11" s="530">
        <v>0</v>
      </c>
      <c r="Y11" s="936"/>
      <c r="Z11" s="939">
        <v>0</v>
      </c>
      <c r="AA11" s="936"/>
      <c r="AC11" s="1233"/>
    </row>
    <row r="12" spans="1:29" s="1013" customFormat="1" ht="45" customHeight="1">
      <c r="A12" s="1238" t="s">
        <v>393</v>
      </c>
      <c r="B12" s="734" t="s">
        <v>385</v>
      </c>
      <c r="C12" s="530">
        <v>100934.18521</v>
      </c>
      <c r="D12" s="530">
        <v>0</v>
      </c>
      <c r="E12" s="530">
        <v>182.87201000000002</v>
      </c>
      <c r="F12" s="530">
        <v>215446.15674000001</v>
      </c>
      <c r="G12" s="530">
        <v>908526.47560000001</v>
      </c>
      <c r="H12" s="530">
        <v>0</v>
      </c>
      <c r="I12" s="530">
        <v>2800.5867400000002</v>
      </c>
      <c r="J12" s="530">
        <v>223134.49234</v>
      </c>
      <c r="K12" s="530">
        <v>38272.876520000005</v>
      </c>
      <c r="L12" s="530">
        <v>0</v>
      </c>
      <c r="M12" s="530">
        <v>4628.1326500000005</v>
      </c>
      <c r="N12" s="530">
        <v>1075860.8532499999</v>
      </c>
      <c r="O12" s="530">
        <v>0</v>
      </c>
      <c r="P12" s="530">
        <v>49407.301639999998</v>
      </c>
      <c r="Q12" s="530">
        <v>0</v>
      </c>
      <c r="R12" s="530">
        <v>0</v>
      </c>
      <c r="S12" s="530">
        <v>451615.92137</v>
      </c>
      <c r="T12" s="530">
        <v>473.64969000000002</v>
      </c>
      <c r="U12" s="530">
        <v>50952.559000000001</v>
      </c>
      <c r="V12" s="530">
        <v>1382529.4566150554</v>
      </c>
      <c r="W12" s="530">
        <v>0</v>
      </c>
      <c r="X12" s="530">
        <v>60688.512049999998</v>
      </c>
      <c r="Y12" s="934">
        <v>4565454.0314250551</v>
      </c>
      <c r="Z12" s="939">
        <v>0</v>
      </c>
      <c r="AA12" s="934">
        <v>4565454.0314250551</v>
      </c>
      <c r="AC12" s="1233"/>
    </row>
    <row r="13" spans="1:29" s="1013" customFormat="1" ht="45" customHeight="1">
      <c r="A13" s="1238" t="s">
        <v>394</v>
      </c>
      <c r="B13" s="734" t="s">
        <v>387</v>
      </c>
      <c r="C13" s="530">
        <v>0</v>
      </c>
      <c r="D13" s="530">
        <v>0</v>
      </c>
      <c r="E13" s="530">
        <v>0</v>
      </c>
      <c r="F13" s="530">
        <v>0</v>
      </c>
      <c r="G13" s="530">
        <v>0</v>
      </c>
      <c r="H13" s="530">
        <v>0</v>
      </c>
      <c r="I13" s="530">
        <v>0</v>
      </c>
      <c r="J13" s="530">
        <v>0</v>
      </c>
      <c r="K13" s="530">
        <v>0</v>
      </c>
      <c r="L13" s="530">
        <v>0</v>
      </c>
      <c r="M13" s="530">
        <v>0</v>
      </c>
      <c r="N13" s="530">
        <v>0</v>
      </c>
      <c r="O13" s="530">
        <v>0</v>
      </c>
      <c r="P13" s="530">
        <v>0</v>
      </c>
      <c r="Q13" s="530">
        <v>0</v>
      </c>
      <c r="R13" s="530">
        <v>0</v>
      </c>
      <c r="S13" s="530">
        <v>0</v>
      </c>
      <c r="T13" s="530">
        <v>0</v>
      </c>
      <c r="U13" s="530">
        <v>0</v>
      </c>
      <c r="V13" s="530">
        <v>0</v>
      </c>
      <c r="W13" s="530">
        <v>0</v>
      </c>
      <c r="X13" s="530">
        <v>0</v>
      </c>
      <c r="Y13" s="934">
        <v>0</v>
      </c>
      <c r="Z13" s="939">
        <v>0</v>
      </c>
      <c r="AA13" s="934">
        <v>0</v>
      </c>
      <c r="AC13" s="1233"/>
    </row>
    <row r="14" spans="1:29" s="1013" customFormat="1" ht="45" customHeight="1">
      <c r="A14" s="1238" t="s">
        <v>395</v>
      </c>
      <c r="B14" s="734" t="s">
        <v>389</v>
      </c>
      <c r="C14" s="530">
        <v>0</v>
      </c>
      <c r="D14" s="530">
        <v>0</v>
      </c>
      <c r="E14" s="530">
        <v>146.10864999999998</v>
      </c>
      <c r="F14" s="530">
        <v>0</v>
      </c>
      <c r="G14" s="530">
        <v>3803.1245999999996</v>
      </c>
      <c r="H14" s="530">
        <v>0</v>
      </c>
      <c r="I14" s="530">
        <v>1184.8703899999998</v>
      </c>
      <c r="J14" s="530">
        <v>10196.559220000001</v>
      </c>
      <c r="K14" s="530">
        <v>16646.22856</v>
      </c>
      <c r="L14" s="530">
        <v>0</v>
      </c>
      <c r="M14" s="530">
        <v>0</v>
      </c>
      <c r="N14" s="530">
        <v>83647.113845790838</v>
      </c>
      <c r="O14" s="530">
        <v>0</v>
      </c>
      <c r="P14" s="530">
        <v>39.674129999999998</v>
      </c>
      <c r="Q14" s="530">
        <v>0</v>
      </c>
      <c r="R14" s="530">
        <v>0</v>
      </c>
      <c r="S14" s="530">
        <v>98431.029540000003</v>
      </c>
      <c r="T14" s="530">
        <v>0</v>
      </c>
      <c r="U14" s="530">
        <v>11968.00569</v>
      </c>
      <c r="V14" s="530">
        <v>0</v>
      </c>
      <c r="W14" s="530">
        <v>0</v>
      </c>
      <c r="X14" s="530">
        <v>0</v>
      </c>
      <c r="Y14" s="934">
        <v>226062.71462579083</v>
      </c>
      <c r="Z14" s="939">
        <v>0</v>
      </c>
      <c r="AA14" s="934">
        <v>226062.71462579083</v>
      </c>
      <c r="AC14" s="1233"/>
    </row>
    <row r="15" spans="1:29" s="1013" customFormat="1" ht="45" customHeight="1">
      <c r="A15" s="1238" t="s">
        <v>396</v>
      </c>
      <c r="B15" s="734" t="s">
        <v>391</v>
      </c>
      <c r="C15" s="572">
        <v>100934.18521</v>
      </c>
      <c r="D15" s="572">
        <v>0</v>
      </c>
      <c r="E15" s="572">
        <v>36.763360000000034</v>
      </c>
      <c r="F15" s="572">
        <v>215446.15674000001</v>
      </c>
      <c r="G15" s="572">
        <v>904723.35100000002</v>
      </c>
      <c r="H15" s="572">
        <v>0</v>
      </c>
      <c r="I15" s="572">
        <v>1615.7163500000004</v>
      </c>
      <c r="J15" s="572">
        <v>212937.93312</v>
      </c>
      <c r="K15" s="572">
        <v>21626.647960000006</v>
      </c>
      <c r="L15" s="572">
        <v>0</v>
      </c>
      <c r="M15" s="572">
        <v>4628.1326500000005</v>
      </c>
      <c r="N15" s="572">
        <v>992213.73940420907</v>
      </c>
      <c r="O15" s="572">
        <v>0</v>
      </c>
      <c r="P15" s="572">
        <v>49367.627509999998</v>
      </c>
      <c r="Q15" s="572">
        <v>0</v>
      </c>
      <c r="R15" s="572">
        <v>0</v>
      </c>
      <c r="S15" s="572">
        <v>353184.89182999998</v>
      </c>
      <c r="T15" s="572">
        <v>473.64969000000002</v>
      </c>
      <c r="U15" s="572">
        <v>38984.553310000003</v>
      </c>
      <c r="V15" s="572">
        <v>1382529.4566150554</v>
      </c>
      <c r="W15" s="572">
        <v>0</v>
      </c>
      <c r="X15" s="572">
        <v>60688.512049999998</v>
      </c>
      <c r="Y15" s="935">
        <v>4339391.3167992644</v>
      </c>
      <c r="Z15" s="943">
        <v>0</v>
      </c>
      <c r="AA15" s="935">
        <v>4339391.3167992644</v>
      </c>
      <c r="AC15" s="1233"/>
    </row>
    <row r="16" spans="1:29" s="1013" customFormat="1" ht="78.75" customHeight="1">
      <c r="A16" s="1240" t="s">
        <v>738</v>
      </c>
      <c r="B16" s="1200" t="s">
        <v>397</v>
      </c>
      <c r="C16" s="530">
        <v>0</v>
      </c>
      <c r="D16" s="530">
        <v>0</v>
      </c>
      <c r="E16" s="530">
        <v>0</v>
      </c>
      <c r="F16" s="530">
        <v>0</v>
      </c>
      <c r="G16" s="530">
        <v>0</v>
      </c>
      <c r="H16" s="530">
        <v>0</v>
      </c>
      <c r="I16" s="530">
        <v>0</v>
      </c>
      <c r="J16" s="530">
        <v>0</v>
      </c>
      <c r="K16" s="530">
        <v>0</v>
      </c>
      <c r="L16" s="530">
        <v>0</v>
      </c>
      <c r="M16" s="530">
        <v>0</v>
      </c>
      <c r="N16" s="530">
        <v>0</v>
      </c>
      <c r="O16" s="530">
        <v>0</v>
      </c>
      <c r="P16" s="530">
        <v>0</v>
      </c>
      <c r="Q16" s="530">
        <v>0</v>
      </c>
      <c r="R16" s="530">
        <v>0</v>
      </c>
      <c r="S16" s="530">
        <v>0</v>
      </c>
      <c r="T16" s="530">
        <v>0</v>
      </c>
      <c r="U16" s="530">
        <v>0</v>
      </c>
      <c r="V16" s="530">
        <v>0</v>
      </c>
      <c r="W16" s="530">
        <v>0</v>
      </c>
      <c r="X16" s="530">
        <v>0</v>
      </c>
      <c r="Y16" s="936"/>
      <c r="Z16" s="939">
        <v>0</v>
      </c>
      <c r="AA16" s="936"/>
      <c r="AC16" s="1233"/>
    </row>
    <row r="17" spans="1:29" s="1013" customFormat="1" ht="45" customHeight="1">
      <c r="A17" s="1238" t="s">
        <v>398</v>
      </c>
      <c r="B17" s="734" t="s">
        <v>385</v>
      </c>
      <c r="C17" s="530">
        <v>0</v>
      </c>
      <c r="D17" s="530">
        <v>0</v>
      </c>
      <c r="E17" s="530">
        <v>0</v>
      </c>
      <c r="F17" s="530">
        <v>0</v>
      </c>
      <c r="G17" s="530">
        <v>0</v>
      </c>
      <c r="H17" s="530">
        <v>0</v>
      </c>
      <c r="I17" s="530">
        <v>420551.66399999999</v>
      </c>
      <c r="J17" s="530">
        <v>0</v>
      </c>
      <c r="K17" s="530">
        <v>1001473.476</v>
      </c>
      <c r="L17" s="530">
        <v>0</v>
      </c>
      <c r="M17" s="530">
        <v>0</v>
      </c>
      <c r="N17" s="530">
        <v>513534.17009000003</v>
      </c>
      <c r="O17" s="530">
        <v>0</v>
      </c>
      <c r="P17" s="530">
        <v>0</v>
      </c>
      <c r="Q17" s="530">
        <v>0</v>
      </c>
      <c r="R17" s="530">
        <v>0</v>
      </c>
      <c r="S17" s="530">
        <v>2500861.2759499997</v>
      </c>
      <c r="T17" s="530">
        <v>0</v>
      </c>
      <c r="U17" s="530">
        <v>0</v>
      </c>
      <c r="V17" s="530">
        <v>704.20439879963055</v>
      </c>
      <c r="W17" s="530">
        <v>0</v>
      </c>
      <c r="X17" s="530">
        <v>0</v>
      </c>
      <c r="Y17" s="934">
        <v>4437124.7904387992</v>
      </c>
      <c r="Z17" s="939">
        <v>0</v>
      </c>
      <c r="AA17" s="934">
        <v>4437124.7904387992</v>
      </c>
      <c r="AC17" s="1233"/>
    </row>
    <row r="18" spans="1:29" s="1013" customFormat="1" ht="45" customHeight="1">
      <c r="A18" s="1238" t="s">
        <v>399</v>
      </c>
      <c r="B18" s="734" t="s">
        <v>387</v>
      </c>
      <c r="C18" s="530">
        <v>0</v>
      </c>
      <c r="D18" s="530">
        <v>0</v>
      </c>
      <c r="E18" s="530">
        <v>0</v>
      </c>
      <c r="F18" s="530">
        <v>0</v>
      </c>
      <c r="G18" s="530">
        <v>0</v>
      </c>
      <c r="H18" s="530">
        <v>0</v>
      </c>
      <c r="I18" s="530">
        <v>0</v>
      </c>
      <c r="J18" s="530">
        <v>0</v>
      </c>
      <c r="K18" s="530">
        <v>0</v>
      </c>
      <c r="L18" s="530">
        <v>0</v>
      </c>
      <c r="M18" s="530">
        <v>0</v>
      </c>
      <c r="N18" s="530">
        <v>0</v>
      </c>
      <c r="O18" s="530">
        <v>0</v>
      </c>
      <c r="P18" s="530">
        <v>0</v>
      </c>
      <c r="Q18" s="530">
        <v>0</v>
      </c>
      <c r="R18" s="530">
        <v>0</v>
      </c>
      <c r="S18" s="530">
        <v>0</v>
      </c>
      <c r="T18" s="530">
        <v>0</v>
      </c>
      <c r="U18" s="530">
        <v>0</v>
      </c>
      <c r="V18" s="530">
        <v>0</v>
      </c>
      <c r="W18" s="530">
        <v>0</v>
      </c>
      <c r="X18" s="530">
        <v>0</v>
      </c>
      <c r="Y18" s="934">
        <v>0</v>
      </c>
      <c r="Z18" s="939">
        <v>0</v>
      </c>
      <c r="AA18" s="934">
        <v>0</v>
      </c>
      <c r="AC18" s="1233"/>
    </row>
    <row r="19" spans="1:29" s="1013" customFormat="1" ht="45" customHeight="1">
      <c r="A19" s="1238" t="s">
        <v>400</v>
      </c>
      <c r="B19" s="734" t="s">
        <v>389</v>
      </c>
      <c r="C19" s="530">
        <v>0</v>
      </c>
      <c r="D19" s="530">
        <v>0</v>
      </c>
      <c r="E19" s="530">
        <v>0</v>
      </c>
      <c r="F19" s="530">
        <v>0</v>
      </c>
      <c r="G19" s="530">
        <v>0</v>
      </c>
      <c r="H19" s="530">
        <v>0</v>
      </c>
      <c r="I19" s="530">
        <v>18973.268370000002</v>
      </c>
      <c r="J19" s="530">
        <v>51.001910000000002</v>
      </c>
      <c r="K19" s="530">
        <v>7871.7448700000004</v>
      </c>
      <c r="L19" s="530">
        <v>0</v>
      </c>
      <c r="M19" s="530">
        <v>0</v>
      </c>
      <c r="N19" s="530">
        <v>0</v>
      </c>
      <c r="O19" s="530">
        <v>0</v>
      </c>
      <c r="P19" s="530">
        <v>0</v>
      </c>
      <c r="Q19" s="530">
        <v>0</v>
      </c>
      <c r="R19" s="530">
        <v>0</v>
      </c>
      <c r="S19" s="530">
        <v>0</v>
      </c>
      <c r="T19" s="530">
        <v>0</v>
      </c>
      <c r="U19" s="530">
        <v>0</v>
      </c>
      <c r="V19" s="530">
        <v>0</v>
      </c>
      <c r="W19" s="530">
        <v>0</v>
      </c>
      <c r="X19" s="530">
        <v>0</v>
      </c>
      <c r="Y19" s="934">
        <v>26896.015149999999</v>
      </c>
      <c r="Z19" s="939">
        <v>0</v>
      </c>
      <c r="AA19" s="934">
        <v>26896.015149999999</v>
      </c>
      <c r="AC19" s="1233"/>
    </row>
    <row r="20" spans="1:29" s="1013" customFormat="1" ht="45" customHeight="1">
      <c r="A20" s="1238" t="s">
        <v>401</v>
      </c>
      <c r="B20" s="734" t="s">
        <v>391</v>
      </c>
      <c r="C20" s="572">
        <v>0</v>
      </c>
      <c r="D20" s="572">
        <v>0</v>
      </c>
      <c r="E20" s="572">
        <v>0</v>
      </c>
      <c r="F20" s="572">
        <v>0</v>
      </c>
      <c r="G20" s="572">
        <v>0</v>
      </c>
      <c r="H20" s="572">
        <v>0</v>
      </c>
      <c r="I20" s="572">
        <v>401578.39562999998</v>
      </c>
      <c r="J20" s="572">
        <v>-51.001910000000002</v>
      </c>
      <c r="K20" s="572">
        <v>993601.73112999997</v>
      </c>
      <c r="L20" s="572">
        <v>0</v>
      </c>
      <c r="M20" s="572">
        <v>0</v>
      </c>
      <c r="N20" s="572">
        <v>513534.17009000003</v>
      </c>
      <c r="O20" s="572">
        <v>0</v>
      </c>
      <c r="P20" s="572">
        <v>0</v>
      </c>
      <c r="Q20" s="572">
        <v>0</v>
      </c>
      <c r="R20" s="572">
        <v>0</v>
      </c>
      <c r="S20" s="572">
        <v>2500861.2759499997</v>
      </c>
      <c r="T20" s="572">
        <v>0</v>
      </c>
      <c r="U20" s="572">
        <v>0</v>
      </c>
      <c r="V20" s="572">
        <v>704.20439879963055</v>
      </c>
      <c r="W20" s="572">
        <v>0</v>
      </c>
      <c r="X20" s="572">
        <v>0</v>
      </c>
      <c r="Y20" s="935">
        <v>4410228.7752887998</v>
      </c>
      <c r="Z20" s="943">
        <v>0</v>
      </c>
      <c r="AA20" s="935">
        <v>4410228.7752887998</v>
      </c>
      <c r="AC20" s="1233"/>
    </row>
    <row r="21" spans="1:29" s="1013" customFormat="1" ht="51" customHeight="1">
      <c r="A21" s="1239" t="s">
        <v>402</v>
      </c>
      <c r="B21" s="1200" t="s">
        <v>403</v>
      </c>
      <c r="C21" s="530"/>
      <c r="D21" s="530"/>
      <c r="E21" s="530"/>
      <c r="F21" s="530"/>
      <c r="G21" s="530"/>
      <c r="H21" s="530"/>
      <c r="I21" s="530"/>
      <c r="J21" s="530"/>
      <c r="K21" s="530"/>
      <c r="L21" s="530"/>
      <c r="M21" s="530"/>
      <c r="N21" s="530"/>
      <c r="O21" s="530"/>
      <c r="P21" s="530"/>
      <c r="Q21" s="530"/>
      <c r="R21" s="530"/>
      <c r="S21" s="530"/>
      <c r="T21" s="530"/>
      <c r="U21" s="530"/>
      <c r="V21" s="530"/>
      <c r="W21" s="530">
        <v>0</v>
      </c>
      <c r="X21" s="530"/>
      <c r="Y21" s="936"/>
      <c r="Z21" s="530"/>
      <c r="AA21" s="936"/>
      <c r="AC21" s="1233"/>
    </row>
    <row r="22" spans="1:29" s="1013" customFormat="1" ht="45" customHeight="1">
      <c r="A22" s="1238" t="s">
        <v>404</v>
      </c>
      <c r="B22" s="734" t="s">
        <v>385</v>
      </c>
      <c r="C22" s="530">
        <v>121821.57594</v>
      </c>
      <c r="D22" s="530">
        <v>0</v>
      </c>
      <c r="E22" s="530">
        <v>205.17080000000001</v>
      </c>
      <c r="F22" s="530">
        <v>227485.48447</v>
      </c>
      <c r="G22" s="530">
        <v>942158.69558000006</v>
      </c>
      <c r="H22" s="530">
        <v>0</v>
      </c>
      <c r="I22" s="530">
        <v>424667.07338000002</v>
      </c>
      <c r="J22" s="530">
        <v>284926.03710999998</v>
      </c>
      <c r="K22" s="530">
        <v>1107407.7563199999</v>
      </c>
      <c r="L22" s="530">
        <v>0</v>
      </c>
      <c r="M22" s="530">
        <v>4632.5874000000003</v>
      </c>
      <c r="N22" s="530">
        <v>1715621.85666</v>
      </c>
      <c r="O22" s="530">
        <v>0</v>
      </c>
      <c r="P22" s="530">
        <v>111010.68067</v>
      </c>
      <c r="Q22" s="530">
        <v>0</v>
      </c>
      <c r="R22" s="530">
        <v>0</v>
      </c>
      <c r="S22" s="530">
        <v>3017688.9337399998</v>
      </c>
      <c r="T22" s="530">
        <v>473.64969000000002</v>
      </c>
      <c r="U22" s="530">
        <v>59269.115000000005</v>
      </c>
      <c r="V22" s="530">
        <v>1562965.9798911496</v>
      </c>
      <c r="W22" s="530">
        <v>0</v>
      </c>
      <c r="X22" s="530">
        <v>82895.612529999999</v>
      </c>
      <c r="Y22" s="934">
        <v>9663230.2091811504</v>
      </c>
      <c r="Z22" s="530">
        <v>0</v>
      </c>
      <c r="AA22" s="934">
        <v>9663230.2091811504</v>
      </c>
      <c r="AC22" s="1233"/>
    </row>
    <row r="23" spans="1:29" s="1013" customFormat="1" ht="45" customHeight="1">
      <c r="A23" s="1238" t="s">
        <v>405</v>
      </c>
      <c r="B23" s="734" t="s">
        <v>387</v>
      </c>
      <c r="C23" s="530">
        <v>0</v>
      </c>
      <c r="D23" s="530">
        <v>0</v>
      </c>
      <c r="E23" s="530">
        <v>0</v>
      </c>
      <c r="F23" s="530">
        <v>0</v>
      </c>
      <c r="G23" s="530">
        <v>0</v>
      </c>
      <c r="H23" s="530">
        <v>0</v>
      </c>
      <c r="I23" s="530">
        <v>0</v>
      </c>
      <c r="J23" s="530">
        <v>0</v>
      </c>
      <c r="K23" s="530">
        <v>0</v>
      </c>
      <c r="L23" s="530">
        <v>0</v>
      </c>
      <c r="M23" s="530">
        <v>0</v>
      </c>
      <c r="N23" s="530">
        <v>0</v>
      </c>
      <c r="O23" s="530">
        <v>0</v>
      </c>
      <c r="P23" s="530">
        <v>0</v>
      </c>
      <c r="Q23" s="530">
        <v>0</v>
      </c>
      <c r="R23" s="530">
        <v>0</v>
      </c>
      <c r="S23" s="530">
        <v>0</v>
      </c>
      <c r="T23" s="530">
        <v>0</v>
      </c>
      <c r="U23" s="530">
        <v>0</v>
      </c>
      <c r="V23" s="530">
        <v>0</v>
      </c>
      <c r="W23" s="530">
        <v>0</v>
      </c>
      <c r="X23" s="530">
        <v>0</v>
      </c>
      <c r="Y23" s="934">
        <v>0</v>
      </c>
      <c r="Z23" s="530">
        <v>0</v>
      </c>
      <c r="AA23" s="934">
        <v>0</v>
      </c>
      <c r="AC23" s="1233"/>
    </row>
    <row r="24" spans="1:29" s="1233" customFormat="1" ht="45" customHeight="1">
      <c r="A24" s="1238" t="s">
        <v>406</v>
      </c>
      <c r="B24" s="734" t="s">
        <v>389</v>
      </c>
      <c r="C24" s="530">
        <v>0</v>
      </c>
      <c r="D24" s="530">
        <v>0</v>
      </c>
      <c r="E24" s="530">
        <v>147.83684999999997</v>
      </c>
      <c r="F24" s="530">
        <v>0</v>
      </c>
      <c r="G24" s="530">
        <v>6198.1230299999997</v>
      </c>
      <c r="H24" s="530">
        <v>0</v>
      </c>
      <c r="I24" s="530">
        <v>21131.262010000002</v>
      </c>
      <c r="J24" s="530">
        <v>14714.338370000003</v>
      </c>
      <c r="K24" s="530">
        <v>30383.423609999998</v>
      </c>
      <c r="L24" s="530">
        <v>0</v>
      </c>
      <c r="M24" s="530">
        <v>0</v>
      </c>
      <c r="N24" s="530">
        <v>176369.30162837548</v>
      </c>
      <c r="O24" s="530">
        <v>0</v>
      </c>
      <c r="P24" s="530">
        <v>39.674129999999998</v>
      </c>
      <c r="Q24" s="530">
        <v>0</v>
      </c>
      <c r="R24" s="530">
        <v>0</v>
      </c>
      <c r="S24" s="530">
        <v>151381.54496999999</v>
      </c>
      <c r="T24" s="530">
        <v>0</v>
      </c>
      <c r="U24" s="530">
        <v>13684.92648</v>
      </c>
      <c r="V24" s="530">
        <v>0</v>
      </c>
      <c r="W24" s="530">
        <v>0</v>
      </c>
      <c r="X24" s="530">
        <v>1544.9027300000002</v>
      </c>
      <c r="Y24" s="934">
        <v>415595.33380837546</v>
      </c>
      <c r="Z24" s="530">
        <v>0</v>
      </c>
      <c r="AA24" s="934">
        <v>415595.33380837546</v>
      </c>
    </row>
    <row r="25" spans="1:29" s="1233" customFormat="1" ht="45" customHeight="1">
      <c r="A25" s="1241" t="s">
        <v>407</v>
      </c>
      <c r="B25" s="793" t="s">
        <v>391</v>
      </c>
      <c r="C25" s="572">
        <v>121821.57594</v>
      </c>
      <c r="D25" s="572">
        <v>0</v>
      </c>
      <c r="E25" s="572">
        <v>57.333950000000044</v>
      </c>
      <c r="F25" s="572">
        <v>227485.48447</v>
      </c>
      <c r="G25" s="572">
        <v>935960.57255000004</v>
      </c>
      <c r="H25" s="572">
        <v>0</v>
      </c>
      <c r="I25" s="572">
        <v>403535.81137000001</v>
      </c>
      <c r="J25" s="572">
        <v>270211.69873999996</v>
      </c>
      <c r="K25" s="572">
        <v>1077024.33271</v>
      </c>
      <c r="L25" s="572">
        <v>0</v>
      </c>
      <c r="M25" s="572">
        <v>4632.5874000000003</v>
      </c>
      <c r="N25" s="572">
        <v>1539252.5550316246</v>
      </c>
      <c r="O25" s="572">
        <v>0</v>
      </c>
      <c r="P25" s="572">
        <v>110971.00654</v>
      </c>
      <c r="Q25" s="572">
        <v>0</v>
      </c>
      <c r="R25" s="572">
        <v>0</v>
      </c>
      <c r="S25" s="572">
        <v>2866307.3887699996</v>
      </c>
      <c r="T25" s="572">
        <v>473.64969000000002</v>
      </c>
      <c r="U25" s="572">
        <v>45584.188520000003</v>
      </c>
      <c r="V25" s="572">
        <v>1562965.9798911496</v>
      </c>
      <c r="W25" s="572">
        <v>0</v>
      </c>
      <c r="X25" s="572">
        <v>81350.709799999997</v>
      </c>
      <c r="Y25" s="935">
        <v>9247634.8753727749</v>
      </c>
      <c r="Z25" s="572">
        <v>0</v>
      </c>
      <c r="AA25" s="935">
        <v>9247634.8753727749</v>
      </c>
    </row>
    <row r="27" spans="1:29">
      <c r="J27" s="171"/>
    </row>
    <row r="28" spans="1:29">
      <c r="J28" s="171"/>
    </row>
    <row r="29" spans="1:29">
      <c r="J29" s="171"/>
    </row>
    <row r="30" spans="1:29">
      <c r="J30" s="171"/>
    </row>
    <row r="31" spans="1:29">
      <c r="J31" s="171"/>
    </row>
    <row r="32" spans="1:29">
      <c r="J32" s="171"/>
    </row>
    <row r="33" spans="10:10">
      <c r="J33" s="171"/>
    </row>
    <row r="34" spans="10:10">
      <c r="J34" s="171"/>
    </row>
    <row r="35" spans="10:10">
      <c r="J35" s="171"/>
    </row>
    <row r="36" spans="10:10">
      <c r="J36" s="171"/>
    </row>
    <row r="37" spans="10:10">
      <c r="J37" s="171"/>
    </row>
    <row r="38" spans="10:10">
      <c r="J38" s="171"/>
    </row>
    <row r="39" spans="10:10">
      <c r="J39" s="171"/>
    </row>
    <row r="40" spans="10:10">
      <c r="J40" s="171"/>
    </row>
    <row r="41" spans="10:10">
      <c r="J41" s="171"/>
    </row>
    <row r="42" spans="10:10">
      <c r="J42" s="171"/>
    </row>
    <row r="43" spans="10:10">
      <c r="J43" s="171"/>
    </row>
    <row r="44" spans="10:10">
      <c r="J44" s="171"/>
    </row>
    <row r="45" spans="10:10">
      <c r="J45" s="171"/>
    </row>
  </sheetData>
  <mergeCells count="8">
    <mergeCell ref="A2:G2"/>
    <mergeCell ref="A1:G1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1" orientation="landscape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  <pageSetUpPr fitToPage="1"/>
  </sheetPr>
  <dimension ref="A1:N44"/>
  <sheetViews>
    <sheetView zoomScale="90" zoomScaleNormal="90" workbookViewId="0">
      <selection activeCell="L41" sqref="L41"/>
    </sheetView>
  </sheetViews>
  <sheetFormatPr defaultColWidth="9" defaultRowHeight="15"/>
  <cols>
    <col min="1" max="2" width="9.5703125" style="82" customWidth="1"/>
    <col min="3" max="3" width="12.5703125" style="82" customWidth="1"/>
    <col min="4" max="4" width="12.140625" style="82" customWidth="1"/>
    <col min="5" max="5" width="11.28515625" style="82" customWidth="1"/>
    <col min="6" max="6" width="11.42578125" style="82" customWidth="1"/>
    <col min="7" max="7" width="15.5703125" style="82" customWidth="1"/>
    <col min="8" max="9" width="18.85546875" style="82" customWidth="1"/>
    <col min="10" max="12" width="11.28515625" style="82" customWidth="1"/>
    <col min="13" max="13" width="14.42578125" style="82" customWidth="1"/>
    <col min="14" max="14" width="9.5703125" style="82" bestFit="1" customWidth="1"/>
    <col min="15" max="16384" width="9" style="82"/>
  </cols>
  <sheetData>
    <row r="1" spans="1:14" ht="28.5">
      <c r="A1" s="1611" t="s">
        <v>943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42"/>
    </row>
    <row r="2" spans="1:14" ht="28.5">
      <c r="A2" s="1611" t="s">
        <v>944</v>
      </c>
      <c r="B2" s="1611"/>
      <c r="C2" s="1611"/>
      <c r="D2" s="1611"/>
      <c r="E2" s="1611"/>
      <c r="F2" s="1611"/>
      <c r="G2" s="1611"/>
      <c r="H2" s="1611"/>
      <c r="I2" s="1611"/>
      <c r="J2" s="1611"/>
      <c r="K2" s="1611"/>
      <c r="L2" s="1611"/>
      <c r="M2" s="1611"/>
      <c r="N2" s="42"/>
    </row>
    <row r="3" spans="1:14" ht="23.25">
      <c r="A3" s="66"/>
      <c r="B3" s="67"/>
      <c r="C3" s="203">
        <v>1000</v>
      </c>
      <c r="D3" s="67"/>
      <c r="E3" s="67"/>
      <c r="F3" s="67"/>
      <c r="G3" s="67"/>
      <c r="H3" s="67"/>
      <c r="I3" s="67"/>
      <c r="J3" s="1612" t="s">
        <v>270</v>
      </c>
      <c r="K3" s="1612"/>
      <c r="L3" s="1612"/>
      <c r="M3" s="1612"/>
      <c r="N3" s="1612"/>
    </row>
    <row r="4" spans="1:14" ht="48" customHeight="1">
      <c r="A4" s="1619" t="s">
        <v>414</v>
      </c>
      <c r="B4" s="1620"/>
      <c r="C4" s="1613" t="s">
        <v>558</v>
      </c>
      <c r="D4" s="1614"/>
      <c r="E4" s="1614"/>
      <c r="F4" s="1614"/>
      <c r="G4" s="1614"/>
      <c r="H4" s="1614"/>
      <c r="I4" s="1614"/>
      <c r="J4" s="1614"/>
      <c r="K4" s="1614"/>
      <c r="L4" s="1615"/>
      <c r="M4" s="1616" t="s">
        <v>271</v>
      </c>
      <c r="N4" s="1628" t="s">
        <v>409</v>
      </c>
    </row>
    <row r="5" spans="1:14" ht="48" customHeight="1">
      <c r="A5" s="1621"/>
      <c r="B5" s="1622"/>
      <c r="C5" s="1613" t="s">
        <v>548</v>
      </c>
      <c r="D5" s="1614"/>
      <c r="E5" s="1614"/>
      <c r="F5" s="1614"/>
      <c r="G5" s="1614"/>
      <c r="H5" s="1614"/>
      <c r="I5" s="1615"/>
      <c r="J5" s="1625" t="s">
        <v>549</v>
      </c>
      <c r="K5" s="1626"/>
      <c r="L5" s="1627"/>
      <c r="M5" s="1617"/>
      <c r="N5" s="1629"/>
    </row>
    <row r="6" spans="1:14" ht="42">
      <c r="A6" s="1623"/>
      <c r="B6" s="1624"/>
      <c r="C6" s="190" t="s">
        <v>410</v>
      </c>
      <c r="D6" s="185" t="s">
        <v>411</v>
      </c>
      <c r="E6" s="185" t="s">
        <v>412</v>
      </c>
      <c r="F6" s="185" t="s">
        <v>415</v>
      </c>
      <c r="G6" s="185" t="s">
        <v>416</v>
      </c>
      <c r="H6" s="185" t="s">
        <v>417</v>
      </c>
      <c r="I6" s="185" t="s">
        <v>413</v>
      </c>
      <c r="J6" s="192" t="s">
        <v>552</v>
      </c>
      <c r="K6" s="192" t="s">
        <v>553</v>
      </c>
      <c r="L6" s="192" t="s">
        <v>554</v>
      </c>
      <c r="M6" s="1618"/>
      <c r="N6" s="1630"/>
    </row>
    <row r="7" spans="1:14" ht="21" hidden="1">
      <c r="A7" s="43">
        <v>2527</v>
      </c>
      <c r="B7" s="44" t="s">
        <v>303</v>
      </c>
      <c r="C7" s="68">
        <v>3415.2249999999999</v>
      </c>
      <c r="D7" s="68">
        <v>2028.0729999999999</v>
      </c>
      <c r="E7" s="68">
        <v>72.992999999999995</v>
      </c>
      <c r="F7" s="83">
        <v>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205">
        <v>1563.481</v>
      </c>
      <c r="N7" s="47"/>
    </row>
    <row r="8" spans="1:14" ht="21" hidden="1">
      <c r="A8" s="43">
        <v>2528</v>
      </c>
      <c r="B8" s="44" t="s">
        <v>304</v>
      </c>
      <c r="C8" s="68">
        <v>4096.7939999999999</v>
      </c>
      <c r="D8" s="68">
        <v>2045.0240000000001</v>
      </c>
      <c r="E8" s="68">
        <v>91.143000000000001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206">
        <v>1561.04</v>
      </c>
      <c r="N8" s="47">
        <v>12.991881682819125</v>
      </c>
    </row>
    <row r="9" spans="1:14" ht="21" hidden="1">
      <c r="A9" s="43">
        <v>2529</v>
      </c>
      <c r="B9" s="44" t="s">
        <v>305</v>
      </c>
      <c r="C9" s="68">
        <v>4697.5289999999995</v>
      </c>
      <c r="D9" s="68">
        <v>2190.4499999999998</v>
      </c>
      <c r="E9" s="68">
        <v>101.904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207">
        <v>1828.915</v>
      </c>
      <c r="N9" s="69">
        <v>12.143859074362883</v>
      </c>
    </row>
    <row r="10" spans="1:14" ht="21" hidden="1">
      <c r="A10" s="43">
        <v>2530</v>
      </c>
      <c r="B10" s="44" t="s">
        <v>306</v>
      </c>
      <c r="C10" s="68">
        <v>5979.6920000000009</v>
      </c>
      <c r="D10" s="68">
        <v>2541.8309999999997</v>
      </c>
      <c r="E10" s="68">
        <v>132.80000000000001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191">
        <v>2614.567</v>
      </c>
      <c r="N10" s="69">
        <v>23.812129616475708</v>
      </c>
    </row>
    <row r="11" spans="1:14" ht="21" hidden="1">
      <c r="A11" s="43">
        <v>2531</v>
      </c>
      <c r="B11" s="44" t="s">
        <v>307</v>
      </c>
      <c r="C11" s="68">
        <v>7917.1239999999998</v>
      </c>
      <c r="D11" s="68">
        <v>2921.1410000000001</v>
      </c>
      <c r="E11" s="68">
        <v>172.47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191">
        <v>3523.902</v>
      </c>
      <c r="N11" s="69">
        <v>27.228149446236273</v>
      </c>
    </row>
    <row r="12" spans="1:14" ht="21" hidden="1">
      <c r="A12" s="43">
        <v>2532</v>
      </c>
      <c r="B12" s="44" t="s">
        <v>308</v>
      </c>
      <c r="C12" s="68">
        <v>10867.098</v>
      </c>
      <c r="D12" s="68">
        <v>3337.2470000000003</v>
      </c>
      <c r="E12" s="68">
        <v>217.78800000000001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191">
        <v>4852.8450000000003</v>
      </c>
      <c r="N12" s="69">
        <v>30.982473013836071</v>
      </c>
    </row>
    <row r="13" spans="1:14" ht="21" hidden="1">
      <c r="A13" s="43">
        <v>2533</v>
      </c>
      <c r="B13" s="44" t="s">
        <v>309</v>
      </c>
      <c r="C13" s="68">
        <v>14957.272000000001</v>
      </c>
      <c r="D13" s="68">
        <v>4132.482</v>
      </c>
      <c r="E13" s="68">
        <v>325.64100000000002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191">
        <v>6642.2820000000002</v>
      </c>
      <c r="N13" s="69">
        <v>34.622215729115787</v>
      </c>
    </row>
    <row r="14" spans="1:14" ht="21" hidden="1">
      <c r="A14" s="43">
        <v>2534</v>
      </c>
      <c r="B14" s="44" t="s">
        <v>310</v>
      </c>
      <c r="C14" s="68">
        <v>19271.543000000001</v>
      </c>
      <c r="D14" s="68">
        <v>3700.06</v>
      </c>
      <c r="E14" s="68">
        <v>409.77199999999999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191">
        <v>7305.4740000000002</v>
      </c>
      <c r="N14" s="69">
        <v>20.426985904742104</v>
      </c>
    </row>
    <row r="15" spans="1:14" ht="21" hidden="1">
      <c r="A15" s="43">
        <v>2535</v>
      </c>
      <c r="B15" s="44" t="s">
        <v>311</v>
      </c>
      <c r="C15" s="68">
        <v>23762.649000000001</v>
      </c>
      <c r="D15" s="68">
        <v>4174.6040000000003</v>
      </c>
      <c r="E15" s="68">
        <v>578.33300000000008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191">
        <v>8198.2160000000003</v>
      </c>
      <c r="N15" s="69">
        <v>21.958550341885346</v>
      </c>
    </row>
    <row r="16" spans="1:14" ht="21" hidden="1">
      <c r="A16" s="43">
        <v>2536</v>
      </c>
      <c r="B16" s="44" t="s">
        <v>312</v>
      </c>
      <c r="C16" s="68">
        <v>28195.282999999999</v>
      </c>
      <c r="D16" s="68">
        <v>4665.5789999999997</v>
      </c>
      <c r="E16" s="68">
        <v>842.1389999999999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191">
        <v>9110.4589999999989</v>
      </c>
      <c r="N16" s="69">
        <v>18.191507619727698</v>
      </c>
    </row>
    <row r="17" spans="1:14" ht="21" hidden="1">
      <c r="A17" s="43">
        <v>2537</v>
      </c>
      <c r="B17" s="44" t="s">
        <v>313</v>
      </c>
      <c r="C17" s="68">
        <v>33526.078000000001</v>
      </c>
      <c r="D17" s="68">
        <v>5247.7880000000005</v>
      </c>
      <c r="E17" s="68">
        <v>1109.17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191">
        <v>10543.962</v>
      </c>
      <c r="N17" s="69">
        <v>18.336749893577714</v>
      </c>
    </row>
    <row r="18" spans="1:14" ht="21" hidden="1">
      <c r="A18" s="43">
        <v>2538</v>
      </c>
      <c r="B18" s="44" t="s">
        <v>314</v>
      </c>
      <c r="C18" s="68">
        <v>39516.552000000003</v>
      </c>
      <c r="D18" s="68">
        <v>6007.6679999999997</v>
      </c>
      <c r="E18" s="68">
        <v>1466.9480000000001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191">
        <v>12543.849</v>
      </c>
      <c r="N18" s="69">
        <v>17.822444610284926</v>
      </c>
    </row>
    <row r="19" spans="1:14" ht="21" hidden="1">
      <c r="A19" s="43">
        <v>2539</v>
      </c>
      <c r="B19" s="44" t="s">
        <v>315</v>
      </c>
      <c r="C19" s="68">
        <v>46077.278999999995</v>
      </c>
      <c r="D19" s="68">
        <v>6737.3269999999993</v>
      </c>
      <c r="E19" s="68">
        <v>1756.383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191">
        <v>14616.698999999999</v>
      </c>
      <c r="N19" s="69">
        <v>16.130309848863508</v>
      </c>
    </row>
    <row r="20" spans="1:14" ht="21" hidden="1">
      <c r="A20" s="43">
        <v>2540</v>
      </c>
      <c r="B20" s="44" t="s">
        <v>316</v>
      </c>
      <c r="C20" s="68">
        <v>47973.647000000004</v>
      </c>
      <c r="D20" s="68">
        <v>7120.4839999999995</v>
      </c>
      <c r="E20" s="68">
        <v>2118.808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191">
        <v>12671.138999999999</v>
      </c>
      <c r="N20" s="69">
        <v>4.8413086301221426</v>
      </c>
    </row>
    <row r="21" spans="1:14" ht="21" hidden="1">
      <c r="A21" s="43">
        <v>2541</v>
      </c>
      <c r="B21" s="44" t="s">
        <v>317</v>
      </c>
      <c r="C21" s="68">
        <v>45983.281999999999</v>
      </c>
      <c r="D21" s="68">
        <v>6910.5469999999996</v>
      </c>
      <c r="E21" s="68">
        <v>1918.6280000000002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191">
        <v>9771.4149999999991</v>
      </c>
      <c r="N21" s="69">
        <v>-4.1956977599070795</v>
      </c>
    </row>
    <row r="22" spans="1:14" ht="21" hidden="1">
      <c r="A22" s="43">
        <v>2542</v>
      </c>
      <c r="B22" s="44" t="s">
        <v>318</v>
      </c>
      <c r="C22" s="68">
        <v>51513.724000000002</v>
      </c>
      <c r="D22" s="68">
        <v>6919.8780000000006</v>
      </c>
      <c r="E22" s="68">
        <v>2317.6959999999999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191">
        <v>13525.031999999999</v>
      </c>
      <c r="N22" s="70">
        <v>10.83483814637246</v>
      </c>
    </row>
    <row r="23" spans="1:14" ht="21" hidden="1">
      <c r="A23" s="43">
        <v>2543</v>
      </c>
      <c r="B23" s="44" t="s">
        <v>319</v>
      </c>
      <c r="C23" s="68">
        <v>63531</v>
      </c>
      <c r="D23" s="68">
        <v>7163</v>
      </c>
      <c r="E23" s="68">
        <v>2657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0</v>
      </c>
      <c r="M23" s="191">
        <v>17202</v>
      </c>
      <c r="N23" s="70">
        <v>20.739807073751749</v>
      </c>
    </row>
    <row r="24" spans="1:14" ht="21" hidden="1">
      <c r="A24" s="43">
        <v>2544</v>
      </c>
      <c r="B24" s="44" t="s">
        <v>320</v>
      </c>
      <c r="C24" s="45">
        <v>80474</v>
      </c>
      <c r="D24" s="45">
        <v>7452</v>
      </c>
      <c r="E24" s="45">
        <v>3699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191">
        <v>20929</v>
      </c>
      <c r="N24" s="70">
        <v>24.913089119439409</v>
      </c>
    </row>
    <row r="25" spans="1:14" ht="21" hidden="1">
      <c r="A25" s="43">
        <v>2546</v>
      </c>
      <c r="B25" s="44" t="s">
        <v>321</v>
      </c>
      <c r="C25" s="45">
        <v>115670.48497147999</v>
      </c>
      <c r="D25" s="45">
        <v>8016.4504412599999</v>
      </c>
      <c r="E25" s="45">
        <v>6289.9226221599993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191">
        <v>29524.979268050003</v>
      </c>
      <c r="N25" s="70">
        <v>41.857416682019078</v>
      </c>
    </row>
    <row r="26" spans="1:14" ht="21" hidden="1">
      <c r="A26" s="43">
        <v>2547</v>
      </c>
      <c r="B26" s="44" t="s">
        <v>322</v>
      </c>
      <c r="C26" s="45">
        <v>127828.65482430131</v>
      </c>
      <c r="D26" s="45">
        <v>8317.2142904700013</v>
      </c>
      <c r="E26" s="45">
        <v>8720.5965694099996</v>
      </c>
      <c r="F26" s="83">
        <v>0</v>
      </c>
      <c r="G26" s="83">
        <v>0</v>
      </c>
      <c r="H26" s="83">
        <v>0</v>
      </c>
      <c r="I26" s="83">
        <v>2332.388891188672</v>
      </c>
      <c r="J26" s="83">
        <v>0</v>
      </c>
      <c r="K26" s="83">
        <v>0</v>
      </c>
      <c r="L26" s="83">
        <v>0</v>
      </c>
      <c r="M26" s="198">
        <v>147198.85457536997</v>
      </c>
      <c r="N26" s="199">
        <v>13.2500483554124</v>
      </c>
    </row>
    <row r="27" spans="1:14" ht="21" hidden="1">
      <c r="A27" s="43">
        <v>2548</v>
      </c>
      <c r="B27" s="44" t="s">
        <v>323</v>
      </c>
      <c r="C27" s="45">
        <v>139997.36696425002</v>
      </c>
      <c r="D27" s="45">
        <v>8459.3903138700007</v>
      </c>
      <c r="E27" s="45">
        <v>11952.546410134521</v>
      </c>
      <c r="F27" s="83">
        <v>0</v>
      </c>
      <c r="G27" s="83">
        <v>0</v>
      </c>
      <c r="H27" s="83">
        <v>0</v>
      </c>
      <c r="I27" s="83">
        <v>2691.2367023500001</v>
      </c>
      <c r="J27" s="83">
        <v>0</v>
      </c>
      <c r="K27" s="83">
        <v>0</v>
      </c>
      <c r="L27" s="83">
        <v>0</v>
      </c>
      <c r="M27" s="198">
        <v>163100.54039060455</v>
      </c>
      <c r="N27" s="199">
        <v>10.802859751257417</v>
      </c>
    </row>
    <row r="28" spans="1:14" ht="21" hidden="1">
      <c r="A28" s="43">
        <v>2549</v>
      </c>
      <c r="B28" s="44" t="s">
        <v>324</v>
      </c>
      <c r="C28" s="45">
        <v>143555.82325538094</v>
      </c>
      <c r="D28" s="45">
        <v>8581.18161865</v>
      </c>
      <c r="E28" s="45">
        <v>14002.501191442585</v>
      </c>
      <c r="F28" s="83">
        <v>0</v>
      </c>
      <c r="G28" s="83">
        <v>0</v>
      </c>
      <c r="H28" s="83">
        <v>0</v>
      </c>
      <c r="I28" s="83">
        <v>3220.6795610600002</v>
      </c>
      <c r="J28" s="83">
        <v>0</v>
      </c>
      <c r="K28" s="83">
        <v>0</v>
      </c>
      <c r="L28" s="83">
        <v>0</v>
      </c>
      <c r="M28" s="198">
        <v>169360.18562653355</v>
      </c>
      <c r="N28" s="199">
        <v>3.8379058836579958</v>
      </c>
    </row>
    <row r="29" spans="1:14" ht="21" hidden="1">
      <c r="A29" s="43">
        <v>2550</v>
      </c>
      <c r="B29" s="44" t="s">
        <v>325</v>
      </c>
      <c r="C29" s="45">
        <v>167579.93521230991</v>
      </c>
      <c r="D29" s="45">
        <v>8711.4234975200015</v>
      </c>
      <c r="E29" s="45">
        <v>17708.271397290002</v>
      </c>
      <c r="F29" s="83">
        <v>0</v>
      </c>
      <c r="G29" s="83">
        <v>0</v>
      </c>
      <c r="H29" s="83">
        <v>0</v>
      </c>
      <c r="I29" s="83">
        <v>3623.85449092</v>
      </c>
      <c r="J29" s="83">
        <v>0</v>
      </c>
      <c r="K29" s="83">
        <v>0</v>
      </c>
      <c r="L29" s="83">
        <v>0</v>
      </c>
      <c r="M29" s="198">
        <v>197623.48459803991</v>
      </c>
      <c r="N29" s="199">
        <v>16.688278220142884</v>
      </c>
    </row>
    <row r="30" spans="1:14" ht="21" hidden="1">
      <c r="A30" s="43">
        <v>2551</v>
      </c>
      <c r="B30" s="44" t="s">
        <v>326</v>
      </c>
      <c r="C30" s="45">
        <v>182011.08103289257</v>
      </c>
      <c r="D30" s="45">
        <v>9104.1402978000006</v>
      </c>
      <c r="E30" s="45">
        <v>22159.808586320003</v>
      </c>
      <c r="F30" s="83">
        <v>0</v>
      </c>
      <c r="G30" s="83">
        <v>0</v>
      </c>
      <c r="H30" s="83">
        <v>0</v>
      </c>
      <c r="I30" s="83">
        <v>3946.3161061199994</v>
      </c>
      <c r="J30" s="83">
        <v>0</v>
      </c>
      <c r="K30" s="83">
        <v>0</v>
      </c>
      <c r="L30" s="83">
        <v>0</v>
      </c>
      <c r="M30" s="198">
        <v>217221.34602313259</v>
      </c>
      <c r="N30" s="199">
        <v>9.916767465645151</v>
      </c>
    </row>
    <row r="31" spans="1:14" ht="21" hidden="1">
      <c r="A31" s="195">
        <v>2552</v>
      </c>
      <c r="B31" s="196" t="s">
        <v>327</v>
      </c>
      <c r="C31" s="197">
        <v>212010.17726581235</v>
      </c>
      <c r="D31" s="197">
        <v>9067.0721020599995</v>
      </c>
      <c r="E31" s="197">
        <v>28997.273578059965</v>
      </c>
      <c r="F31" s="652">
        <v>0</v>
      </c>
      <c r="G31" s="652">
        <v>0</v>
      </c>
      <c r="H31" s="652">
        <v>0</v>
      </c>
      <c r="I31" s="209">
        <v>4055.8101102799992</v>
      </c>
      <c r="J31" s="652">
        <v>0</v>
      </c>
      <c r="K31" s="652">
        <v>0</v>
      </c>
      <c r="L31" s="652">
        <v>0</v>
      </c>
      <c r="M31" s="655">
        <v>254130.33305621232</v>
      </c>
      <c r="N31" s="738">
        <v>28.593184951224593</v>
      </c>
    </row>
    <row r="32" spans="1:14" ht="21" hidden="1">
      <c r="A32" s="71">
        <v>2553</v>
      </c>
      <c r="B32" s="72" t="s">
        <v>328</v>
      </c>
      <c r="C32" s="73">
        <v>244576.10913903758</v>
      </c>
      <c r="D32" s="73">
        <v>9001.1913244999996</v>
      </c>
      <c r="E32" s="73">
        <v>33651.942234844224</v>
      </c>
      <c r="F32" s="652">
        <v>0</v>
      </c>
      <c r="G32" s="652">
        <v>0</v>
      </c>
      <c r="H32" s="652">
        <v>0</v>
      </c>
      <c r="I32" s="208">
        <v>4149.445802227694</v>
      </c>
      <c r="J32" s="652">
        <v>0</v>
      </c>
      <c r="K32" s="652">
        <v>0</v>
      </c>
      <c r="L32" s="652">
        <v>0</v>
      </c>
      <c r="M32" s="656">
        <v>291378.68850060948</v>
      </c>
      <c r="N32" s="739">
        <v>14.657185939373093</v>
      </c>
    </row>
    <row r="33" spans="1:14" ht="36" hidden="1" customHeight="1">
      <c r="A33" s="71">
        <v>2554</v>
      </c>
      <c r="B33" s="74" t="s">
        <v>329</v>
      </c>
      <c r="C33" s="73">
        <v>277313</v>
      </c>
      <c r="D33" s="73">
        <v>8535</v>
      </c>
      <c r="E33" s="73">
        <v>33331</v>
      </c>
      <c r="F33" s="652">
        <v>0</v>
      </c>
      <c r="G33" s="652">
        <v>0</v>
      </c>
      <c r="H33" s="652">
        <v>0</v>
      </c>
      <c r="I33" s="208">
        <v>4576</v>
      </c>
      <c r="J33" s="652">
        <v>0</v>
      </c>
      <c r="K33" s="652">
        <v>0</v>
      </c>
      <c r="L33" s="652">
        <v>0</v>
      </c>
      <c r="M33" s="180">
        <v>323755</v>
      </c>
      <c r="N33" s="739">
        <v>11.11142055927086</v>
      </c>
    </row>
    <row r="34" spans="1:14" ht="36" hidden="1" customHeight="1">
      <c r="A34" s="71">
        <v>2555</v>
      </c>
      <c r="B34" s="74" t="s">
        <v>330</v>
      </c>
      <c r="C34" s="73">
        <v>326866</v>
      </c>
      <c r="D34" s="73">
        <v>8292</v>
      </c>
      <c r="E34" s="73">
        <v>43993</v>
      </c>
      <c r="F34" s="652">
        <v>0</v>
      </c>
      <c r="G34" s="652">
        <v>0</v>
      </c>
      <c r="H34" s="652">
        <v>0</v>
      </c>
      <c r="I34" s="208">
        <v>5063</v>
      </c>
      <c r="J34" s="652">
        <v>0</v>
      </c>
      <c r="K34" s="652">
        <v>0</v>
      </c>
      <c r="L34" s="652">
        <v>0</v>
      </c>
      <c r="M34" s="180">
        <v>384214</v>
      </c>
      <c r="N34" s="739">
        <v>18.674306188321417</v>
      </c>
    </row>
    <row r="35" spans="1:14" ht="36" hidden="1" customHeight="1">
      <c r="A35" s="71">
        <v>2556</v>
      </c>
      <c r="B35" s="74" t="s">
        <v>331</v>
      </c>
      <c r="C35" s="73">
        <v>368610.85533726687</v>
      </c>
      <c r="D35" s="73">
        <v>7912.9066101400003</v>
      </c>
      <c r="E35" s="73">
        <v>52662.704677927992</v>
      </c>
      <c r="F35" s="652">
        <v>0</v>
      </c>
      <c r="G35" s="652">
        <v>0</v>
      </c>
      <c r="H35" s="652">
        <v>0</v>
      </c>
      <c r="I35" s="208">
        <v>5299.973672760003</v>
      </c>
      <c r="J35" s="652">
        <v>0</v>
      </c>
      <c r="K35" s="652">
        <v>0</v>
      </c>
      <c r="L35" s="652">
        <v>0</v>
      </c>
      <c r="M35" s="180">
        <v>434486.44029809488</v>
      </c>
      <c r="N35" s="739">
        <v>13.084489450695413</v>
      </c>
    </row>
    <row r="36" spans="1:14" ht="36" hidden="1" customHeight="1">
      <c r="A36" s="71">
        <v>2557</v>
      </c>
      <c r="B36" s="74" t="s">
        <v>332</v>
      </c>
      <c r="C36" s="73">
        <v>425982.28967813594</v>
      </c>
      <c r="D36" s="73">
        <v>7727.0309603000014</v>
      </c>
      <c r="E36" s="73">
        <v>52510.330300413654</v>
      </c>
      <c r="F36" s="652">
        <v>0</v>
      </c>
      <c r="G36" s="652">
        <v>0</v>
      </c>
      <c r="H36" s="652">
        <v>0</v>
      </c>
      <c r="I36" s="208">
        <v>5490.2019873623003</v>
      </c>
      <c r="J36" s="652">
        <v>0</v>
      </c>
      <c r="K36" s="652">
        <v>0</v>
      </c>
      <c r="L36" s="652">
        <v>0</v>
      </c>
      <c r="M36" s="180">
        <v>491709.8529262119</v>
      </c>
      <c r="N36" s="739">
        <v>13.170356384161691</v>
      </c>
    </row>
    <row r="37" spans="1:14" ht="36" customHeight="1">
      <c r="A37" s="71">
        <v>2558</v>
      </c>
      <c r="B37" s="74" t="s">
        <v>335</v>
      </c>
      <c r="C37" s="179">
        <v>389794.12204576773</v>
      </c>
      <c r="D37" s="179">
        <v>7118.2080459620001</v>
      </c>
      <c r="E37" s="179">
        <v>37881.021959637299</v>
      </c>
      <c r="F37" s="208">
        <v>6572.6641463300002</v>
      </c>
      <c r="G37" s="208">
        <v>6239.6725582428389</v>
      </c>
      <c r="H37" s="208">
        <v>2081.2191921499998</v>
      </c>
      <c r="I37" s="208">
        <v>5440.5496625192727</v>
      </c>
      <c r="J37" s="208">
        <v>13757.351590671693</v>
      </c>
      <c r="K37" s="208">
        <v>55004.196246593943</v>
      </c>
      <c r="L37" s="208">
        <v>5902.5714893365111</v>
      </c>
      <c r="M37" s="180">
        <v>529791.57693721121</v>
      </c>
      <c r="N37" s="739">
        <v>7.7447551201936191</v>
      </c>
    </row>
    <row r="38" spans="1:14" ht="36" customHeight="1">
      <c r="A38" s="71">
        <v>2559</v>
      </c>
      <c r="B38" s="74" t="s">
        <v>794</v>
      </c>
      <c r="C38" s="179">
        <v>412679.54210877174</v>
      </c>
      <c r="D38" s="179">
        <v>6715.2822578780006</v>
      </c>
      <c r="E38" s="179">
        <v>39039.819823977203</v>
      </c>
      <c r="F38" s="179">
        <v>8667.7911008400006</v>
      </c>
      <c r="G38" s="179">
        <v>7034.9536277758889</v>
      </c>
      <c r="H38" s="179">
        <v>2114.5778331199999</v>
      </c>
      <c r="I38" s="179">
        <v>5059.1713699579786</v>
      </c>
      <c r="J38" s="179">
        <v>14234.723769127006</v>
      </c>
      <c r="K38" s="179">
        <v>59191.955726590502</v>
      </c>
      <c r="L38" s="179">
        <v>5771.1234248241281</v>
      </c>
      <c r="M38" s="180">
        <v>560508.94104286237</v>
      </c>
      <c r="N38" s="739">
        <v>5.7980091497928168</v>
      </c>
    </row>
    <row r="39" spans="1:14" ht="36" customHeight="1">
      <c r="A39" s="71">
        <v>2560</v>
      </c>
      <c r="B39" s="74" t="s">
        <v>801</v>
      </c>
      <c r="C39" s="179">
        <v>427747.81523459259</v>
      </c>
      <c r="D39" s="179">
        <v>6466.5031631640004</v>
      </c>
      <c r="E39" s="179">
        <v>42773.348404713674</v>
      </c>
      <c r="F39" s="179">
        <v>9927.0069718700015</v>
      </c>
      <c r="G39" s="179">
        <v>15315.549589362567</v>
      </c>
      <c r="H39" s="179">
        <v>1891.2216083599999</v>
      </c>
      <c r="I39" s="179">
        <v>4877.9839491126922</v>
      </c>
      <c r="J39" s="179">
        <v>12254.819041923567</v>
      </c>
      <c r="K39" s="179">
        <v>62654.790371551069</v>
      </c>
      <c r="L39" s="179">
        <v>7501.9870487965936</v>
      </c>
      <c r="M39" s="180">
        <v>591411.02538344683</v>
      </c>
      <c r="N39" s="739">
        <v>5.5132188048756507</v>
      </c>
    </row>
    <row r="40" spans="1:14" ht="36" customHeight="1">
      <c r="A40" s="71">
        <v>2561</v>
      </c>
      <c r="B40" s="74" t="s">
        <v>820</v>
      </c>
      <c r="C40" s="179">
        <v>423517.72274458152</v>
      </c>
      <c r="D40" s="179">
        <v>6121.503610121621</v>
      </c>
      <c r="E40" s="179">
        <v>44067.393973908096</v>
      </c>
      <c r="F40" s="179">
        <v>10604.079533299999</v>
      </c>
      <c r="G40" s="179">
        <v>35997.654864347525</v>
      </c>
      <c r="H40" s="179">
        <v>1695.1709701400002</v>
      </c>
      <c r="I40" s="179">
        <v>4731.4594313734324</v>
      </c>
      <c r="J40" s="179">
        <v>13246.773046148661</v>
      </c>
      <c r="K40" s="179">
        <v>69151.245307447418</v>
      </c>
      <c r="L40" s="179">
        <v>7947.842197037764</v>
      </c>
      <c r="M40" s="180">
        <v>617080.84567840607</v>
      </c>
      <c r="N40" s="739">
        <v>4.3404365480531872</v>
      </c>
    </row>
    <row r="41" spans="1:14" ht="36" customHeight="1">
      <c r="A41" s="76">
        <v>2562</v>
      </c>
      <c r="B41" s="735" t="s">
        <v>889</v>
      </c>
      <c r="C41" s="736">
        <v>407802.26524760562</v>
      </c>
      <c r="D41" s="736">
        <v>5805.0034351495906</v>
      </c>
      <c r="E41" s="736">
        <v>43288.413084588625</v>
      </c>
      <c r="F41" s="736">
        <v>11776.195478101692</v>
      </c>
      <c r="G41" s="736">
        <v>24486.289313756177</v>
      </c>
      <c r="H41" s="736">
        <v>1603.7423775810416</v>
      </c>
      <c r="I41" s="736">
        <v>4668.878254819655</v>
      </c>
      <c r="J41" s="736">
        <v>14133.865639538442</v>
      </c>
      <c r="K41" s="736">
        <v>75284.854093313028</v>
      </c>
      <c r="L41" s="736">
        <v>9247.6348753727725</v>
      </c>
      <c r="M41" s="822">
        <v>598097.14179982664</v>
      </c>
      <c r="N41" s="740">
        <v>-3.0763722470933499</v>
      </c>
    </row>
    <row r="42" spans="1:14" ht="21">
      <c r="A42" s="50"/>
      <c r="B42" s="79"/>
      <c r="C42" s="46"/>
      <c r="D42" s="46"/>
      <c r="E42" s="46"/>
      <c r="F42" s="46"/>
      <c r="G42" s="46"/>
      <c r="H42" s="46"/>
      <c r="I42" s="46"/>
      <c r="J42" s="49"/>
      <c r="K42" s="49"/>
      <c r="L42" s="49"/>
      <c r="M42" s="49"/>
      <c r="N42" s="80"/>
    </row>
    <row r="43" spans="1:14" ht="2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51"/>
    </row>
    <row r="44" spans="1:14" ht="2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</row>
  </sheetData>
  <mergeCells count="9">
    <mergeCell ref="A2:M2"/>
    <mergeCell ref="A1:M1"/>
    <mergeCell ref="J3:N3"/>
    <mergeCell ref="C4:L4"/>
    <mergeCell ref="M4:M6"/>
    <mergeCell ref="A4:B6"/>
    <mergeCell ref="C5:I5"/>
    <mergeCell ref="J5:L5"/>
    <mergeCell ref="N4:N6"/>
  </mergeCells>
  <phoneticPr fontId="107" type="noConversion"/>
  <pageMargins left="0.25" right="0.25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0"/>
  <sheetViews>
    <sheetView view="pageBreakPreview" topLeftCell="A7" zoomScale="60" zoomScaleNormal="100" workbookViewId="0">
      <selection activeCell="B30" sqref="B30"/>
    </sheetView>
  </sheetViews>
  <sheetFormatPr defaultColWidth="9" defaultRowHeight="21"/>
  <cols>
    <col min="1" max="1" width="5.5703125" style="178" customWidth="1"/>
    <col min="2" max="2" width="76.7109375" style="397" customWidth="1"/>
    <col min="3" max="3" width="9.85546875" style="411" customWidth="1"/>
    <col min="4" max="16384" width="9" style="178"/>
  </cols>
  <sheetData>
    <row r="1" spans="1:3" s="673" customFormat="1" ht="36" customHeight="1">
      <c r="A1" s="1415" t="s">
        <v>831</v>
      </c>
      <c r="B1" s="1415"/>
      <c r="C1" s="862"/>
    </row>
    <row r="2" spans="1:3" s="673" customFormat="1" ht="36" customHeight="1">
      <c r="A2" s="1420" t="s">
        <v>832</v>
      </c>
      <c r="B2" s="1420"/>
      <c r="C2" s="863"/>
    </row>
    <row r="3" spans="1:3" ht="36" customHeight="1">
      <c r="A3" s="715" t="s">
        <v>759</v>
      </c>
      <c r="B3" s="719" t="s">
        <v>757</v>
      </c>
      <c r="C3" s="716" t="s">
        <v>755</v>
      </c>
    </row>
    <row r="4" spans="1:3" s="428" customFormat="1" ht="24" customHeight="1">
      <c r="A4" s="720">
        <v>1</v>
      </c>
      <c r="B4" s="721" t="s">
        <v>833</v>
      </c>
      <c r="C4" s="864">
        <v>7</v>
      </c>
    </row>
    <row r="5" spans="1:3" ht="24" customHeight="1">
      <c r="A5" s="433">
        <v>2</v>
      </c>
      <c r="B5" s="697" t="s">
        <v>834</v>
      </c>
      <c r="C5" s="865">
        <v>8</v>
      </c>
    </row>
    <row r="6" spans="1:3" ht="24" customHeight="1">
      <c r="A6" s="707">
        <v>3</v>
      </c>
      <c r="B6" s="708" t="s">
        <v>835</v>
      </c>
      <c r="C6" s="865">
        <v>9</v>
      </c>
    </row>
    <row r="7" spans="1:3" ht="24" customHeight="1">
      <c r="A7" s="433">
        <v>4</v>
      </c>
      <c r="B7" s="708" t="s">
        <v>836</v>
      </c>
      <c r="C7" s="865">
        <v>10</v>
      </c>
    </row>
    <row r="8" spans="1:3" s="428" customFormat="1" ht="24" customHeight="1">
      <c r="A8" s="707">
        <v>5</v>
      </c>
      <c r="B8" s="708" t="s">
        <v>837</v>
      </c>
      <c r="C8" s="866">
        <v>11</v>
      </c>
    </row>
    <row r="9" spans="1:3" s="428" customFormat="1" ht="24" customHeight="1">
      <c r="A9" s="433">
        <v>6</v>
      </c>
      <c r="B9" s="708" t="s">
        <v>838</v>
      </c>
      <c r="C9" s="867">
        <v>12</v>
      </c>
    </row>
    <row r="10" spans="1:3" ht="24" customHeight="1">
      <c r="A10" s="707">
        <v>7</v>
      </c>
      <c r="B10" s="708" t="s">
        <v>839</v>
      </c>
      <c r="C10" s="865">
        <v>13</v>
      </c>
    </row>
    <row r="11" spans="1:3" ht="24" customHeight="1">
      <c r="A11" s="433">
        <v>8</v>
      </c>
      <c r="B11" s="708" t="s">
        <v>840</v>
      </c>
      <c r="C11" s="865">
        <v>13</v>
      </c>
    </row>
    <row r="12" spans="1:3" ht="24" customHeight="1">
      <c r="A12" s="707">
        <v>9</v>
      </c>
      <c r="B12" s="708" t="s">
        <v>841</v>
      </c>
      <c r="C12" s="865">
        <v>14</v>
      </c>
    </row>
    <row r="13" spans="1:3" s="428" customFormat="1" ht="24" customHeight="1">
      <c r="A13" s="433">
        <v>10</v>
      </c>
      <c r="B13" s="708" t="s">
        <v>842</v>
      </c>
      <c r="C13" s="865">
        <v>15</v>
      </c>
    </row>
    <row r="14" spans="1:3" ht="24" customHeight="1">
      <c r="A14" s="707">
        <v>11</v>
      </c>
      <c r="B14" s="708" t="s">
        <v>843</v>
      </c>
      <c r="C14" s="865">
        <v>16</v>
      </c>
    </row>
    <row r="15" spans="1:3" ht="24" customHeight="1">
      <c r="A15" s="433">
        <v>12</v>
      </c>
      <c r="B15" s="697" t="s">
        <v>844</v>
      </c>
      <c r="C15" s="865">
        <v>17</v>
      </c>
    </row>
    <row r="16" spans="1:3" ht="24" customHeight="1">
      <c r="A16" s="707">
        <v>13</v>
      </c>
      <c r="B16" s="697" t="s">
        <v>845</v>
      </c>
      <c r="C16" s="865">
        <v>18</v>
      </c>
    </row>
    <row r="17" spans="1:3" s="428" customFormat="1" ht="24" customHeight="1">
      <c r="A17" s="433">
        <v>14</v>
      </c>
      <c r="B17" s="697" t="s">
        <v>846</v>
      </c>
      <c r="C17" s="865">
        <v>19</v>
      </c>
    </row>
    <row r="18" spans="1:3" ht="24" customHeight="1">
      <c r="A18" s="707">
        <v>15</v>
      </c>
      <c r="B18" s="708" t="s">
        <v>847</v>
      </c>
      <c r="C18" s="865">
        <v>20</v>
      </c>
    </row>
    <row r="19" spans="1:3" ht="24" customHeight="1">
      <c r="A19" s="433">
        <v>16</v>
      </c>
      <c r="B19" s="708" t="s">
        <v>848</v>
      </c>
      <c r="C19" s="865">
        <v>21</v>
      </c>
    </row>
    <row r="20" spans="1:3" ht="24" customHeight="1">
      <c r="A20" s="707">
        <v>17</v>
      </c>
      <c r="B20" s="708" t="s">
        <v>849</v>
      </c>
      <c r="C20" s="865">
        <v>22</v>
      </c>
    </row>
    <row r="21" spans="1:3" ht="24" customHeight="1">
      <c r="A21" s="433">
        <v>18</v>
      </c>
      <c r="B21" s="708" t="s">
        <v>850</v>
      </c>
      <c r="C21" s="865">
        <v>23</v>
      </c>
    </row>
    <row r="22" spans="1:3" ht="24" customHeight="1">
      <c r="A22" s="707">
        <v>19</v>
      </c>
      <c r="B22" s="708" t="s">
        <v>851</v>
      </c>
      <c r="C22" s="865">
        <v>24</v>
      </c>
    </row>
    <row r="23" spans="1:3" ht="24" customHeight="1">
      <c r="A23" s="433">
        <v>20</v>
      </c>
      <c r="B23" s="710" t="s">
        <v>852</v>
      </c>
      <c r="C23" s="865">
        <v>25</v>
      </c>
    </row>
    <row r="24" spans="1:3" ht="24" customHeight="1">
      <c r="A24" s="707">
        <v>21</v>
      </c>
      <c r="B24" s="710" t="s">
        <v>853</v>
      </c>
      <c r="C24" s="865">
        <v>26</v>
      </c>
    </row>
    <row r="25" spans="1:3" ht="24" customHeight="1">
      <c r="A25" s="433">
        <v>22</v>
      </c>
      <c r="B25" s="710" t="s">
        <v>854</v>
      </c>
      <c r="C25" s="865">
        <v>27</v>
      </c>
    </row>
    <row r="26" spans="1:3" ht="24" customHeight="1">
      <c r="A26" s="707">
        <v>23</v>
      </c>
      <c r="B26" s="710" t="s">
        <v>855</v>
      </c>
      <c r="C26" s="865">
        <v>28</v>
      </c>
    </row>
    <row r="27" spans="1:3" ht="24" customHeight="1">
      <c r="A27" s="707">
        <v>24</v>
      </c>
      <c r="B27" s="710" t="s">
        <v>856</v>
      </c>
      <c r="C27" s="865">
        <v>29</v>
      </c>
    </row>
    <row r="28" spans="1:3" ht="24" customHeight="1">
      <c r="A28" s="707">
        <v>25</v>
      </c>
      <c r="B28" s="710" t="s">
        <v>857</v>
      </c>
      <c r="C28" s="865">
        <v>30</v>
      </c>
    </row>
    <row r="29" spans="1:3" ht="24" customHeight="1">
      <c r="A29" s="718">
        <v>26</v>
      </c>
      <c r="B29" s="714" t="s">
        <v>858</v>
      </c>
      <c r="C29" s="868">
        <v>31</v>
      </c>
    </row>
    <row r="30" spans="1:3" ht="24" customHeight="1">
      <c r="A30" s="707">
        <v>27</v>
      </c>
      <c r="B30" s="710" t="s">
        <v>859</v>
      </c>
      <c r="C30" s="865">
        <v>32</v>
      </c>
    </row>
    <row r="31" spans="1:3" ht="24" customHeight="1">
      <c r="A31" s="707">
        <v>28</v>
      </c>
      <c r="B31" s="710" t="s">
        <v>860</v>
      </c>
      <c r="C31" s="865">
        <v>33</v>
      </c>
    </row>
    <row r="32" spans="1:3" ht="24" customHeight="1">
      <c r="A32" s="707">
        <v>29</v>
      </c>
      <c r="B32" s="710" t="s">
        <v>861</v>
      </c>
      <c r="C32" s="865">
        <v>34</v>
      </c>
    </row>
    <row r="33" spans="1:3" s="428" customFormat="1" ht="24" customHeight="1">
      <c r="A33" s="707">
        <v>30</v>
      </c>
      <c r="B33" s="710" t="s">
        <v>862</v>
      </c>
      <c r="C33" s="865">
        <v>35</v>
      </c>
    </row>
    <row r="34" spans="1:3" ht="24" customHeight="1">
      <c r="A34" s="707">
        <v>31</v>
      </c>
      <c r="B34" s="710" t="s">
        <v>863</v>
      </c>
      <c r="C34" s="865">
        <v>36</v>
      </c>
    </row>
    <row r="35" spans="1:3" ht="24" customHeight="1">
      <c r="A35" s="707">
        <v>32</v>
      </c>
      <c r="B35" s="710" t="s">
        <v>864</v>
      </c>
      <c r="C35" s="865">
        <v>37</v>
      </c>
    </row>
    <row r="36" spans="1:3" ht="24" customHeight="1">
      <c r="A36" s="707">
        <v>33</v>
      </c>
      <c r="B36" s="710" t="s">
        <v>865</v>
      </c>
      <c r="C36" s="865">
        <v>38</v>
      </c>
    </row>
    <row r="37" spans="1:3" s="428" customFormat="1" ht="24" customHeight="1">
      <c r="A37" s="707">
        <v>34</v>
      </c>
      <c r="B37" s="710" t="s">
        <v>866</v>
      </c>
      <c r="C37" s="865">
        <v>39</v>
      </c>
    </row>
    <row r="38" spans="1:3" ht="24" customHeight="1">
      <c r="A38" s="707">
        <v>35</v>
      </c>
      <c r="B38" s="710" t="s">
        <v>867</v>
      </c>
      <c r="C38" s="869">
        <v>40</v>
      </c>
    </row>
    <row r="39" spans="1:3" ht="42">
      <c r="A39" s="707">
        <v>36</v>
      </c>
      <c r="B39" s="710" t="s">
        <v>868</v>
      </c>
      <c r="C39" s="865">
        <v>41</v>
      </c>
    </row>
    <row r="40" spans="1:3" s="428" customFormat="1" ht="24" customHeight="1">
      <c r="A40" s="707">
        <v>37</v>
      </c>
      <c r="B40" s="710" t="s">
        <v>869</v>
      </c>
      <c r="C40" s="865">
        <v>42</v>
      </c>
    </row>
    <row r="41" spans="1:3" ht="24" customHeight="1">
      <c r="A41" s="707">
        <v>38</v>
      </c>
      <c r="B41" s="710" t="s">
        <v>870</v>
      </c>
      <c r="C41" s="869">
        <v>44</v>
      </c>
    </row>
    <row r="42" spans="1:3" ht="24" customHeight="1">
      <c r="A42" s="707">
        <v>39</v>
      </c>
      <c r="B42" s="710" t="s">
        <v>871</v>
      </c>
      <c r="C42" s="865">
        <v>46</v>
      </c>
    </row>
    <row r="43" spans="1:3" ht="24" customHeight="1">
      <c r="A43" s="707">
        <v>40</v>
      </c>
      <c r="B43" s="710" t="s">
        <v>872</v>
      </c>
      <c r="C43" s="869">
        <v>48</v>
      </c>
    </row>
    <row r="44" spans="1:3" s="428" customFormat="1" ht="24" customHeight="1">
      <c r="A44" s="707">
        <v>41</v>
      </c>
      <c r="B44" s="710" t="s">
        <v>873</v>
      </c>
      <c r="C44" s="865">
        <v>50</v>
      </c>
    </row>
    <row r="45" spans="1:3" ht="24" customHeight="1">
      <c r="A45" s="707">
        <v>42</v>
      </c>
      <c r="B45" s="710" t="s">
        <v>874</v>
      </c>
      <c r="C45" s="869">
        <v>52</v>
      </c>
    </row>
    <row r="46" spans="1:3" ht="24" customHeight="1">
      <c r="A46" s="707">
        <v>43</v>
      </c>
      <c r="B46" s="710" t="s">
        <v>875</v>
      </c>
      <c r="C46" s="865">
        <v>52</v>
      </c>
    </row>
    <row r="47" spans="1:3" ht="24" customHeight="1">
      <c r="A47" s="707">
        <v>44</v>
      </c>
      <c r="B47" s="710" t="s">
        <v>883</v>
      </c>
      <c r="C47" s="869">
        <v>53</v>
      </c>
    </row>
    <row r="48" spans="1:3" s="428" customFormat="1" ht="24" customHeight="1">
      <c r="A48" s="707">
        <v>45</v>
      </c>
      <c r="B48" s="717" t="s">
        <v>876</v>
      </c>
      <c r="C48" s="865">
        <v>54</v>
      </c>
    </row>
    <row r="49" spans="1:3" ht="24" customHeight="1">
      <c r="A49" s="707">
        <v>46</v>
      </c>
      <c r="B49" s="717" t="s">
        <v>877</v>
      </c>
      <c r="C49" s="869">
        <v>54</v>
      </c>
    </row>
    <row r="50" spans="1:3" ht="24" customHeight="1">
      <c r="A50" s="718">
        <v>47</v>
      </c>
      <c r="B50" s="724" t="s">
        <v>792</v>
      </c>
      <c r="C50" s="868">
        <v>55</v>
      </c>
    </row>
  </sheetData>
  <mergeCells count="2">
    <mergeCell ref="A1:B1"/>
    <mergeCell ref="A2:B2"/>
  </mergeCells>
  <pageMargins left="0.23622047244094491" right="0.23622047244094491" top="0.74803149606299213" bottom="0.74803149606299213" header="0.31496062992125984" footer="0.31496062992125984"/>
  <pageSetup paperSize="9" orientation="portrait" r:id="rId1"/>
  <rowBreaks count="1" manualBreakCount="1">
    <brk id="29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  <pageSetUpPr fitToPage="1"/>
  </sheetPr>
  <dimension ref="A1:M44"/>
  <sheetViews>
    <sheetView zoomScale="90" zoomScaleNormal="90" workbookViewId="0">
      <selection activeCell="N41" sqref="N41"/>
    </sheetView>
  </sheetViews>
  <sheetFormatPr defaultColWidth="9" defaultRowHeight="15"/>
  <cols>
    <col min="1" max="2" width="9.5703125" style="82" customWidth="1"/>
    <col min="3" max="3" width="14.5703125" style="82" bestFit="1" customWidth="1"/>
    <col min="4" max="5" width="11.28515625" style="82" customWidth="1"/>
    <col min="6" max="6" width="11.42578125" style="82" customWidth="1"/>
    <col min="7" max="7" width="14" style="82" customWidth="1"/>
    <col min="8" max="8" width="18.85546875" style="82" customWidth="1"/>
    <col min="9" max="9" width="19.140625" style="82" customWidth="1"/>
    <col min="10" max="12" width="11.28515625" style="82" customWidth="1"/>
    <col min="13" max="13" width="14.42578125" style="82" customWidth="1"/>
    <col min="14" max="16384" width="9" style="82"/>
  </cols>
  <sheetData>
    <row r="1" spans="1:13" ht="28.5">
      <c r="A1" s="1611" t="s">
        <v>945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</row>
    <row r="2" spans="1:13" ht="28.5">
      <c r="A2" s="1611" t="s">
        <v>946</v>
      </c>
      <c r="B2" s="1611"/>
      <c r="C2" s="1611"/>
      <c r="D2" s="1611"/>
      <c r="E2" s="1611"/>
      <c r="F2" s="1611"/>
      <c r="G2" s="1611"/>
      <c r="H2" s="1611"/>
      <c r="I2" s="1611"/>
      <c r="J2" s="1611"/>
      <c r="K2" s="1611"/>
      <c r="L2" s="1611"/>
      <c r="M2" s="1611"/>
    </row>
    <row r="3" spans="1:13" ht="23.25">
      <c r="A3" s="66"/>
      <c r="B3" s="67"/>
      <c r="C3" s="203">
        <v>1000</v>
      </c>
      <c r="D3" s="67"/>
      <c r="E3" s="67"/>
      <c r="F3" s="67"/>
      <c r="G3" s="67"/>
      <c r="H3" s="67"/>
      <c r="I3" s="1612" t="s">
        <v>270</v>
      </c>
      <c r="J3" s="1612"/>
      <c r="K3" s="1612"/>
      <c r="L3" s="1612"/>
      <c r="M3" s="1612"/>
    </row>
    <row r="4" spans="1:13" ht="48" customHeight="1">
      <c r="A4" s="1619" t="s">
        <v>414</v>
      </c>
      <c r="B4" s="1620"/>
      <c r="C4" s="1613" t="s">
        <v>557</v>
      </c>
      <c r="D4" s="1614"/>
      <c r="E4" s="1614"/>
      <c r="F4" s="1614"/>
      <c r="G4" s="1614"/>
      <c r="H4" s="1614"/>
      <c r="I4" s="1614"/>
      <c r="J4" s="1614"/>
      <c r="K4" s="1614"/>
      <c r="L4" s="1614"/>
      <c r="M4" s="1615"/>
    </row>
    <row r="5" spans="1:13" ht="48" customHeight="1">
      <c r="A5" s="1621"/>
      <c r="B5" s="1622"/>
      <c r="C5" s="1631" t="s">
        <v>548</v>
      </c>
      <c r="D5" s="1631"/>
      <c r="E5" s="1631"/>
      <c r="F5" s="1631"/>
      <c r="G5" s="1631"/>
      <c r="H5" s="1631"/>
      <c r="I5" s="1631"/>
      <c r="J5" s="1625" t="s">
        <v>549</v>
      </c>
      <c r="K5" s="1626"/>
      <c r="L5" s="1627"/>
      <c r="M5" s="1632" t="s">
        <v>271</v>
      </c>
    </row>
    <row r="6" spans="1:13" ht="42">
      <c r="A6" s="1623"/>
      <c r="B6" s="1624"/>
      <c r="C6" s="190" t="s">
        <v>410</v>
      </c>
      <c r="D6" s="185" t="s">
        <v>411</v>
      </c>
      <c r="E6" s="185" t="s">
        <v>412</v>
      </c>
      <c r="F6" s="185" t="s">
        <v>415</v>
      </c>
      <c r="G6" s="185" t="s">
        <v>416</v>
      </c>
      <c r="H6" s="185" t="s">
        <v>417</v>
      </c>
      <c r="I6" s="185" t="s">
        <v>413</v>
      </c>
      <c r="J6" s="192" t="s">
        <v>552</v>
      </c>
      <c r="K6" s="192" t="s">
        <v>553</v>
      </c>
      <c r="L6" s="192" t="s">
        <v>554</v>
      </c>
      <c r="M6" s="1632"/>
    </row>
    <row r="7" spans="1:13" ht="21" hidden="1">
      <c r="A7" s="43">
        <v>2527</v>
      </c>
      <c r="B7" s="44" t="s">
        <v>303</v>
      </c>
      <c r="C7" s="68">
        <v>1087.6759999999999</v>
      </c>
      <c r="D7" s="68">
        <v>454.59500000000003</v>
      </c>
      <c r="E7" s="68">
        <v>21.21</v>
      </c>
      <c r="F7" s="83">
        <v>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205">
        <v>1563.481</v>
      </c>
    </row>
    <row r="8" spans="1:13" ht="21" hidden="1">
      <c r="A8" s="43">
        <v>2528</v>
      </c>
      <c r="B8" s="44" t="s">
        <v>304</v>
      </c>
      <c r="C8" s="68">
        <v>1166.6510000000001</v>
      </c>
      <c r="D8" s="68">
        <v>374.36</v>
      </c>
      <c r="E8" s="68">
        <v>20.029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206">
        <v>1561.04</v>
      </c>
    </row>
    <row r="9" spans="1:13" ht="21" hidden="1">
      <c r="A9" s="43">
        <v>2529</v>
      </c>
      <c r="B9" s="44" t="s">
        <v>305</v>
      </c>
      <c r="C9" s="68">
        <v>1338.9749999999999</v>
      </c>
      <c r="D9" s="68">
        <v>468.32400000000001</v>
      </c>
      <c r="E9" s="68">
        <v>21.616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207">
        <v>1828.915</v>
      </c>
    </row>
    <row r="10" spans="1:13" ht="21" hidden="1">
      <c r="A10" s="43">
        <v>2530</v>
      </c>
      <c r="B10" s="44" t="s">
        <v>306</v>
      </c>
      <c r="C10" s="68">
        <v>1862.684</v>
      </c>
      <c r="D10" s="68">
        <v>710.13199999999995</v>
      </c>
      <c r="E10" s="68">
        <v>41.750999999999998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191">
        <v>2614.567</v>
      </c>
    </row>
    <row r="11" spans="1:13" ht="21" hidden="1">
      <c r="A11" s="43">
        <v>2531</v>
      </c>
      <c r="B11" s="44" t="s">
        <v>307</v>
      </c>
      <c r="C11" s="68">
        <v>2637.2370000000001</v>
      </c>
      <c r="D11" s="68">
        <v>839.53399999999999</v>
      </c>
      <c r="E11" s="68">
        <v>47.131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191">
        <v>3523.902</v>
      </c>
    </row>
    <row r="12" spans="1:13" ht="21" hidden="1">
      <c r="A12" s="43">
        <v>2532</v>
      </c>
      <c r="B12" s="44" t="s">
        <v>308</v>
      </c>
      <c r="C12" s="68">
        <v>3821.4520000000002</v>
      </c>
      <c r="D12" s="68">
        <v>961.04600000000005</v>
      </c>
      <c r="E12" s="68">
        <v>70.346999999999994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191">
        <v>4852.8450000000003</v>
      </c>
    </row>
    <row r="13" spans="1:13" ht="21" hidden="1">
      <c r="A13" s="43">
        <v>2533</v>
      </c>
      <c r="B13" s="44" t="s">
        <v>309</v>
      </c>
      <c r="C13" s="68">
        <v>5331.4880000000003</v>
      </c>
      <c r="D13" s="68">
        <v>1200.4110000000001</v>
      </c>
      <c r="E13" s="68">
        <v>110.383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191">
        <v>6642.2820000000002</v>
      </c>
    </row>
    <row r="14" spans="1:13" ht="21" hidden="1">
      <c r="A14" s="43">
        <v>2534</v>
      </c>
      <c r="B14" s="44" t="s">
        <v>310</v>
      </c>
      <c r="C14" s="68">
        <v>6411.5950000000003</v>
      </c>
      <c r="D14" s="68">
        <v>773.79399999999998</v>
      </c>
      <c r="E14" s="68">
        <v>120.08499999999999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191">
        <v>7305.4740000000002</v>
      </c>
    </row>
    <row r="15" spans="1:13" ht="21" hidden="1">
      <c r="A15" s="43">
        <v>2535</v>
      </c>
      <c r="B15" s="44" t="s">
        <v>311</v>
      </c>
      <c r="C15" s="68">
        <v>7088.567</v>
      </c>
      <c r="D15" s="68">
        <v>922.84</v>
      </c>
      <c r="E15" s="68">
        <v>186.809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191">
        <v>8198.2160000000003</v>
      </c>
    </row>
    <row r="16" spans="1:13" ht="21" hidden="1">
      <c r="A16" s="43">
        <v>2536</v>
      </c>
      <c r="B16" s="44" t="s">
        <v>312</v>
      </c>
      <c r="C16" s="68">
        <v>7712.6210000000001</v>
      </c>
      <c r="D16" s="68">
        <v>1175.037</v>
      </c>
      <c r="E16" s="68">
        <v>222.80099999999999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191">
        <v>9110.4589999999989</v>
      </c>
    </row>
    <row r="17" spans="1:13" ht="21" hidden="1">
      <c r="A17" s="43">
        <v>2537</v>
      </c>
      <c r="B17" s="44" t="s">
        <v>313</v>
      </c>
      <c r="C17" s="68">
        <v>8959.5339999999997</v>
      </c>
      <c r="D17" s="68">
        <v>1320.575</v>
      </c>
      <c r="E17" s="68">
        <v>263.85300000000001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191">
        <v>10543.962</v>
      </c>
    </row>
    <row r="18" spans="1:13" ht="21" hidden="1">
      <c r="A18" s="43">
        <v>2538</v>
      </c>
      <c r="B18" s="44" t="s">
        <v>314</v>
      </c>
      <c r="C18" s="68">
        <v>10594.839</v>
      </c>
      <c r="D18" s="68">
        <v>1568.752</v>
      </c>
      <c r="E18" s="68">
        <v>380.25799999999998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191">
        <v>12543.849</v>
      </c>
    </row>
    <row r="19" spans="1:13" ht="21" hidden="1">
      <c r="A19" s="43">
        <v>2539</v>
      </c>
      <c r="B19" s="44" t="s">
        <v>315</v>
      </c>
      <c r="C19" s="68">
        <v>12389.227999999999</v>
      </c>
      <c r="D19" s="68">
        <v>1710.7339999999999</v>
      </c>
      <c r="E19" s="68">
        <v>516.73699999999997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191">
        <v>14616.698999999999</v>
      </c>
    </row>
    <row r="20" spans="1:13" ht="21" hidden="1">
      <c r="A20" s="43">
        <v>2540</v>
      </c>
      <c r="B20" s="44" t="s">
        <v>316</v>
      </c>
      <c r="C20" s="68">
        <v>10546.339</v>
      </c>
      <c r="D20" s="68">
        <v>1519.6780000000001</v>
      </c>
      <c r="E20" s="68">
        <v>605.12199999999996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191">
        <v>12671.138999999999</v>
      </c>
    </row>
    <row r="21" spans="1:13" ht="21" hidden="1">
      <c r="A21" s="43">
        <v>2541</v>
      </c>
      <c r="B21" s="44" t="s">
        <v>317</v>
      </c>
      <c r="C21" s="68">
        <v>8045.9269999999997</v>
      </c>
      <c r="D21" s="68">
        <v>1170.5519999999999</v>
      </c>
      <c r="E21" s="68">
        <v>554.93600000000004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191">
        <v>9771.4149999999991</v>
      </c>
    </row>
    <row r="22" spans="1:13" ht="21" hidden="1">
      <c r="A22" s="43">
        <v>2542</v>
      </c>
      <c r="B22" s="44" t="s">
        <v>318</v>
      </c>
      <c r="C22" s="68">
        <v>11562.393</v>
      </c>
      <c r="D22" s="68">
        <v>1087.077</v>
      </c>
      <c r="E22" s="68">
        <v>875.56200000000001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191">
        <v>13525.031999999999</v>
      </c>
    </row>
    <row r="23" spans="1:13" ht="21" hidden="1">
      <c r="A23" s="43">
        <v>2543</v>
      </c>
      <c r="B23" s="44" t="s">
        <v>319</v>
      </c>
      <c r="C23" s="68">
        <v>15102</v>
      </c>
      <c r="D23" s="68">
        <v>1135</v>
      </c>
      <c r="E23" s="68">
        <v>965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0</v>
      </c>
      <c r="M23" s="191">
        <v>17202</v>
      </c>
    </row>
    <row r="24" spans="1:13" ht="21" hidden="1">
      <c r="A24" s="43">
        <v>2544</v>
      </c>
      <c r="B24" s="44" t="s">
        <v>320</v>
      </c>
      <c r="C24" s="45">
        <v>18751</v>
      </c>
      <c r="D24" s="45">
        <v>1141</v>
      </c>
      <c r="E24" s="45">
        <v>1037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191">
        <v>20929</v>
      </c>
    </row>
    <row r="25" spans="1:13" ht="21" hidden="1">
      <c r="A25" s="43">
        <v>2546</v>
      </c>
      <c r="B25" s="44" t="s">
        <v>321</v>
      </c>
      <c r="C25" s="45">
        <v>26779.532732300002</v>
      </c>
      <c r="D25" s="45">
        <v>1294.32321839</v>
      </c>
      <c r="E25" s="45">
        <v>1451.1233173599996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191">
        <v>29524.979268050003</v>
      </c>
    </row>
    <row r="26" spans="1:13" ht="21" hidden="1">
      <c r="A26" s="43">
        <v>2547</v>
      </c>
      <c r="B26" s="44" t="s">
        <v>322</v>
      </c>
      <c r="C26" s="45">
        <v>23249.535102187267</v>
      </c>
      <c r="D26" s="45">
        <v>1269.2142935300001</v>
      </c>
      <c r="E26" s="45">
        <v>2074.5932641699997</v>
      </c>
      <c r="F26" s="83">
        <v>0</v>
      </c>
      <c r="G26" s="83">
        <v>0</v>
      </c>
      <c r="H26" s="83">
        <v>0</v>
      </c>
      <c r="I26" s="208">
        <v>2282.3151552586723</v>
      </c>
      <c r="J26" s="83">
        <v>0</v>
      </c>
      <c r="K26" s="83">
        <v>0</v>
      </c>
      <c r="L26" s="83">
        <v>0</v>
      </c>
      <c r="M26" s="191">
        <v>26593.342659887265</v>
      </c>
    </row>
    <row r="27" spans="1:13" ht="21" hidden="1">
      <c r="A27" s="43">
        <v>2548</v>
      </c>
      <c r="B27" s="44" t="s">
        <v>323</v>
      </c>
      <c r="C27" s="45">
        <v>23712.258972529995</v>
      </c>
      <c r="D27" s="45">
        <v>976.97054331999993</v>
      </c>
      <c r="E27" s="45">
        <v>2832.8921378373952</v>
      </c>
      <c r="F27" s="83">
        <v>0</v>
      </c>
      <c r="G27" s="83">
        <v>0</v>
      </c>
      <c r="H27" s="83">
        <v>0</v>
      </c>
      <c r="I27" s="208">
        <v>2691.2367023500001</v>
      </c>
      <c r="J27" s="83">
        <v>0</v>
      </c>
      <c r="K27" s="83">
        <v>0</v>
      </c>
      <c r="L27" s="83">
        <v>0</v>
      </c>
      <c r="M27" s="191">
        <v>27522.121653687391</v>
      </c>
    </row>
    <row r="28" spans="1:13" ht="21" hidden="1">
      <c r="A28" s="43">
        <v>2549</v>
      </c>
      <c r="B28" s="44" t="s">
        <v>324</v>
      </c>
      <c r="C28" s="45">
        <v>25048.991735609998</v>
      </c>
      <c r="D28" s="45">
        <v>991.96668653000006</v>
      </c>
      <c r="E28" s="45">
        <v>3327.1012826515484</v>
      </c>
      <c r="F28" s="83">
        <v>0</v>
      </c>
      <c r="G28" s="83">
        <v>0</v>
      </c>
      <c r="H28" s="83">
        <v>0</v>
      </c>
      <c r="I28" s="208">
        <v>3220.6795610600002</v>
      </c>
      <c r="J28" s="83">
        <v>0</v>
      </c>
      <c r="K28" s="83">
        <v>0</v>
      </c>
      <c r="L28" s="83">
        <v>0</v>
      </c>
      <c r="M28" s="191">
        <v>29368.059704791543</v>
      </c>
    </row>
    <row r="29" spans="1:13" ht="21" hidden="1">
      <c r="A29" s="43">
        <v>2550</v>
      </c>
      <c r="B29" s="44" t="s">
        <v>325</v>
      </c>
      <c r="C29" s="45">
        <v>34433.808686059841</v>
      </c>
      <c r="D29" s="45">
        <v>1177.1773477500005</v>
      </c>
      <c r="E29" s="45">
        <v>3719.3412795937702</v>
      </c>
      <c r="F29" s="83">
        <v>0</v>
      </c>
      <c r="G29" s="83">
        <v>0</v>
      </c>
      <c r="H29" s="83">
        <v>0</v>
      </c>
      <c r="I29" s="208">
        <v>3623.85449092</v>
      </c>
      <c r="J29" s="83">
        <v>0</v>
      </c>
      <c r="K29" s="83">
        <v>0</v>
      </c>
      <c r="L29" s="83">
        <v>0</v>
      </c>
      <c r="M29" s="191">
        <v>39330.327313403614</v>
      </c>
    </row>
    <row r="30" spans="1:13" ht="21" hidden="1">
      <c r="A30" s="43">
        <v>2551</v>
      </c>
      <c r="B30" s="44" t="s">
        <v>326</v>
      </c>
      <c r="C30" s="45">
        <v>35230.147654859997</v>
      </c>
      <c r="D30" s="45">
        <v>1467.9455365900003</v>
      </c>
      <c r="E30" s="45">
        <v>2374.1683741300003</v>
      </c>
      <c r="F30" s="83">
        <v>0</v>
      </c>
      <c r="G30" s="83">
        <v>0</v>
      </c>
      <c r="H30" s="83">
        <v>0</v>
      </c>
      <c r="I30" s="208">
        <v>3946.3161061199994</v>
      </c>
      <c r="J30" s="83">
        <v>0</v>
      </c>
      <c r="K30" s="83">
        <v>0</v>
      </c>
      <c r="L30" s="83">
        <v>0</v>
      </c>
      <c r="M30" s="191">
        <v>39072.261565579996</v>
      </c>
    </row>
    <row r="31" spans="1:13" ht="21" hidden="1">
      <c r="A31" s="195">
        <v>2552</v>
      </c>
      <c r="B31" s="196" t="s">
        <v>327</v>
      </c>
      <c r="C31" s="197">
        <v>48482.924528714961</v>
      </c>
      <c r="D31" s="197">
        <v>1403.0225357300001</v>
      </c>
      <c r="E31" s="197">
        <v>2531.6052993720004</v>
      </c>
      <c r="F31" s="652">
        <v>0</v>
      </c>
      <c r="G31" s="652">
        <v>0</v>
      </c>
      <c r="H31" s="652">
        <v>0</v>
      </c>
      <c r="I31" s="200">
        <v>4055.8101102799992</v>
      </c>
      <c r="J31" s="652">
        <v>0</v>
      </c>
      <c r="K31" s="652">
        <v>0</v>
      </c>
      <c r="L31" s="652">
        <v>0</v>
      </c>
      <c r="M31" s="655">
        <v>56473.362474096961</v>
      </c>
    </row>
    <row r="32" spans="1:13" ht="21" hidden="1">
      <c r="A32" s="71">
        <v>2553</v>
      </c>
      <c r="B32" s="72" t="s">
        <v>328</v>
      </c>
      <c r="C32" s="73">
        <v>54552.884523484303</v>
      </c>
      <c r="D32" s="73">
        <v>1356.79199976</v>
      </c>
      <c r="E32" s="73">
        <v>2836.2750562393976</v>
      </c>
      <c r="F32" s="652">
        <v>0</v>
      </c>
      <c r="G32" s="652">
        <v>0</v>
      </c>
      <c r="H32" s="652">
        <v>0</v>
      </c>
      <c r="I32" s="201">
        <v>4149.445802227694</v>
      </c>
      <c r="J32" s="652">
        <v>0</v>
      </c>
      <c r="K32" s="652">
        <v>0</v>
      </c>
      <c r="L32" s="652">
        <v>0</v>
      </c>
      <c r="M32" s="656">
        <v>62895.397381711395</v>
      </c>
    </row>
    <row r="33" spans="1:13" ht="36" hidden="1" customHeight="1">
      <c r="A33" s="71">
        <v>2554</v>
      </c>
      <c r="B33" s="74" t="s">
        <v>329</v>
      </c>
      <c r="C33" s="73">
        <v>57159</v>
      </c>
      <c r="D33" s="73">
        <v>918</v>
      </c>
      <c r="E33" s="73">
        <v>3429</v>
      </c>
      <c r="F33" s="652">
        <v>0</v>
      </c>
      <c r="G33" s="652">
        <v>0</v>
      </c>
      <c r="H33" s="652">
        <v>0</v>
      </c>
      <c r="I33" s="201">
        <v>4576</v>
      </c>
      <c r="J33" s="652">
        <v>0</v>
      </c>
      <c r="K33" s="652">
        <v>0</v>
      </c>
      <c r="L33" s="652">
        <v>0</v>
      </c>
      <c r="M33" s="180">
        <v>66082</v>
      </c>
    </row>
    <row r="34" spans="1:13" ht="36" hidden="1" customHeight="1">
      <c r="A34" s="71">
        <v>2555</v>
      </c>
      <c r="B34" s="74" t="s">
        <v>330</v>
      </c>
      <c r="C34" s="73">
        <v>70673</v>
      </c>
      <c r="D34" s="73">
        <v>968</v>
      </c>
      <c r="E34" s="73">
        <v>4117</v>
      </c>
      <c r="F34" s="652">
        <v>0</v>
      </c>
      <c r="G34" s="652">
        <v>0</v>
      </c>
      <c r="H34" s="652">
        <v>0</v>
      </c>
      <c r="I34" s="201">
        <v>5063</v>
      </c>
      <c r="J34" s="652">
        <v>0</v>
      </c>
      <c r="K34" s="652">
        <v>0</v>
      </c>
      <c r="L34" s="652">
        <v>0</v>
      </c>
      <c r="M34" s="180">
        <v>80821</v>
      </c>
    </row>
    <row r="35" spans="1:13" ht="36" hidden="1" customHeight="1">
      <c r="A35" s="71">
        <v>2556</v>
      </c>
      <c r="B35" s="74" t="s">
        <v>331</v>
      </c>
      <c r="C35" s="75">
        <v>81184.065511619978</v>
      </c>
      <c r="D35" s="73">
        <v>1050.6059174499999</v>
      </c>
      <c r="E35" s="73">
        <v>4306.416351335999</v>
      </c>
      <c r="F35" s="652">
        <v>0</v>
      </c>
      <c r="G35" s="652">
        <v>0</v>
      </c>
      <c r="H35" s="652">
        <v>0</v>
      </c>
      <c r="I35" s="201">
        <v>5299.973672760003</v>
      </c>
      <c r="J35" s="652">
        <v>0</v>
      </c>
      <c r="K35" s="652">
        <v>0</v>
      </c>
      <c r="L35" s="652">
        <v>0</v>
      </c>
      <c r="M35" s="180">
        <v>91841.061453165981</v>
      </c>
    </row>
    <row r="36" spans="1:13" ht="36" hidden="1" customHeight="1">
      <c r="A36" s="71">
        <v>2557</v>
      </c>
      <c r="B36" s="74" t="s">
        <v>332</v>
      </c>
      <c r="C36" s="75">
        <v>94069.71096080303</v>
      </c>
      <c r="D36" s="73">
        <v>925.83803592000015</v>
      </c>
      <c r="E36" s="73">
        <v>5245.7593342561022</v>
      </c>
      <c r="F36" s="652">
        <v>0</v>
      </c>
      <c r="G36" s="652">
        <v>0</v>
      </c>
      <c r="H36" s="652">
        <v>0</v>
      </c>
      <c r="I36" s="201">
        <v>5491.2574777423006</v>
      </c>
      <c r="J36" s="652">
        <v>0</v>
      </c>
      <c r="K36" s="652">
        <v>0</v>
      </c>
      <c r="L36" s="652">
        <v>0</v>
      </c>
      <c r="M36" s="180">
        <v>105732.56580872143</v>
      </c>
    </row>
    <row r="37" spans="1:13" ht="36" customHeight="1">
      <c r="A37" s="71">
        <v>2558</v>
      </c>
      <c r="B37" s="74" t="s">
        <v>335</v>
      </c>
      <c r="C37" s="201">
        <v>92074.982897759633</v>
      </c>
      <c r="D37" s="201">
        <v>658.65355951800007</v>
      </c>
      <c r="E37" s="201">
        <v>2518.9712196458509</v>
      </c>
      <c r="F37" s="733">
        <v>1741.3888561099998</v>
      </c>
      <c r="G37" s="733">
        <v>2149.8327458828385</v>
      </c>
      <c r="H37" s="733">
        <v>79.474098069999997</v>
      </c>
      <c r="I37" s="201">
        <v>5435.1259833492732</v>
      </c>
      <c r="J37" s="733">
        <v>1688.9906998036008</v>
      </c>
      <c r="K37" s="733">
        <v>10802.294627518402</v>
      </c>
      <c r="L37" s="144">
        <v>477.09559035651142</v>
      </c>
      <c r="M37" s="180">
        <v>117626.81027801412</v>
      </c>
    </row>
    <row r="38" spans="1:13" ht="36" customHeight="1">
      <c r="A38" s="71">
        <v>2559</v>
      </c>
      <c r="B38" s="74" t="s">
        <v>794</v>
      </c>
      <c r="C38" s="201">
        <v>79351.868807673003</v>
      </c>
      <c r="D38" s="201">
        <v>583.36883310000007</v>
      </c>
      <c r="E38" s="201">
        <v>3783.1928089163389</v>
      </c>
      <c r="F38" s="201">
        <v>2336.3141607100006</v>
      </c>
      <c r="G38" s="201">
        <v>2731.6380070358905</v>
      </c>
      <c r="H38" s="201">
        <v>77.979155390000017</v>
      </c>
      <c r="I38" s="201">
        <v>5060.8652349579788</v>
      </c>
      <c r="J38" s="201">
        <v>1704.0915299538963</v>
      </c>
      <c r="K38" s="201">
        <v>12256.645763499639</v>
      </c>
      <c r="L38" s="750">
        <v>620.00208253152027</v>
      </c>
      <c r="M38" s="180">
        <v>108505.96638376825</v>
      </c>
    </row>
    <row r="39" spans="1:13" ht="36" customHeight="1">
      <c r="A39" s="71">
        <v>2560</v>
      </c>
      <c r="B39" s="74" t="s">
        <v>801</v>
      </c>
      <c r="C39" s="201">
        <v>70782.285568338295</v>
      </c>
      <c r="D39" s="201">
        <v>650.46494071200016</v>
      </c>
      <c r="E39" s="201">
        <v>4264.168510221848</v>
      </c>
      <c r="F39" s="201">
        <v>1838.0905375799996</v>
      </c>
      <c r="G39" s="201">
        <v>4320.2490582885657</v>
      </c>
      <c r="H39" s="201">
        <v>59.276708090000007</v>
      </c>
      <c r="I39" s="201">
        <v>4881.4153851126921</v>
      </c>
      <c r="J39" s="201">
        <v>1384.5947283677178</v>
      </c>
      <c r="K39" s="201">
        <v>12763.087423263987</v>
      </c>
      <c r="L39" s="750">
        <v>423.62275857223631</v>
      </c>
      <c r="M39" s="180">
        <v>101367.25561854735</v>
      </c>
    </row>
    <row r="40" spans="1:13" ht="36" customHeight="1">
      <c r="A40" s="71">
        <v>2561</v>
      </c>
      <c r="B40" s="74" t="s">
        <v>820</v>
      </c>
      <c r="C40" s="201">
        <v>58494.098306501284</v>
      </c>
      <c r="D40" s="201">
        <v>574.41638720886829</v>
      </c>
      <c r="E40" s="201">
        <v>4883.1060415563488</v>
      </c>
      <c r="F40" s="201">
        <v>2007.6619487399994</v>
      </c>
      <c r="G40" s="201">
        <v>7280.5659780275264</v>
      </c>
      <c r="H40" s="201">
        <v>82.930440329999982</v>
      </c>
      <c r="I40" s="201">
        <v>4697.3076703734323</v>
      </c>
      <c r="J40" s="201">
        <v>1253.1249622309608</v>
      </c>
      <c r="K40" s="201">
        <v>14127.754581239495</v>
      </c>
      <c r="L40" s="750">
        <v>424.2129943035464</v>
      </c>
      <c r="M40" s="180">
        <v>93825.179310511448</v>
      </c>
    </row>
    <row r="41" spans="1:13" ht="36" customHeight="1">
      <c r="A41" s="76">
        <v>2562</v>
      </c>
      <c r="B41" s="77" t="s">
        <v>889</v>
      </c>
      <c r="C41" s="78">
        <v>71833.908888011894</v>
      </c>
      <c r="D41" s="78">
        <v>454.52889370473429</v>
      </c>
      <c r="E41" s="78">
        <v>5139.3648897508056</v>
      </c>
      <c r="F41" s="78">
        <v>2573.5209830523563</v>
      </c>
      <c r="G41" s="78">
        <v>3624.5458399496711</v>
      </c>
      <c r="H41" s="78">
        <v>132.91383661625906</v>
      </c>
      <c r="I41" s="202">
        <v>4629.3431565696546</v>
      </c>
      <c r="J41" s="78">
        <v>1711.5519299392936</v>
      </c>
      <c r="K41" s="78">
        <v>15264.134929136593</v>
      </c>
      <c r="L41" s="204">
        <v>498.01478328470961</v>
      </c>
      <c r="M41" s="822">
        <v>105861.82813001597</v>
      </c>
    </row>
    <row r="42" spans="1:13" ht="21">
      <c r="A42" s="50"/>
      <c r="B42" s="79"/>
      <c r="C42" s="46"/>
      <c r="D42" s="46"/>
      <c r="E42" s="46"/>
      <c r="F42" s="46"/>
      <c r="G42" s="46"/>
      <c r="H42" s="46"/>
      <c r="I42" s="46"/>
      <c r="J42" s="49"/>
      <c r="K42" s="49"/>
      <c r="L42" s="49"/>
      <c r="M42" s="49"/>
    </row>
    <row r="43" spans="1:13" ht="2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</row>
    <row r="44" spans="1:13" ht="2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</row>
  </sheetData>
  <mergeCells count="8">
    <mergeCell ref="I3:M3"/>
    <mergeCell ref="C5:I5"/>
    <mergeCell ref="J5:L5"/>
    <mergeCell ref="M5:M6"/>
    <mergeCell ref="A1:M1"/>
    <mergeCell ref="A2:M2"/>
    <mergeCell ref="A4:B6"/>
    <mergeCell ref="C4:M4"/>
  </mergeCells>
  <phoneticPr fontId="107" type="noConversion"/>
  <pageMargins left="0.25" right="0.25" top="0.75" bottom="0.75" header="0.3" footer="0.3"/>
  <pageSetup paperSize="9" scale="83" orientation="landscape" horizontalDpi="4294967295" verticalDpi="4294967295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  <pageSetUpPr fitToPage="1"/>
  </sheetPr>
  <dimension ref="A1:M44"/>
  <sheetViews>
    <sheetView view="pageBreakPreview" zoomScale="60" zoomScaleNormal="90" workbookViewId="0">
      <selection sqref="A1:XFD1048576"/>
    </sheetView>
  </sheetViews>
  <sheetFormatPr defaultColWidth="9" defaultRowHeight="15"/>
  <cols>
    <col min="1" max="2" width="8.42578125" style="82" customWidth="1"/>
    <col min="3" max="3" width="14.5703125" style="82" bestFit="1" customWidth="1"/>
    <col min="4" max="5" width="11.28515625" style="82" customWidth="1"/>
    <col min="6" max="6" width="11.42578125" style="82" customWidth="1"/>
    <col min="7" max="7" width="15.140625" style="82" customWidth="1"/>
    <col min="8" max="8" width="19" style="82" customWidth="1"/>
    <col min="9" max="9" width="18.28515625" style="82" customWidth="1"/>
    <col min="10" max="12" width="11.28515625" style="82" customWidth="1"/>
    <col min="13" max="13" width="14.42578125" style="82" customWidth="1"/>
    <col min="14" max="16384" width="9" style="82"/>
  </cols>
  <sheetData>
    <row r="1" spans="1:13" ht="28.5">
      <c r="A1" s="1633" t="s">
        <v>947</v>
      </c>
      <c r="B1" s="1633"/>
      <c r="C1" s="1633"/>
      <c r="D1" s="1633"/>
      <c r="E1" s="1633"/>
      <c r="F1" s="1633"/>
      <c r="G1" s="1633"/>
      <c r="H1" s="1633"/>
      <c r="I1" s="1633"/>
      <c r="J1" s="1633"/>
      <c r="K1" s="1633"/>
      <c r="L1" s="1633"/>
      <c r="M1" s="1633"/>
    </row>
    <row r="2" spans="1:13" ht="28.5">
      <c r="A2" s="1633" t="s">
        <v>948</v>
      </c>
      <c r="B2" s="1633"/>
      <c r="C2" s="1633"/>
      <c r="D2" s="1633"/>
      <c r="E2" s="1633"/>
      <c r="F2" s="1633"/>
      <c r="G2" s="1633"/>
      <c r="H2" s="1633"/>
      <c r="I2" s="1633"/>
      <c r="J2" s="1633"/>
      <c r="K2" s="1633"/>
      <c r="L2" s="1633"/>
      <c r="M2" s="1633"/>
    </row>
    <row r="3" spans="1:13" ht="23.25">
      <c r="A3" s="66"/>
      <c r="B3" s="67"/>
      <c r="C3" s="203">
        <v>1000</v>
      </c>
      <c r="D3" s="67"/>
      <c r="E3" s="67"/>
      <c r="F3" s="67"/>
      <c r="G3" s="67"/>
      <c r="H3" s="67"/>
      <c r="I3" s="1612" t="s">
        <v>270</v>
      </c>
      <c r="J3" s="1612"/>
      <c r="K3" s="1612"/>
      <c r="L3" s="1612"/>
      <c r="M3" s="1612"/>
    </row>
    <row r="4" spans="1:13" ht="48" customHeight="1">
      <c r="A4" s="1619" t="s">
        <v>414</v>
      </c>
      <c r="B4" s="1620"/>
      <c r="C4" s="1613" t="s">
        <v>556</v>
      </c>
      <c r="D4" s="1614"/>
      <c r="E4" s="1614"/>
      <c r="F4" s="1614"/>
      <c r="G4" s="1614"/>
      <c r="H4" s="1614"/>
      <c r="I4" s="1614"/>
      <c r="J4" s="1614"/>
      <c r="K4" s="1614"/>
      <c r="L4" s="1614"/>
      <c r="M4" s="1615"/>
    </row>
    <row r="5" spans="1:13" ht="48" customHeight="1">
      <c r="A5" s="1621"/>
      <c r="B5" s="1622"/>
      <c r="C5" s="1631" t="s">
        <v>548</v>
      </c>
      <c r="D5" s="1631"/>
      <c r="E5" s="1631"/>
      <c r="F5" s="1631"/>
      <c r="G5" s="1631"/>
      <c r="H5" s="1631"/>
      <c r="I5" s="1631"/>
      <c r="J5" s="1625" t="s">
        <v>549</v>
      </c>
      <c r="K5" s="1626"/>
      <c r="L5" s="1627"/>
      <c r="M5" s="1632" t="s">
        <v>271</v>
      </c>
    </row>
    <row r="6" spans="1:13" ht="78" customHeight="1">
      <c r="A6" s="1623"/>
      <c r="B6" s="1624"/>
      <c r="C6" s="190" t="s">
        <v>410</v>
      </c>
      <c r="D6" s="185" t="s">
        <v>411</v>
      </c>
      <c r="E6" s="185" t="s">
        <v>412</v>
      </c>
      <c r="F6" s="185" t="s">
        <v>415</v>
      </c>
      <c r="G6" s="185" t="s">
        <v>416</v>
      </c>
      <c r="H6" s="185" t="s">
        <v>417</v>
      </c>
      <c r="I6" s="185" t="s">
        <v>413</v>
      </c>
      <c r="J6" s="192" t="s">
        <v>552</v>
      </c>
      <c r="K6" s="192" t="s">
        <v>553</v>
      </c>
      <c r="L6" s="192" t="s">
        <v>554</v>
      </c>
      <c r="M6" s="1632"/>
    </row>
    <row r="7" spans="1:13" ht="21" hidden="1">
      <c r="A7" s="43">
        <v>2527</v>
      </c>
      <c r="B7" s="44" t="s">
        <v>303</v>
      </c>
      <c r="C7" s="68">
        <v>2327.549</v>
      </c>
      <c r="D7" s="68">
        <v>1573.4079999999999</v>
      </c>
      <c r="E7" s="68">
        <v>51.783000000000001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205">
        <v>1563.481</v>
      </c>
    </row>
    <row r="8" spans="1:13" ht="21" hidden="1">
      <c r="A8" s="43">
        <v>2528</v>
      </c>
      <c r="B8" s="44" t="s">
        <v>304</v>
      </c>
      <c r="C8" s="68">
        <v>2930.143</v>
      </c>
      <c r="D8" s="68">
        <v>1670.6179999999999</v>
      </c>
      <c r="E8" s="68">
        <v>71.114000000000004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206">
        <v>1561.04</v>
      </c>
    </row>
    <row r="9" spans="1:13" ht="21" hidden="1">
      <c r="A9" s="43">
        <v>2529</v>
      </c>
      <c r="B9" s="44" t="s">
        <v>305</v>
      </c>
      <c r="C9" s="68">
        <v>3357.5419999999999</v>
      </c>
      <c r="D9" s="68">
        <v>1722.0930000000001</v>
      </c>
      <c r="E9" s="68">
        <v>80.287999999999997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207">
        <v>1828.915</v>
      </c>
    </row>
    <row r="10" spans="1:13" ht="21" hidden="1">
      <c r="A10" s="43">
        <v>2530</v>
      </c>
      <c r="B10" s="44" t="s">
        <v>306</v>
      </c>
      <c r="C10" s="68">
        <v>4108.2070000000003</v>
      </c>
      <c r="D10" s="68">
        <v>1831.6679999999999</v>
      </c>
      <c r="E10" s="68">
        <v>91.049000000000007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191">
        <v>2614.567</v>
      </c>
    </row>
    <row r="11" spans="1:13" ht="21" hidden="1">
      <c r="A11" s="43">
        <v>2531</v>
      </c>
      <c r="B11" s="44" t="s">
        <v>307</v>
      </c>
      <c r="C11" s="68">
        <v>5276.0140000000001</v>
      </c>
      <c r="D11" s="68">
        <v>2081.607</v>
      </c>
      <c r="E11" s="68">
        <v>125.339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191">
        <v>3523.902</v>
      </c>
    </row>
    <row r="12" spans="1:13" ht="21" hidden="1">
      <c r="A12" s="43">
        <v>2532</v>
      </c>
      <c r="B12" s="44" t="s">
        <v>308</v>
      </c>
      <c r="C12" s="68">
        <v>7041.73</v>
      </c>
      <c r="D12" s="68">
        <v>2376.201</v>
      </c>
      <c r="E12" s="68">
        <v>147.441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191">
        <v>4852.8450000000003</v>
      </c>
    </row>
    <row r="13" spans="1:13" ht="21" hidden="1">
      <c r="A13" s="43">
        <v>2533</v>
      </c>
      <c r="B13" s="44" t="s">
        <v>309</v>
      </c>
      <c r="C13" s="68">
        <v>9617.9459999999999</v>
      </c>
      <c r="D13" s="68">
        <v>2932.0709999999999</v>
      </c>
      <c r="E13" s="68">
        <v>215.25800000000001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191">
        <v>6642.2820000000002</v>
      </c>
    </row>
    <row r="14" spans="1:13" ht="21" hidden="1">
      <c r="A14" s="43">
        <v>2534</v>
      </c>
      <c r="B14" s="44" t="s">
        <v>310</v>
      </c>
      <c r="C14" s="68">
        <v>12811.963</v>
      </c>
      <c r="D14" s="68">
        <v>2926.2660000000001</v>
      </c>
      <c r="E14" s="68">
        <v>289.68700000000001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191">
        <v>7305.4740000000002</v>
      </c>
    </row>
    <row r="15" spans="1:13" ht="21" hidden="1">
      <c r="A15" s="43">
        <v>2535</v>
      </c>
      <c r="B15" s="44" t="s">
        <v>311</v>
      </c>
      <c r="C15" s="68">
        <v>16579.309000000001</v>
      </c>
      <c r="D15" s="68">
        <v>3251.7640000000001</v>
      </c>
      <c r="E15" s="68">
        <v>380.04500000000002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191">
        <v>8198.2160000000003</v>
      </c>
    </row>
    <row r="16" spans="1:13" ht="21" hidden="1">
      <c r="A16" s="43">
        <v>2536</v>
      </c>
      <c r="B16" s="44" t="s">
        <v>312</v>
      </c>
      <c r="C16" s="68">
        <v>20392.735000000001</v>
      </c>
      <c r="D16" s="68">
        <v>3490.5419999999999</v>
      </c>
      <c r="E16" s="68">
        <v>519.20399999999995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191">
        <v>9110.4589999999989</v>
      </c>
    </row>
    <row r="17" spans="1:13" ht="21" hidden="1">
      <c r="A17" s="43">
        <v>2537</v>
      </c>
      <c r="B17" s="44" t="s">
        <v>313</v>
      </c>
      <c r="C17" s="68">
        <v>24526.808000000001</v>
      </c>
      <c r="D17" s="68">
        <v>3927.2130000000002</v>
      </c>
      <c r="E17" s="68">
        <v>686.75900000000001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191">
        <v>10543.962</v>
      </c>
    </row>
    <row r="18" spans="1:13" ht="21" hidden="1">
      <c r="A18" s="43">
        <v>2538</v>
      </c>
      <c r="B18" s="44" t="s">
        <v>314</v>
      </c>
      <c r="C18" s="68">
        <v>28873.388999999999</v>
      </c>
      <c r="D18" s="68">
        <v>4438.9160000000002</v>
      </c>
      <c r="E18" s="68">
        <v>851.03899999999999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191">
        <v>12543.849</v>
      </c>
    </row>
    <row r="19" spans="1:13" ht="21" hidden="1">
      <c r="A19" s="43">
        <v>2539</v>
      </c>
      <c r="B19" s="44" t="s">
        <v>315</v>
      </c>
      <c r="C19" s="68">
        <v>33651.086000000003</v>
      </c>
      <c r="D19" s="68">
        <v>5026.5929999999998</v>
      </c>
      <c r="E19" s="68">
        <v>931.09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191">
        <v>14616.698999999999</v>
      </c>
    </row>
    <row r="20" spans="1:13" ht="21" hidden="1">
      <c r="A20" s="43">
        <v>2540</v>
      </c>
      <c r="B20" s="44" t="s">
        <v>316</v>
      </c>
      <c r="C20" s="68">
        <v>37401.951000000001</v>
      </c>
      <c r="D20" s="68">
        <v>5600.8059999999996</v>
      </c>
      <c r="E20" s="68">
        <v>1128.8140000000001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191">
        <v>12671.138999999999</v>
      </c>
    </row>
    <row r="21" spans="1:13" ht="21" hidden="1">
      <c r="A21" s="43">
        <v>2541</v>
      </c>
      <c r="B21" s="44" t="s">
        <v>317</v>
      </c>
      <c r="C21" s="68">
        <v>37929.205999999998</v>
      </c>
      <c r="D21" s="68">
        <v>5739.9949999999999</v>
      </c>
      <c r="E21" s="68">
        <v>1040.9570000000001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191">
        <v>9771.4149999999991</v>
      </c>
    </row>
    <row r="22" spans="1:13" ht="21" hidden="1">
      <c r="A22" s="43">
        <v>2542</v>
      </c>
      <c r="B22" s="44" t="s">
        <v>318</v>
      </c>
      <c r="C22" s="68">
        <v>39946.247000000003</v>
      </c>
      <c r="D22" s="68">
        <v>5832.8010000000004</v>
      </c>
      <c r="E22" s="68">
        <v>1084.7860000000001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191">
        <v>13525.031999999999</v>
      </c>
    </row>
    <row r="23" spans="1:13" ht="21" hidden="1">
      <c r="A23" s="43">
        <v>2543</v>
      </c>
      <c r="B23" s="44" t="s">
        <v>319</v>
      </c>
      <c r="C23" s="68">
        <v>46212</v>
      </c>
      <c r="D23" s="68">
        <v>6028</v>
      </c>
      <c r="E23" s="68">
        <v>1260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191">
        <v>17202</v>
      </c>
    </row>
    <row r="24" spans="1:13" ht="21" hidden="1">
      <c r="A24" s="43">
        <v>2544</v>
      </c>
      <c r="B24" s="44" t="s">
        <v>320</v>
      </c>
      <c r="C24" s="45">
        <v>53265</v>
      </c>
      <c r="D24" s="45">
        <v>6311</v>
      </c>
      <c r="E24" s="45">
        <v>1559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191">
        <v>20929</v>
      </c>
    </row>
    <row r="25" spans="1:13" ht="21" hidden="1">
      <c r="A25" s="43">
        <v>2546</v>
      </c>
      <c r="B25" s="44" t="s">
        <v>321</v>
      </c>
      <c r="C25" s="45">
        <v>79365.121923649989</v>
      </c>
      <c r="D25" s="45">
        <v>6722.12722287</v>
      </c>
      <c r="E25" s="45">
        <v>2229.8518935499997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191">
        <v>29524.979268050003</v>
      </c>
    </row>
    <row r="26" spans="1:13" ht="21" hidden="1">
      <c r="A26" s="43">
        <v>2547</v>
      </c>
      <c r="B26" s="44" t="s">
        <v>322</v>
      </c>
      <c r="C26" s="45">
        <v>94415.685100944043</v>
      </c>
      <c r="D26" s="45">
        <v>7047.9999969400005</v>
      </c>
      <c r="E26" s="45">
        <v>2591.0991378300005</v>
      </c>
      <c r="F26" s="68">
        <v>0</v>
      </c>
      <c r="G26" s="68">
        <v>0</v>
      </c>
      <c r="H26" s="68">
        <v>0</v>
      </c>
      <c r="I26" s="68">
        <v>50.073735930000005</v>
      </c>
      <c r="J26" s="68">
        <v>0</v>
      </c>
      <c r="K26" s="68">
        <v>0</v>
      </c>
      <c r="L26" s="68">
        <v>0</v>
      </c>
      <c r="M26" s="191">
        <v>26593.342659887265</v>
      </c>
    </row>
    <row r="27" spans="1:13" ht="21" hidden="1">
      <c r="A27" s="43">
        <v>2548</v>
      </c>
      <c r="B27" s="44" t="s">
        <v>323</v>
      </c>
      <c r="C27" s="45">
        <v>108307.30885997</v>
      </c>
      <c r="D27" s="45">
        <v>7482.4197705500001</v>
      </c>
      <c r="E27" s="45">
        <v>2962.5455618071251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191">
        <v>27522.121653687391</v>
      </c>
    </row>
    <row r="28" spans="1:13" ht="21" hidden="1">
      <c r="A28" s="43">
        <v>2549</v>
      </c>
      <c r="B28" s="44" t="s">
        <v>324</v>
      </c>
      <c r="C28" s="45">
        <v>116899.54209916094</v>
      </c>
      <c r="D28" s="45">
        <v>7589.2149321199995</v>
      </c>
      <c r="E28" s="45">
        <v>4022.0544880410366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191">
        <v>29368.059704791543</v>
      </c>
    </row>
    <row r="29" spans="1:13" ht="21" hidden="1">
      <c r="A29" s="43">
        <v>2550</v>
      </c>
      <c r="B29" s="44" t="s">
        <v>325</v>
      </c>
      <c r="C29" s="45">
        <v>124834.52184657006</v>
      </c>
      <c r="D29" s="45">
        <v>7534.2461497700006</v>
      </c>
      <c r="E29" s="45">
        <v>5007.8127857662303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191">
        <v>39330.327313403614</v>
      </c>
    </row>
    <row r="30" spans="1:13" ht="21" hidden="1">
      <c r="A30" s="43">
        <v>2551</v>
      </c>
      <c r="B30" s="44" t="s">
        <v>326</v>
      </c>
      <c r="C30" s="45">
        <v>136027.20688108259</v>
      </c>
      <c r="D30" s="45">
        <v>7636.1947612100003</v>
      </c>
      <c r="E30" s="45">
        <v>6780.6102163100004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191">
        <v>39072.261565579996</v>
      </c>
    </row>
    <row r="31" spans="1:13" ht="21" hidden="1">
      <c r="A31" s="195">
        <v>2552</v>
      </c>
      <c r="B31" s="196" t="s">
        <v>327</v>
      </c>
      <c r="C31" s="197">
        <v>152373.70743629738</v>
      </c>
      <c r="D31" s="197">
        <v>7664.0495663299998</v>
      </c>
      <c r="E31" s="197">
        <v>7150.8176039283544</v>
      </c>
      <c r="F31" s="652">
        <v>0</v>
      </c>
      <c r="G31" s="652">
        <v>0</v>
      </c>
      <c r="H31" s="652">
        <v>0</v>
      </c>
      <c r="I31" s="653">
        <v>0</v>
      </c>
      <c r="J31" s="652">
        <v>0</v>
      </c>
      <c r="K31" s="652">
        <v>0</v>
      </c>
      <c r="L31" s="652">
        <v>0</v>
      </c>
      <c r="M31" s="655">
        <v>167188.57460655575</v>
      </c>
    </row>
    <row r="32" spans="1:13" ht="21" hidden="1">
      <c r="A32" s="71">
        <v>2553</v>
      </c>
      <c r="B32" s="72" t="s">
        <v>328</v>
      </c>
      <c r="C32" s="73">
        <v>183067.57962921329</v>
      </c>
      <c r="D32" s="73">
        <v>7644.3993247399994</v>
      </c>
      <c r="E32" s="73">
        <v>8365.3639051567261</v>
      </c>
      <c r="F32" s="652">
        <v>0</v>
      </c>
      <c r="G32" s="652">
        <v>0</v>
      </c>
      <c r="H32" s="652">
        <v>0</v>
      </c>
      <c r="I32" s="654">
        <v>0</v>
      </c>
      <c r="J32" s="652">
        <v>0</v>
      </c>
      <c r="K32" s="652">
        <v>0</v>
      </c>
      <c r="L32" s="652">
        <v>0</v>
      </c>
      <c r="M32" s="656">
        <v>199077.34285911001</v>
      </c>
    </row>
    <row r="33" spans="1:13" ht="36" hidden="1" customHeight="1">
      <c r="A33" s="71">
        <v>2554</v>
      </c>
      <c r="B33" s="74" t="s">
        <v>329</v>
      </c>
      <c r="C33" s="73">
        <v>210387</v>
      </c>
      <c r="D33" s="73">
        <v>7617</v>
      </c>
      <c r="E33" s="73">
        <v>8980</v>
      </c>
      <c r="F33" s="652">
        <v>0</v>
      </c>
      <c r="G33" s="652">
        <v>0</v>
      </c>
      <c r="H33" s="652">
        <v>0</v>
      </c>
      <c r="I33" s="654">
        <v>0</v>
      </c>
      <c r="J33" s="652">
        <v>0</v>
      </c>
      <c r="K33" s="652">
        <v>0</v>
      </c>
      <c r="L33" s="652">
        <v>0</v>
      </c>
      <c r="M33" s="180">
        <v>226984</v>
      </c>
    </row>
    <row r="34" spans="1:13" ht="36" hidden="1" customHeight="1">
      <c r="A34" s="71">
        <v>2555</v>
      </c>
      <c r="B34" s="74" t="s">
        <v>330</v>
      </c>
      <c r="C34" s="73">
        <v>239348</v>
      </c>
      <c r="D34" s="73">
        <v>7324</v>
      </c>
      <c r="E34" s="73">
        <v>9475</v>
      </c>
      <c r="F34" s="652">
        <v>0</v>
      </c>
      <c r="G34" s="652">
        <v>0</v>
      </c>
      <c r="H34" s="652">
        <v>0</v>
      </c>
      <c r="I34" s="654">
        <v>1.05549038</v>
      </c>
      <c r="J34" s="652">
        <v>0</v>
      </c>
      <c r="K34" s="652">
        <v>0</v>
      </c>
      <c r="L34" s="652">
        <v>0</v>
      </c>
      <c r="M34" s="180">
        <v>256148.05549038001</v>
      </c>
    </row>
    <row r="35" spans="1:13" ht="36" hidden="1" customHeight="1">
      <c r="A35" s="71">
        <v>2556</v>
      </c>
      <c r="B35" s="74" t="s">
        <v>331</v>
      </c>
      <c r="C35" s="75">
        <v>273082.01718192693</v>
      </c>
      <c r="D35" s="73">
        <v>6862.3006926900007</v>
      </c>
      <c r="E35" s="73">
        <v>10285.594666151999</v>
      </c>
      <c r="F35" s="652">
        <v>0</v>
      </c>
      <c r="G35" s="652">
        <v>0</v>
      </c>
      <c r="H35" s="652">
        <v>0</v>
      </c>
      <c r="I35" s="654">
        <v>0</v>
      </c>
      <c r="J35" s="652">
        <v>0</v>
      </c>
      <c r="K35" s="652">
        <v>0</v>
      </c>
      <c r="L35" s="652">
        <v>0</v>
      </c>
      <c r="M35" s="180">
        <v>290229.91254076897</v>
      </c>
    </row>
    <row r="36" spans="1:13" ht="36" hidden="1" customHeight="1">
      <c r="A36" s="71">
        <v>2557</v>
      </c>
      <c r="B36" s="74" t="s">
        <v>332</v>
      </c>
      <c r="C36" s="75">
        <v>307172.30241003289</v>
      </c>
      <c r="D36" s="73">
        <v>6801.1929243800014</v>
      </c>
      <c r="E36" s="73">
        <v>11184.423502719328</v>
      </c>
      <c r="F36" s="652">
        <v>0</v>
      </c>
      <c r="G36" s="652">
        <v>0</v>
      </c>
      <c r="H36" s="652">
        <v>0</v>
      </c>
      <c r="I36" s="654">
        <v>-1.05549038</v>
      </c>
      <c r="J36" s="652">
        <v>0</v>
      </c>
      <c r="K36" s="652">
        <v>0</v>
      </c>
      <c r="L36" s="652">
        <v>0</v>
      </c>
      <c r="M36" s="180">
        <v>325156.86334675224</v>
      </c>
    </row>
    <row r="37" spans="1:13" ht="36" customHeight="1">
      <c r="A37" s="71">
        <v>2558</v>
      </c>
      <c r="B37" s="74" t="s">
        <v>335</v>
      </c>
      <c r="C37" s="201">
        <v>285561.4827377281</v>
      </c>
      <c r="D37" s="201">
        <v>6459.5544864439998</v>
      </c>
      <c r="E37" s="201">
        <v>4582.488435136449</v>
      </c>
      <c r="F37" s="733">
        <v>4791.93352942</v>
      </c>
      <c r="G37" s="733">
        <v>1545.7207885800001</v>
      </c>
      <c r="H37" s="733">
        <v>1987.57719331</v>
      </c>
      <c r="I37" s="733">
        <v>5.4236791700000007</v>
      </c>
      <c r="J37" s="733">
        <v>9736.1909958978649</v>
      </c>
      <c r="K37" s="733">
        <v>43883.8132150073</v>
      </c>
      <c r="L37" s="144">
        <v>2546.1836605299995</v>
      </c>
      <c r="M37" s="180">
        <v>361100.36872122379</v>
      </c>
    </row>
    <row r="38" spans="1:13" ht="36" customHeight="1">
      <c r="A38" s="71">
        <v>2559</v>
      </c>
      <c r="B38" s="74" t="s">
        <v>794</v>
      </c>
      <c r="C38" s="201">
        <v>320550.44947019324</v>
      </c>
      <c r="D38" s="201">
        <v>6131.9134247780003</v>
      </c>
      <c r="E38" s="201">
        <v>5130.3354517558882</v>
      </c>
      <c r="F38" s="201">
        <v>6280.3542608999987</v>
      </c>
      <c r="G38" s="201">
        <v>3214.4795312299993</v>
      </c>
      <c r="H38" s="201">
        <v>1829.91386934</v>
      </c>
      <c r="I38" s="201">
        <v>-1.693865</v>
      </c>
      <c r="J38" s="201">
        <v>10269.106983531296</v>
      </c>
      <c r="K38" s="201">
        <v>46576.643348771482</v>
      </c>
      <c r="L38" s="750">
        <v>2584.0806640326073</v>
      </c>
      <c r="M38" s="180">
        <v>402565.58313953248</v>
      </c>
    </row>
    <row r="39" spans="1:13" ht="36" customHeight="1">
      <c r="A39" s="71">
        <v>2560</v>
      </c>
      <c r="B39" s="74" t="s">
        <v>801</v>
      </c>
      <c r="C39" s="201">
        <v>340211.24578116002</v>
      </c>
      <c r="D39" s="201">
        <v>5816.0382224519999</v>
      </c>
      <c r="E39" s="201">
        <v>5055.2457915511932</v>
      </c>
      <c r="F39" s="201">
        <v>7536.7821393300019</v>
      </c>
      <c r="G39" s="201">
        <v>5124.0299070000001</v>
      </c>
      <c r="H39" s="201">
        <v>1708.7012257699998</v>
      </c>
      <c r="I39" s="201">
        <v>-3.4314359999999997</v>
      </c>
      <c r="J39" s="201">
        <v>8934.4361204237903</v>
      </c>
      <c r="K39" s="201">
        <v>49477.431856459771</v>
      </c>
      <c r="L39" s="750">
        <v>4628.6339977043572</v>
      </c>
      <c r="M39" s="180">
        <v>428489.11360585113</v>
      </c>
    </row>
    <row r="40" spans="1:13" ht="36" customHeight="1">
      <c r="A40" s="71">
        <v>2561</v>
      </c>
      <c r="B40" s="74" t="s">
        <v>820</v>
      </c>
      <c r="C40" s="201">
        <v>342547.33855858742</v>
      </c>
      <c r="D40" s="201">
        <v>5547.0872229127526</v>
      </c>
      <c r="E40" s="201">
        <v>5778.3533110607559</v>
      </c>
      <c r="F40" s="201">
        <v>8279.8667331499983</v>
      </c>
      <c r="G40" s="201">
        <v>9951.3777267400019</v>
      </c>
      <c r="H40" s="201">
        <v>1583.7420393000002</v>
      </c>
      <c r="I40" s="201">
        <v>34.151761</v>
      </c>
      <c r="J40" s="201">
        <v>8322.6487697554167</v>
      </c>
      <c r="K40" s="201">
        <v>54401.222768117543</v>
      </c>
      <c r="L40" s="750">
        <v>4077.5503135542172</v>
      </c>
      <c r="M40" s="180">
        <v>440523.33920417813</v>
      </c>
    </row>
    <row r="41" spans="1:13" ht="36" customHeight="1">
      <c r="A41" s="76">
        <v>2562</v>
      </c>
      <c r="B41" s="77" t="s">
        <v>889</v>
      </c>
      <c r="C41" s="202">
        <v>316289.7559057895</v>
      </c>
      <c r="D41" s="202">
        <v>5350.4745414448562</v>
      </c>
      <c r="E41" s="202">
        <v>6377.0980225678168</v>
      </c>
      <c r="F41" s="202">
        <v>8928.9029835793353</v>
      </c>
      <c r="G41" s="202">
        <v>14238.745860236508</v>
      </c>
      <c r="H41" s="202">
        <v>1463.8187838947827</v>
      </c>
      <c r="I41" s="202">
        <v>39.535098250000004</v>
      </c>
      <c r="J41" s="202">
        <v>7899.3264640591497</v>
      </c>
      <c r="K41" s="202">
        <v>59405.883074406425</v>
      </c>
      <c r="L41" s="741">
        <v>4339.3913167992641</v>
      </c>
      <c r="M41" s="822">
        <v>424332.9320510276</v>
      </c>
    </row>
    <row r="42" spans="1:13" ht="21">
      <c r="A42" s="50"/>
      <c r="B42" s="79"/>
      <c r="C42" s="46"/>
      <c r="D42" s="46"/>
      <c r="E42" s="46"/>
      <c r="F42" s="46"/>
      <c r="G42" s="46"/>
      <c r="H42" s="46"/>
      <c r="I42" s="46"/>
      <c r="J42" s="49"/>
      <c r="K42" s="49"/>
      <c r="L42" s="49"/>
      <c r="M42" s="49"/>
    </row>
    <row r="43" spans="1:13" ht="2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</row>
    <row r="44" spans="1:13" ht="2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</row>
  </sheetData>
  <mergeCells count="8">
    <mergeCell ref="I3:M3"/>
    <mergeCell ref="C5:I5"/>
    <mergeCell ref="J5:L5"/>
    <mergeCell ref="M5:M6"/>
    <mergeCell ref="A1:M1"/>
    <mergeCell ref="A2:M2"/>
    <mergeCell ref="A4:B6"/>
    <mergeCell ref="C4:M4"/>
  </mergeCells>
  <phoneticPr fontId="107" type="noConversion"/>
  <pageMargins left="0.25" right="0.25" top="0.75" bottom="0.75" header="0.3" footer="0.3"/>
  <pageSetup paperSize="9" scale="84" orientation="landscape" horizontalDpi="4294967295" verticalDpi="4294967295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  <pageSetUpPr fitToPage="1"/>
  </sheetPr>
  <dimension ref="A1:M44"/>
  <sheetViews>
    <sheetView zoomScale="90" zoomScaleNormal="90" workbookViewId="0">
      <selection activeCell="C5" sqref="C5:I5"/>
    </sheetView>
  </sheetViews>
  <sheetFormatPr defaultColWidth="9" defaultRowHeight="15"/>
  <cols>
    <col min="1" max="1" width="6.85546875" style="82" customWidth="1"/>
    <col min="2" max="2" width="8.7109375" style="82" customWidth="1"/>
    <col min="3" max="3" width="14.5703125" style="82" bestFit="1" customWidth="1"/>
    <col min="4" max="5" width="11.28515625" style="82" customWidth="1"/>
    <col min="6" max="6" width="11.42578125" style="82" customWidth="1"/>
    <col min="7" max="7" width="14.85546875" style="82" customWidth="1"/>
    <col min="8" max="8" width="19" style="82" customWidth="1"/>
    <col min="9" max="9" width="18.28515625" style="82" customWidth="1"/>
    <col min="10" max="12" width="11.28515625" style="82" customWidth="1"/>
    <col min="13" max="13" width="14.42578125" style="82" customWidth="1"/>
    <col min="14" max="16384" width="9" style="82"/>
  </cols>
  <sheetData>
    <row r="1" spans="1:13" ht="28.5">
      <c r="A1" s="1611" t="s">
        <v>949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</row>
    <row r="2" spans="1:13" ht="28.5">
      <c r="A2" s="1611" t="s">
        <v>950</v>
      </c>
      <c r="B2" s="1611"/>
      <c r="C2" s="1611"/>
      <c r="D2" s="1611"/>
      <c r="E2" s="1611"/>
      <c r="F2" s="1611"/>
      <c r="G2" s="1611"/>
      <c r="H2" s="1611"/>
      <c r="I2" s="1611"/>
      <c r="J2" s="1611"/>
      <c r="K2" s="1611"/>
      <c r="L2" s="1611"/>
      <c r="M2" s="1611"/>
    </row>
    <row r="3" spans="1:13" ht="23.25">
      <c r="A3" s="66"/>
      <c r="B3" s="67"/>
      <c r="C3" s="203">
        <v>1000</v>
      </c>
      <c r="E3" s="193"/>
      <c r="F3" s="193"/>
      <c r="G3" s="193"/>
      <c r="H3" s="193"/>
      <c r="I3" s="193"/>
      <c r="J3" s="1634" t="s">
        <v>270</v>
      </c>
      <c r="K3" s="1634"/>
      <c r="L3" s="1634"/>
      <c r="M3" s="1634"/>
    </row>
    <row r="4" spans="1:13" ht="48" customHeight="1">
      <c r="A4" s="1619" t="s">
        <v>414</v>
      </c>
      <c r="B4" s="1620"/>
      <c r="C4" s="1631" t="s">
        <v>555</v>
      </c>
      <c r="D4" s="1631"/>
      <c r="E4" s="1631"/>
      <c r="F4" s="1631"/>
      <c r="G4" s="1631"/>
      <c r="H4" s="1631"/>
      <c r="I4" s="1631"/>
      <c r="J4" s="1631"/>
      <c r="K4" s="1631"/>
      <c r="L4" s="1631"/>
      <c r="M4" s="1631"/>
    </row>
    <row r="5" spans="1:13" s="194" customFormat="1" ht="48" customHeight="1">
      <c r="A5" s="1621"/>
      <c r="B5" s="1622"/>
      <c r="C5" s="1631" t="s">
        <v>548</v>
      </c>
      <c r="D5" s="1631"/>
      <c r="E5" s="1631"/>
      <c r="F5" s="1631"/>
      <c r="G5" s="1631"/>
      <c r="H5" s="1631"/>
      <c r="I5" s="1631"/>
      <c r="J5" s="1625" t="s">
        <v>549</v>
      </c>
      <c r="K5" s="1626"/>
      <c r="L5" s="1627"/>
      <c r="M5" s="1632" t="s">
        <v>271</v>
      </c>
    </row>
    <row r="6" spans="1:13" ht="56.25" customHeight="1">
      <c r="A6" s="1623"/>
      <c r="B6" s="1624"/>
      <c r="C6" s="190" t="s">
        <v>410</v>
      </c>
      <c r="D6" s="185" t="s">
        <v>411</v>
      </c>
      <c r="E6" s="185" t="s">
        <v>412</v>
      </c>
      <c r="F6" s="185" t="s">
        <v>415</v>
      </c>
      <c r="G6" s="185" t="s">
        <v>416</v>
      </c>
      <c r="H6" s="185" t="s">
        <v>417</v>
      </c>
      <c r="I6" s="185" t="s">
        <v>413</v>
      </c>
      <c r="J6" s="192" t="s">
        <v>552</v>
      </c>
      <c r="K6" s="192" t="s">
        <v>553</v>
      </c>
      <c r="L6" s="192" t="s">
        <v>554</v>
      </c>
      <c r="M6" s="1632"/>
    </row>
    <row r="7" spans="1:13" ht="21" hidden="1">
      <c r="A7" s="43">
        <v>2527</v>
      </c>
      <c r="B7" s="44" t="s">
        <v>303</v>
      </c>
      <c r="C7" s="68">
        <v>0</v>
      </c>
      <c r="D7" s="68">
        <v>7.0000000000000007E-2</v>
      </c>
      <c r="E7" s="68">
        <v>0</v>
      </c>
      <c r="F7" s="83">
        <v>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205">
        <v>1563.481</v>
      </c>
    </row>
    <row r="8" spans="1:13" ht="21" hidden="1">
      <c r="A8" s="43">
        <v>2528</v>
      </c>
      <c r="B8" s="44" t="s">
        <v>304</v>
      </c>
      <c r="C8" s="68">
        <v>0</v>
      </c>
      <c r="D8" s="68">
        <v>4.5999999999999999E-2</v>
      </c>
      <c r="E8" s="68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206">
        <v>1561.04</v>
      </c>
    </row>
    <row r="9" spans="1:13" ht="21" hidden="1">
      <c r="A9" s="43">
        <v>2529</v>
      </c>
      <c r="B9" s="44" t="s">
        <v>305</v>
      </c>
      <c r="C9" s="68">
        <v>1.012</v>
      </c>
      <c r="D9" s="68">
        <v>3.3000000000000002E-2</v>
      </c>
      <c r="E9" s="68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207">
        <v>1828.915</v>
      </c>
    </row>
    <row r="10" spans="1:13" ht="21" hidden="1">
      <c r="A10" s="43">
        <v>2530</v>
      </c>
      <c r="B10" s="44" t="s">
        <v>306</v>
      </c>
      <c r="C10" s="68">
        <v>8.8010000000000002</v>
      </c>
      <c r="D10" s="68">
        <v>3.1E-2</v>
      </c>
      <c r="E10" s="68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191">
        <v>2614.567</v>
      </c>
    </row>
    <row r="11" spans="1:13" ht="21" hidden="1">
      <c r="A11" s="43">
        <v>2531</v>
      </c>
      <c r="B11" s="44" t="s">
        <v>307</v>
      </c>
      <c r="C11" s="68">
        <v>3.8730000000000002</v>
      </c>
      <c r="D11" s="68">
        <v>0</v>
      </c>
      <c r="E11" s="68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191">
        <v>3523.902</v>
      </c>
    </row>
    <row r="12" spans="1:13" ht="21" hidden="1">
      <c r="A12" s="43">
        <v>2532</v>
      </c>
      <c r="B12" s="44" t="s">
        <v>308</v>
      </c>
      <c r="C12" s="68">
        <v>3.9159999999999999</v>
      </c>
      <c r="D12" s="68">
        <v>0</v>
      </c>
      <c r="E12" s="68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191">
        <v>4852.8450000000003</v>
      </c>
    </row>
    <row r="13" spans="1:13" ht="21" hidden="1">
      <c r="A13" s="43">
        <v>2533</v>
      </c>
      <c r="B13" s="44" t="s">
        <v>309</v>
      </c>
      <c r="C13" s="68">
        <v>7.8380000000000001</v>
      </c>
      <c r="D13" s="68">
        <v>0</v>
      </c>
      <c r="E13" s="68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191">
        <v>6642.2820000000002</v>
      </c>
    </row>
    <row r="14" spans="1:13" ht="21" hidden="1">
      <c r="A14" s="43">
        <v>2534</v>
      </c>
      <c r="B14" s="44" t="s">
        <v>310</v>
      </c>
      <c r="C14" s="68">
        <v>47.984999999999999</v>
      </c>
      <c r="D14" s="68">
        <v>0</v>
      </c>
      <c r="E14" s="68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191">
        <v>7305.4740000000002</v>
      </c>
    </row>
    <row r="15" spans="1:13" ht="21" hidden="1">
      <c r="A15" s="43">
        <v>2535</v>
      </c>
      <c r="B15" s="44" t="s">
        <v>311</v>
      </c>
      <c r="C15" s="68">
        <v>94.772999999999996</v>
      </c>
      <c r="D15" s="68">
        <v>0</v>
      </c>
      <c r="E15" s="68">
        <v>11.478999999999999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191">
        <v>8198.2160000000003</v>
      </c>
    </row>
    <row r="16" spans="1:13" ht="21" hidden="1">
      <c r="A16" s="43">
        <v>2536</v>
      </c>
      <c r="B16" s="44" t="s">
        <v>312</v>
      </c>
      <c r="C16" s="68">
        <v>89.927000000000007</v>
      </c>
      <c r="D16" s="68">
        <v>0</v>
      </c>
      <c r="E16" s="68">
        <v>100.134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191">
        <v>9110.4589999999989</v>
      </c>
    </row>
    <row r="17" spans="1:13" ht="21" hidden="1">
      <c r="A17" s="43">
        <v>2537</v>
      </c>
      <c r="B17" s="44" t="s">
        <v>313</v>
      </c>
      <c r="C17" s="68">
        <v>39.735999999999997</v>
      </c>
      <c r="D17" s="68">
        <v>0</v>
      </c>
      <c r="E17" s="68">
        <v>158.55799999999999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191">
        <v>10543.962</v>
      </c>
    </row>
    <row r="18" spans="1:13" ht="21" hidden="1">
      <c r="A18" s="43">
        <v>2538</v>
      </c>
      <c r="B18" s="44" t="s">
        <v>314</v>
      </c>
      <c r="C18" s="68">
        <v>48.323999999999998</v>
      </c>
      <c r="D18" s="68">
        <v>0</v>
      </c>
      <c r="E18" s="68">
        <v>235.65100000000001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191">
        <v>12543.849</v>
      </c>
    </row>
    <row r="19" spans="1:13" ht="21" hidden="1">
      <c r="A19" s="43">
        <v>2539</v>
      </c>
      <c r="B19" s="44" t="s">
        <v>315</v>
      </c>
      <c r="C19" s="68">
        <v>36.965000000000003</v>
      </c>
      <c r="D19" s="68">
        <v>0</v>
      </c>
      <c r="E19" s="68">
        <v>308.55599999999998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191">
        <v>14616.698999999999</v>
      </c>
    </row>
    <row r="20" spans="1:13" ht="21" hidden="1">
      <c r="A20" s="43">
        <v>2540</v>
      </c>
      <c r="B20" s="44" t="s">
        <v>316</v>
      </c>
      <c r="C20" s="68">
        <v>25.356999999999999</v>
      </c>
      <c r="D20" s="68">
        <v>0</v>
      </c>
      <c r="E20" s="68">
        <v>384.87200000000001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191">
        <v>12671.138999999999</v>
      </c>
    </row>
    <row r="21" spans="1:13" ht="21" hidden="1">
      <c r="A21" s="43">
        <v>2541</v>
      </c>
      <c r="B21" s="44" t="s">
        <v>317</v>
      </c>
      <c r="C21" s="68">
        <v>8.1489999999999991</v>
      </c>
      <c r="D21" s="68">
        <v>0</v>
      </c>
      <c r="E21" s="68">
        <v>322.73500000000001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191">
        <v>9771.4149999999991</v>
      </c>
    </row>
    <row r="22" spans="1:13" ht="21" hidden="1">
      <c r="A22" s="43">
        <v>2542</v>
      </c>
      <c r="B22" s="44" t="s">
        <v>318</v>
      </c>
      <c r="C22" s="68">
        <v>5.0839999999999996</v>
      </c>
      <c r="D22" s="68">
        <v>0</v>
      </c>
      <c r="E22" s="68">
        <v>357.34800000000001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191">
        <v>13525.031999999999</v>
      </c>
    </row>
    <row r="23" spans="1:13" ht="21" hidden="1">
      <c r="A23" s="43">
        <v>2543</v>
      </c>
      <c r="B23" s="44" t="s">
        <v>319</v>
      </c>
      <c r="C23" s="68">
        <v>2217</v>
      </c>
      <c r="D23" s="68">
        <v>0</v>
      </c>
      <c r="E23" s="68">
        <v>432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0</v>
      </c>
      <c r="M23" s="191">
        <v>17202</v>
      </c>
    </row>
    <row r="24" spans="1:13" ht="21" hidden="1">
      <c r="A24" s="43">
        <v>2544</v>
      </c>
      <c r="B24" s="44" t="s">
        <v>320</v>
      </c>
      <c r="C24" s="45">
        <v>8458</v>
      </c>
      <c r="D24" s="45">
        <v>0</v>
      </c>
      <c r="E24" s="45">
        <v>1103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191">
        <v>20929</v>
      </c>
    </row>
    <row r="25" spans="1:13" ht="21" hidden="1">
      <c r="A25" s="43">
        <v>2546</v>
      </c>
      <c r="B25" s="44" t="s">
        <v>321</v>
      </c>
      <c r="C25" s="45">
        <v>9525.83031553</v>
      </c>
      <c r="D25" s="45">
        <v>0</v>
      </c>
      <c r="E25" s="45">
        <v>2608.9474112500002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191">
        <v>29524.979268050003</v>
      </c>
    </row>
    <row r="26" spans="1:13" ht="21" hidden="1">
      <c r="A26" s="43">
        <v>2547</v>
      </c>
      <c r="B26" s="44" t="s">
        <v>322</v>
      </c>
      <c r="C26" s="45">
        <v>10163.434621170001</v>
      </c>
      <c r="D26" s="45">
        <v>0</v>
      </c>
      <c r="E26" s="45">
        <v>4054.9041674099994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191">
        <v>26593.342659887265</v>
      </c>
    </row>
    <row r="27" spans="1:13" ht="21" hidden="1">
      <c r="A27" s="43">
        <v>2548</v>
      </c>
      <c r="B27" s="44" t="s">
        <v>323</v>
      </c>
      <c r="C27" s="45">
        <v>7977.7991317500018</v>
      </c>
      <c r="D27" s="45">
        <v>0</v>
      </c>
      <c r="E27" s="45">
        <v>6157.1087104899989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191">
        <v>27522.121653687391</v>
      </c>
    </row>
    <row r="28" spans="1:13" ht="21" hidden="1">
      <c r="A28" s="43">
        <v>2549</v>
      </c>
      <c r="B28" s="44" t="s">
        <v>324</v>
      </c>
      <c r="C28" s="45">
        <v>1607.28942061</v>
      </c>
      <c r="D28" s="45">
        <v>0</v>
      </c>
      <c r="E28" s="45">
        <v>6653.345420749999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191">
        <v>29368.059704791543</v>
      </c>
    </row>
    <row r="29" spans="1:13" ht="21" hidden="1">
      <c r="A29" s="43">
        <v>2550</v>
      </c>
      <c r="B29" s="44" t="s">
        <v>325</v>
      </c>
      <c r="C29" s="45">
        <v>8311.6046796800001</v>
      </c>
      <c r="D29" s="45">
        <v>0</v>
      </c>
      <c r="E29" s="45">
        <v>8981.1173319299996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191">
        <v>39330.327313403614</v>
      </c>
    </row>
    <row r="30" spans="1:13" ht="21" hidden="1">
      <c r="A30" s="43">
        <v>2551</v>
      </c>
      <c r="B30" s="44" t="s">
        <v>326</v>
      </c>
      <c r="C30" s="45">
        <v>10753.726496949999</v>
      </c>
      <c r="D30" s="45">
        <v>0</v>
      </c>
      <c r="E30" s="45">
        <v>13005.029995880001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191">
        <v>39072.261565579996</v>
      </c>
    </row>
    <row r="31" spans="1:13" ht="21" hidden="1">
      <c r="A31" s="195">
        <v>2552</v>
      </c>
      <c r="B31" s="196" t="s">
        <v>327</v>
      </c>
      <c r="C31" s="197">
        <v>11153.5453008</v>
      </c>
      <c r="D31" s="737">
        <v>0</v>
      </c>
      <c r="E31" s="197">
        <v>19314.850674759611</v>
      </c>
      <c r="F31" s="652">
        <v>0</v>
      </c>
      <c r="G31" s="652">
        <v>0</v>
      </c>
      <c r="H31" s="652">
        <v>0</v>
      </c>
      <c r="I31" s="235">
        <v>0</v>
      </c>
      <c r="J31" s="652">
        <v>0</v>
      </c>
      <c r="K31" s="652">
        <v>0</v>
      </c>
      <c r="L31" s="652">
        <v>0</v>
      </c>
      <c r="M31" s="655">
        <v>30468.395975559612</v>
      </c>
    </row>
    <row r="32" spans="1:13" ht="36" hidden="1" customHeight="1">
      <c r="A32" s="71">
        <v>2553</v>
      </c>
      <c r="B32" s="72" t="s">
        <v>328</v>
      </c>
      <c r="C32" s="73">
        <v>6955.6449863400003</v>
      </c>
      <c r="D32" s="235">
        <v>0</v>
      </c>
      <c r="E32" s="73">
        <v>22450.303273448102</v>
      </c>
      <c r="F32" s="652">
        <v>0</v>
      </c>
      <c r="G32" s="652">
        <v>0</v>
      </c>
      <c r="H32" s="652">
        <v>0</v>
      </c>
      <c r="I32" s="235">
        <v>0</v>
      </c>
      <c r="J32" s="652">
        <v>0</v>
      </c>
      <c r="K32" s="652">
        <v>0</v>
      </c>
      <c r="L32" s="652">
        <v>0</v>
      </c>
      <c r="M32" s="656">
        <v>29405.948259788103</v>
      </c>
    </row>
    <row r="33" spans="1:13" ht="36" hidden="1" customHeight="1">
      <c r="A33" s="71">
        <v>2554</v>
      </c>
      <c r="B33" s="74" t="s">
        <v>329</v>
      </c>
      <c r="C33" s="73">
        <v>9767</v>
      </c>
      <c r="D33" s="235">
        <v>0</v>
      </c>
      <c r="E33" s="73">
        <v>20921</v>
      </c>
      <c r="F33" s="652">
        <v>0</v>
      </c>
      <c r="G33" s="652">
        <v>0</v>
      </c>
      <c r="H33" s="652">
        <v>0</v>
      </c>
      <c r="I33" s="235">
        <v>0</v>
      </c>
      <c r="J33" s="652">
        <v>0</v>
      </c>
      <c r="K33" s="652">
        <v>0</v>
      </c>
      <c r="L33" s="652">
        <v>0</v>
      </c>
      <c r="M33" s="180">
        <v>30688</v>
      </c>
    </row>
    <row r="34" spans="1:13" ht="36" hidden="1" customHeight="1">
      <c r="A34" s="71">
        <v>2555</v>
      </c>
      <c r="B34" s="74" t="s">
        <v>330</v>
      </c>
      <c r="C34" s="73">
        <v>16845</v>
      </c>
      <c r="D34" s="235">
        <v>0</v>
      </c>
      <c r="E34" s="73">
        <v>30401</v>
      </c>
      <c r="F34" s="652">
        <v>0</v>
      </c>
      <c r="G34" s="652">
        <v>0</v>
      </c>
      <c r="H34" s="652">
        <v>0</v>
      </c>
      <c r="I34" s="235">
        <v>0</v>
      </c>
      <c r="J34" s="652">
        <v>0</v>
      </c>
      <c r="K34" s="652">
        <v>0</v>
      </c>
      <c r="L34" s="652">
        <v>0</v>
      </c>
      <c r="M34" s="180">
        <v>47246</v>
      </c>
    </row>
    <row r="35" spans="1:13" ht="36" hidden="1" customHeight="1">
      <c r="A35" s="71">
        <v>2556</v>
      </c>
      <c r="B35" s="74" t="s">
        <v>331</v>
      </c>
      <c r="C35" s="75">
        <v>14344.772643719998</v>
      </c>
      <c r="D35" s="235">
        <v>0</v>
      </c>
      <c r="E35" s="73">
        <v>38070.693660439996</v>
      </c>
      <c r="F35" s="652">
        <v>0</v>
      </c>
      <c r="G35" s="652">
        <v>0</v>
      </c>
      <c r="H35" s="652">
        <v>0</v>
      </c>
      <c r="I35" s="235">
        <v>0</v>
      </c>
      <c r="J35" s="652">
        <v>0</v>
      </c>
      <c r="K35" s="652">
        <v>0</v>
      </c>
      <c r="L35" s="652">
        <v>0</v>
      </c>
      <c r="M35" s="180">
        <v>52415.466304159992</v>
      </c>
    </row>
    <row r="36" spans="1:13" ht="36" hidden="1" customHeight="1">
      <c r="A36" s="71">
        <v>2557</v>
      </c>
      <c r="B36" s="74" t="s">
        <v>332</v>
      </c>
      <c r="C36" s="75">
        <v>24740.276307300002</v>
      </c>
      <c r="D36" s="235">
        <v>0</v>
      </c>
      <c r="E36" s="73">
        <v>36080.147463438225</v>
      </c>
      <c r="F36" s="652">
        <v>0</v>
      </c>
      <c r="G36" s="652">
        <v>0</v>
      </c>
      <c r="H36" s="652">
        <v>0</v>
      </c>
      <c r="I36" s="235">
        <v>0</v>
      </c>
      <c r="J36" s="652">
        <v>0</v>
      </c>
      <c r="K36" s="652">
        <v>0</v>
      </c>
      <c r="L36" s="652">
        <v>0</v>
      </c>
      <c r="M36" s="180">
        <v>60820.423770738227</v>
      </c>
    </row>
    <row r="37" spans="1:13" ht="36" customHeight="1">
      <c r="A37" s="71">
        <v>2558</v>
      </c>
      <c r="B37" s="74" t="s">
        <v>335</v>
      </c>
      <c r="C37" s="201">
        <v>12157.65641028</v>
      </c>
      <c r="D37" s="734">
        <v>0</v>
      </c>
      <c r="E37" s="201">
        <v>30779.562304855001</v>
      </c>
      <c r="F37" s="733">
        <v>39.341760799999996</v>
      </c>
      <c r="G37" s="733">
        <v>2544.1190237799997</v>
      </c>
      <c r="H37" s="733">
        <v>14.167900770000001</v>
      </c>
      <c r="I37" s="179">
        <v>0</v>
      </c>
      <c r="J37" s="208">
        <v>2332.1698949702272</v>
      </c>
      <c r="K37" s="208">
        <v>318.08840406824413</v>
      </c>
      <c r="L37" s="208">
        <v>2879.2922384499998</v>
      </c>
      <c r="M37" s="180">
        <v>51064.397937973466</v>
      </c>
    </row>
    <row r="38" spans="1:13" ht="36" customHeight="1">
      <c r="A38" s="71">
        <v>2559</v>
      </c>
      <c r="B38" s="74" t="s">
        <v>794</v>
      </c>
      <c r="C38" s="201">
        <v>12777.223830905512</v>
      </c>
      <c r="D38" s="734">
        <v>0</v>
      </c>
      <c r="E38" s="201">
        <v>30126.291563304974</v>
      </c>
      <c r="F38" s="733">
        <v>51.122679229999996</v>
      </c>
      <c r="G38" s="733">
        <v>1088.8360895099997</v>
      </c>
      <c r="H38" s="733">
        <v>206.68480839000003</v>
      </c>
      <c r="I38" s="179">
        <v>0</v>
      </c>
      <c r="J38" s="208">
        <v>2261.5252556418145</v>
      </c>
      <c r="K38" s="208">
        <v>358.66661431938127</v>
      </c>
      <c r="L38" s="208">
        <v>2567.0406782600003</v>
      </c>
      <c r="M38" s="180">
        <v>49437.391519561672</v>
      </c>
    </row>
    <row r="39" spans="1:13" ht="36" customHeight="1">
      <c r="A39" s="71">
        <v>2560</v>
      </c>
      <c r="B39" s="74" t="s">
        <v>801</v>
      </c>
      <c r="C39" s="201">
        <v>16754.283885094253</v>
      </c>
      <c r="D39" s="734">
        <v>0</v>
      </c>
      <c r="E39" s="201">
        <v>33453.934102940635</v>
      </c>
      <c r="F39" s="733">
        <v>552.13429496000003</v>
      </c>
      <c r="G39" s="733">
        <v>5871.2706240739999</v>
      </c>
      <c r="H39" s="733">
        <v>123.2436745</v>
      </c>
      <c r="I39" s="179">
        <v>0</v>
      </c>
      <c r="J39" s="208">
        <v>1935.7881931320594</v>
      </c>
      <c r="K39" s="208">
        <v>414.27109182731152</v>
      </c>
      <c r="L39" s="208">
        <v>2449.7302925200001</v>
      </c>
      <c r="M39" s="180">
        <v>61554.65615904826</v>
      </c>
    </row>
    <row r="40" spans="1:13" ht="36" customHeight="1">
      <c r="A40" s="71">
        <v>2561</v>
      </c>
      <c r="B40" s="74" t="s">
        <v>820</v>
      </c>
      <c r="C40" s="201">
        <v>22476.285879492822</v>
      </c>
      <c r="D40" s="734">
        <v>0</v>
      </c>
      <c r="E40" s="201">
        <v>33405.934621290988</v>
      </c>
      <c r="F40" s="733">
        <v>316.55085140999995</v>
      </c>
      <c r="G40" s="733">
        <v>18765.711159579994</v>
      </c>
      <c r="H40" s="733">
        <v>28.49849051</v>
      </c>
      <c r="I40" s="179">
        <v>0</v>
      </c>
      <c r="J40" s="208">
        <v>3670.9993141622845</v>
      </c>
      <c r="K40" s="208">
        <v>622.26795809038356</v>
      </c>
      <c r="L40" s="208">
        <v>3446.0788891799998</v>
      </c>
      <c r="M40" s="180">
        <v>82732.327163716458</v>
      </c>
    </row>
    <row r="41" spans="1:13" ht="36" customHeight="1">
      <c r="A41" s="76">
        <v>2562</v>
      </c>
      <c r="B41" s="77" t="s">
        <v>889</v>
      </c>
      <c r="C41" s="202">
        <v>19678.600453804254</v>
      </c>
      <c r="D41" s="202">
        <v>0</v>
      </c>
      <c r="E41" s="202">
        <v>31771.950172270004</v>
      </c>
      <c r="F41" s="202">
        <v>273.77151147000001</v>
      </c>
      <c r="G41" s="202">
        <v>6622.9976135699999</v>
      </c>
      <c r="H41" s="202">
        <v>7.00975707</v>
      </c>
      <c r="I41" s="736">
        <v>0</v>
      </c>
      <c r="J41" s="736">
        <v>4522.9872455400009</v>
      </c>
      <c r="K41" s="736">
        <v>614.83608976999994</v>
      </c>
      <c r="L41" s="736">
        <v>4410.2287752887996</v>
      </c>
      <c r="M41" s="822">
        <v>67902.381618783053</v>
      </c>
    </row>
    <row r="42" spans="1:13" ht="21">
      <c r="A42" s="50"/>
      <c r="B42" s="79"/>
      <c r="C42" s="46"/>
      <c r="D42" s="46"/>
      <c r="E42" s="46"/>
      <c r="F42" s="46"/>
      <c r="G42" s="46"/>
      <c r="H42" s="46"/>
      <c r="I42" s="46"/>
      <c r="J42" s="49"/>
      <c r="K42" s="49"/>
      <c r="L42" s="49"/>
      <c r="M42" s="49"/>
    </row>
    <row r="43" spans="1:13" ht="2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</row>
    <row r="44" spans="1:13" ht="2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</row>
  </sheetData>
  <mergeCells count="8">
    <mergeCell ref="A1:M1"/>
    <mergeCell ref="A2:M2"/>
    <mergeCell ref="J3:M3"/>
    <mergeCell ref="A4:B6"/>
    <mergeCell ref="C4:M4"/>
    <mergeCell ref="C5:I5"/>
    <mergeCell ref="J5:L5"/>
    <mergeCell ref="M5:M6"/>
  </mergeCells>
  <phoneticPr fontId="107" type="noConversion"/>
  <pageMargins left="0.25" right="0.25" top="0.75" bottom="0.75" header="0.3" footer="0.3"/>
  <pageSetup paperSize="9" scale="84" orientation="landscape" horizontalDpi="4294967295" verticalDpi="4294967295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0.79998168889431442"/>
    <pageSetUpPr fitToPage="1"/>
  </sheetPr>
  <dimension ref="A1:S34"/>
  <sheetViews>
    <sheetView view="pageBreakPreview" zoomScale="60" zoomScaleNormal="100" workbookViewId="0">
      <pane xSplit="1" ySplit="6" topLeftCell="B7" activePane="bottomRight" state="frozen"/>
      <selection activeCell="A4" sqref="A4:A5"/>
      <selection pane="topRight" activeCell="A4" sqref="A4:A5"/>
      <selection pane="bottomLeft" activeCell="A4" sqref="A4:A5"/>
      <selection pane="bottomRight" activeCell="D9" sqref="D9"/>
    </sheetView>
  </sheetViews>
  <sheetFormatPr defaultRowHeight="21"/>
  <cols>
    <col min="1" max="1" width="13.85546875" style="61" customWidth="1"/>
    <col min="2" max="2" width="20.28515625" style="61" customWidth="1"/>
    <col min="3" max="3" width="18.42578125" style="61" customWidth="1"/>
    <col min="4" max="4" width="18.28515625" style="61" customWidth="1"/>
    <col min="5" max="5" width="16" style="61" customWidth="1"/>
    <col min="6" max="6" width="19.28515625" style="61" customWidth="1"/>
    <col min="7" max="7" width="14.7109375" style="61" customWidth="1"/>
    <col min="8" max="8" width="13.42578125" style="61" customWidth="1"/>
    <col min="9" max="9" width="20.28515625" style="61" bestFit="1" customWidth="1"/>
    <col min="10" max="10" width="19.42578125" style="61" customWidth="1"/>
    <col min="11" max="11" width="19.5703125" style="61" customWidth="1"/>
    <col min="12" max="12" width="15.85546875" style="61" customWidth="1"/>
    <col min="13" max="13" width="17.7109375" style="61" customWidth="1"/>
    <col min="14" max="14" width="10.42578125" style="61" customWidth="1"/>
    <col min="15" max="15" width="7.85546875" style="61" customWidth="1"/>
    <col min="16" max="16" width="20.7109375" style="61" customWidth="1"/>
    <col min="17" max="17" width="13.85546875" style="61" bestFit="1" customWidth="1"/>
    <col min="18" max="18" width="24.42578125" style="61" customWidth="1"/>
    <col min="19" max="19" width="15.28515625" style="61" bestFit="1" customWidth="1"/>
    <col min="20" max="20" width="15" style="61" bestFit="1" customWidth="1"/>
    <col min="21" max="253" width="9" style="61"/>
    <col min="254" max="254" width="9.5703125" style="61" customWidth="1"/>
    <col min="255" max="255" width="20.28515625" style="61" customWidth="1"/>
    <col min="256" max="256" width="18.42578125" style="61" customWidth="1"/>
    <col min="257" max="257" width="18.28515625" style="61" customWidth="1"/>
    <col min="258" max="258" width="16" style="61" customWidth="1"/>
    <col min="259" max="259" width="18" style="61" customWidth="1"/>
    <col min="260" max="260" width="22.42578125" style="61" customWidth="1"/>
    <col min="261" max="261" width="20.28515625" style="61" customWidth="1"/>
    <col min="262" max="263" width="18.7109375" style="61" customWidth="1"/>
    <col min="264" max="264" width="22.5703125" style="61" customWidth="1"/>
    <col min="265" max="266" width="21.140625" style="61" customWidth="1"/>
    <col min="267" max="267" width="13.42578125" style="61" customWidth="1"/>
    <col min="268" max="268" width="15.85546875" style="61" customWidth="1"/>
    <col min="269" max="269" width="17.7109375" style="61" customWidth="1"/>
    <col min="270" max="270" width="10.42578125" style="61" customWidth="1"/>
    <col min="271" max="509" width="9" style="61"/>
    <col min="510" max="510" width="9.5703125" style="61" customWidth="1"/>
    <col min="511" max="511" width="20.28515625" style="61" customWidth="1"/>
    <col min="512" max="512" width="18.42578125" style="61" customWidth="1"/>
    <col min="513" max="513" width="18.28515625" style="61" customWidth="1"/>
    <col min="514" max="514" width="16" style="61" customWidth="1"/>
    <col min="515" max="515" width="18" style="61" customWidth="1"/>
    <col min="516" max="516" width="22.42578125" style="61" customWidth="1"/>
    <col min="517" max="517" width="20.28515625" style="61" customWidth="1"/>
    <col min="518" max="519" width="18.7109375" style="61" customWidth="1"/>
    <col min="520" max="520" width="22.5703125" style="61" customWidth="1"/>
    <col min="521" max="522" width="21.140625" style="61" customWidth="1"/>
    <col min="523" max="523" width="13.42578125" style="61" customWidth="1"/>
    <col min="524" max="524" width="15.85546875" style="61" customWidth="1"/>
    <col min="525" max="525" width="17.7109375" style="61" customWidth="1"/>
    <col min="526" max="526" width="10.42578125" style="61" customWidth="1"/>
    <col min="527" max="765" width="9" style="61"/>
    <col min="766" max="766" width="9.5703125" style="61" customWidth="1"/>
    <col min="767" max="767" width="20.28515625" style="61" customWidth="1"/>
    <col min="768" max="768" width="18.42578125" style="61" customWidth="1"/>
    <col min="769" max="769" width="18.28515625" style="61" customWidth="1"/>
    <col min="770" max="770" width="16" style="61" customWidth="1"/>
    <col min="771" max="771" width="18" style="61" customWidth="1"/>
    <col min="772" max="772" width="22.42578125" style="61" customWidth="1"/>
    <col min="773" max="773" width="20.28515625" style="61" customWidth="1"/>
    <col min="774" max="775" width="18.7109375" style="61" customWidth="1"/>
    <col min="776" max="776" width="22.5703125" style="61" customWidth="1"/>
    <col min="777" max="778" width="21.140625" style="61" customWidth="1"/>
    <col min="779" max="779" width="13.42578125" style="61" customWidth="1"/>
    <col min="780" max="780" width="15.85546875" style="61" customWidth="1"/>
    <col min="781" max="781" width="17.7109375" style="61" customWidth="1"/>
    <col min="782" max="782" width="10.42578125" style="61" customWidth="1"/>
    <col min="783" max="1021" width="9" style="61"/>
    <col min="1022" max="1022" width="9.5703125" style="61" customWidth="1"/>
    <col min="1023" max="1023" width="20.28515625" style="61" customWidth="1"/>
    <col min="1024" max="1024" width="18.42578125" style="61" customWidth="1"/>
    <col min="1025" max="1025" width="18.28515625" style="61" customWidth="1"/>
    <col min="1026" max="1026" width="16" style="61" customWidth="1"/>
    <col min="1027" max="1027" width="18" style="61" customWidth="1"/>
    <col min="1028" max="1028" width="22.42578125" style="61" customWidth="1"/>
    <col min="1029" max="1029" width="20.28515625" style="61" customWidth="1"/>
    <col min="1030" max="1031" width="18.7109375" style="61" customWidth="1"/>
    <col min="1032" max="1032" width="22.5703125" style="61" customWidth="1"/>
    <col min="1033" max="1034" width="21.140625" style="61" customWidth="1"/>
    <col min="1035" max="1035" width="13.42578125" style="61" customWidth="1"/>
    <col min="1036" max="1036" width="15.85546875" style="61" customWidth="1"/>
    <col min="1037" max="1037" width="17.7109375" style="61" customWidth="1"/>
    <col min="1038" max="1038" width="10.42578125" style="61" customWidth="1"/>
    <col min="1039" max="1277" width="9" style="61"/>
    <col min="1278" max="1278" width="9.5703125" style="61" customWidth="1"/>
    <col min="1279" max="1279" width="20.28515625" style="61" customWidth="1"/>
    <col min="1280" max="1280" width="18.42578125" style="61" customWidth="1"/>
    <col min="1281" max="1281" width="18.28515625" style="61" customWidth="1"/>
    <col min="1282" max="1282" width="16" style="61" customWidth="1"/>
    <col min="1283" max="1283" width="18" style="61" customWidth="1"/>
    <col min="1284" max="1284" width="22.42578125" style="61" customWidth="1"/>
    <col min="1285" max="1285" width="20.28515625" style="61" customWidth="1"/>
    <col min="1286" max="1287" width="18.7109375" style="61" customWidth="1"/>
    <col min="1288" max="1288" width="22.5703125" style="61" customWidth="1"/>
    <col min="1289" max="1290" width="21.140625" style="61" customWidth="1"/>
    <col min="1291" max="1291" width="13.42578125" style="61" customWidth="1"/>
    <col min="1292" max="1292" width="15.85546875" style="61" customWidth="1"/>
    <col min="1293" max="1293" width="17.7109375" style="61" customWidth="1"/>
    <col min="1294" max="1294" width="10.42578125" style="61" customWidth="1"/>
    <col min="1295" max="1533" width="9" style="61"/>
    <col min="1534" max="1534" width="9.5703125" style="61" customWidth="1"/>
    <col min="1535" max="1535" width="20.28515625" style="61" customWidth="1"/>
    <col min="1536" max="1536" width="18.42578125" style="61" customWidth="1"/>
    <col min="1537" max="1537" width="18.28515625" style="61" customWidth="1"/>
    <col min="1538" max="1538" width="16" style="61" customWidth="1"/>
    <col min="1539" max="1539" width="18" style="61" customWidth="1"/>
    <col min="1540" max="1540" width="22.42578125" style="61" customWidth="1"/>
    <col min="1541" max="1541" width="20.28515625" style="61" customWidth="1"/>
    <col min="1542" max="1543" width="18.7109375" style="61" customWidth="1"/>
    <col min="1544" max="1544" width="22.5703125" style="61" customWidth="1"/>
    <col min="1545" max="1546" width="21.140625" style="61" customWidth="1"/>
    <col min="1547" max="1547" width="13.42578125" style="61" customWidth="1"/>
    <col min="1548" max="1548" width="15.85546875" style="61" customWidth="1"/>
    <col min="1549" max="1549" width="17.7109375" style="61" customWidth="1"/>
    <col min="1550" max="1550" width="10.42578125" style="61" customWidth="1"/>
    <col min="1551" max="1789" width="9" style="61"/>
    <col min="1790" max="1790" width="9.5703125" style="61" customWidth="1"/>
    <col min="1791" max="1791" width="20.28515625" style="61" customWidth="1"/>
    <col min="1792" max="1792" width="18.42578125" style="61" customWidth="1"/>
    <col min="1793" max="1793" width="18.28515625" style="61" customWidth="1"/>
    <col min="1794" max="1794" width="16" style="61" customWidth="1"/>
    <col min="1795" max="1795" width="18" style="61" customWidth="1"/>
    <col min="1796" max="1796" width="22.42578125" style="61" customWidth="1"/>
    <col min="1797" max="1797" width="20.28515625" style="61" customWidth="1"/>
    <col min="1798" max="1799" width="18.7109375" style="61" customWidth="1"/>
    <col min="1800" max="1800" width="22.5703125" style="61" customWidth="1"/>
    <col min="1801" max="1802" width="21.140625" style="61" customWidth="1"/>
    <col min="1803" max="1803" width="13.42578125" style="61" customWidth="1"/>
    <col min="1804" max="1804" width="15.85546875" style="61" customWidth="1"/>
    <col min="1805" max="1805" width="17.7109375" style="61" customWidth="1"/>
    <col min="1806" max="1806" width="10.42578125" style="61" customWidth="1"/>
    <col min="1807" max="2045" width="9" style="61"/>
    <col min="2046" max="2046" width="9.5703125" style="61" customWidth="1"/>
    <col min="2047" max="2047" width="20.28515625" style="61" customWidth="1"/>
    <col min="2048" max="2048" width="18.42578125" style="61" customWidth="1"/>
    <col min="2049" max="2049" width="18.28515625" style="61" customWidth="1"/>
    <col min="2050" max="2050" width="16" style="61" customWidth="1"/>
    <col min="2051" max="2051" width="18" style="61" customWidth="1"/>
    <col min="2052" max="2052" width="22.42578125" style="61" customWidth="1"/>
    <col min="2053" max="2053" width="20.28515625" style="61" customWidth="1"/>
    <col min="2054" max="2055" width="18.7109375" style="61" customWidth="1"/>
    <col min="2056" max="2056" width="22.5703125" style="61" customWidth="1"/>
    <col min="2057" max="2058" width="21.140625" style="61" customWidth="1"/>
    <col min="2059" max="2059" width="13.42578125" style="61" customWidth="1"/>
    <col min="2060" max="2060" width="15.85546875" style="61" customWidth="1"/>
    <col min="2061" max="2061" width="17.7109375" style="61" customWidth="1"/>
    <col min="2062" max="2062" width="10.42578125" style="61" customWidth="1"/>
    <col min="2063" max="2301" width="9" style="61"/>
    <col min="2302" max="2302" width="9.5703125" style="61" customWidth="1"/>
    <col min="2303" max="2303" width="20.28515625" style="61" customWidth="1"/>
    <col min="2304" max="2304" width="18.42578125" style="61" customWidth="1"/>
    <col min="2305" max="2305" width="18.28515625" style="61" customWidth="1"/>
    <col min="2306" max="2306" width="16" style="61" customWidth="1"/>
    <col min="2307" max="2307" width="18" style="61" customWidth="1"/>
    <col min="2308" max="2308" width="22.42578125" style="61" customWidth="1"/>
    <col min="2309" max="2309" width="20.28515625" style="61" customWidth="1"/>
    <col min="2310" max="2311" width="18.7109375" style="61" customWidth="1"/>
    <col min="2312" max="2312" width="22.5703125" style="61" customWidth="1"/>
    <col min="2313" max="2314" width="21.140625" style="61" customWidth="1"/>
    <col min="2315" max="2315" width="13.42578125" style="61" customWidth="1"/>
    <col min="2316" max="2316" width="15.85546875" style="61" customWidth="1"/>
    <col min="2317" max="2317" width="17.7109375" style="61" customWidth="1"/>
    <col min="2318" max="2318" width="10.42578125" style="61" customWidth="1"/>
    <col min="2319" max="2557" width="9" style="61"/>
    <col min="2558" max="2558" width="9.5703125" style="61" customWidth="1"/>
    <col min="2559" max="2559" width="20.28515625" style="61" customWidth="1"/>
    <col min="2560" max="2560" width="18.42578125" style="61" customWidth="1"/>
    <col min="2561" max="2561" width="18.28515625" style="61" customWidth="1"/>
    <col min="2562" max="2562" width="16" style="61" customWidth="1"/>
    <col min="2563" max="2563" width="18" style="61" customWidth="1"/>
    <col min="2564" max="2564" width="22.42578125" style="61" customWidth="1"/>
    <col min="2565" max="2565" width="20.28515625" style="61" customWidth="1"/>
    <col min="2566" max="2567" width="18.7109375" style="61" customWidth="1"/>
    <col min="2568" max="2568" width="22.5703125" style="61" customWidth="1"/>
    <col min="2569" max="2570" width="21.140625" style="61" customWidth="1"/>
    <col min="2571" max="2571" width="13.42578125" style="61" customWidth="1"/>
    <col min="2572" max="2572" width="15.85546875" style="61" customWidth="1"/>
    <col min="2573" max="2573" width="17.7109375" style="61" customWidth="1"/>
    <col min="2574" max="2574" width="10.42578125" style="61" customWidth="1"/>
    <col min="2575" max="2813" width="9" style="61"/>
    <col min="2814" max="2814" width="9.5703125" style="61" customWidth="1"/>
    <col min="2815" max="2815" width="20.28515625" style="61" customWidth="1"/>
    <col min="2816" max="2816" width="18.42578125" style="61" customWidth="1"/>
    <col min="2817" max="2817" width="18.28515625" style="61" customWidth="1"/>
    <col min="2818" max="2818" width="16" style="61" customWidth="1"/>
    <col min="2819" max="2819" width="18" style="61" customWidth="1"/>
    <col min="2820" max="2820" width="22.42578125" style="61" customWidth="1"/>
    <col min="2821" max="2821" width="20.28515625" style="61" customWidth="1"/>
    <col min="2822" max="2823" width="18.7109375" style="61" customWidth="1"/>
    <col min="2824" max="2824" width="22.5703125" style="61" customWidth="1"/>
    <col min="2825" max="2826" width="21.140625" style="61" customWidth="1"/>
    <col min="2827" max="2827" width="13.42578125" style="61" customWidth="1"/>
    <col min="2828" max="2828" width="15.85546875" style="61" customWidth="1"/>
    <col min="2829" max="2829" width="17.7109375" style="61" customWidth="1"/>
    <col min="2830" max="2830" width="10.42578125" style="61" customWidth="1"/>
    <col min="2831" max="3069" width="9" style="61"/>
    <col min="3070" max="3070" width="9.5703125" style="61" customWidth="1"/>
    <col min="3071" max="3071" width="20.28515625" style="61" customWidth="1"/>
    <col min="3072" max="3072" width="18.42578125" style="61" customWidth="1"/>
    <col min="3073" max="3073" width="18.28515625" style="61" customWidth="1"/>
    <col min="3074" max="3074" width="16" style="61" customWidth="1"/>
    <col min="3075" max="3075" width="18" style="61" customWidth="1"/>
    <col min="3076" max="3076" width="22.42578125" style="61" customWidth="1"/>
    <col min="3077" max="3077" width="20.28515625" style="61" customWidth="1"/>
    <col min="3078" max="3079" width="18.7109375" style="61" customWidth="1"/>
    <col min="3080" max="3080" width="22.5703125" style="61" customWidth="1"/>
    <col min="3081" max="3082" width="21.140625" style="61" customWidth="1"/>
    <col min="3083" max="3083" width="13.42578125" style="61" customWidth="1"/>
    <col min="3084" max="3084" width="15.85546875" style="61" customWidth="1"/>
    <col min="3085" max="3085" width="17.7109375" style="61" customWidth="1"/>
    <col min="3086" max="3086" width="10.42578125" style="61" customWidth="1"/>
    <col min="3087" max="3325" width="9" style="61"/>
    <col min="3326" max="3326" width="9.5703125" style="61" customWidth="1"/>
    <col min="3327" max="3327" width="20.28515625" style="61" customWidth="1"/>
    <col min="3328" max="3328" width="18.42578125" style="61" customWidth="1"/>
    <col min="3329" max="3329" width="18.28515625" style="61" customWidth="1"/>
    <col min="3330" max="3330" width="16" style="61" customWidth="1"/>
    <col min="3331" max="3331" width="18" style="61" customWidth="1"/>
    <col min="3332" max="3332" width="22.42578125" style="61" customWidth="1"/>
    <col min="3333" max="3333" width="20.28515625" style="61" customWidth="1"/>
    <col min="3334" max="3335" width="18.7109375" style="61" customWidth="1"/>
    <col min="3336" max="3336" width="22.5703125" style="61" customWidth="1"/>
    <col min="3337" max="3338" width="21.140625" style="61" customWidth="1"/>
    <col min="3339" max="3339" width="13.42578125" style="61" customWidth="1"/>
    <col min="3340" max="3340" width="15.85546875" style="61" customWidth="1"/>
    <col min="3341" max="3341" width="17.7109375" style="61" customWidth="1"/>
    <col min="3342" max="3342" width="10.42578125" style="61" customWidth="1"/>
    <col min="3343" max="3581" width="9" style="61"/>
    <col min="3582" max="3582" width="9.5703125" style="61" customWidth="1"/>
    <col min="3583" max="3583" width="20.28515625" style="61" customWidth="1"/>
    <col min="3584" max="3584" width="18.42578125" style="61" customWidth="1"/>
    <col min="3585" max="3585" width="18.28515625" style="61" customWidth="1"/>
    <col min="3586" max="3586" width="16" style="61" customWidth="1"/>
    <col min="3587" max="3587" width="18" style="61" customWidth="1"/>
    <col min="3588" max="3588" width="22.42578125" style="61" customWidth="1"/>
    <col min="3589" max="3589" width="20.28515625" style="61" customWidth="1"/>
    <col min="3590" max="3591" width="18.7109375" style="61" customWidth="1"/>
    <col min="3592" max="3592" width="22.5703125" style="61" customWidth="1"/>
    <col min="3593" max="3594" width="21.140625" style="61" customWidth="1"/>
    <col min="3595" max="3595" width="13.42578125" style="61" customWidth="1"/>
    <col min="3596" max="3596" width="15.85546875" style="61" customWidth="1"/>
    <col min="3597" max="3597" width="17.7109375" style="61" customWidth="1"/>
    <col min="3598" max="3598" width="10.42578125" style="61" customWidth="1"/>
    <col min="3599" max="3837" width="9" style="61"/>
    <col min="3838" max="3838" width="9.5703125" style="61" customWidth="1"/>
    <col min="3839" max="3839" width="20.28515625" style="61" customWidth="1"/>
    <col min="3840" max="3840" width="18.42578125" style="61" customWidth="1"/>
    <col min="3841" max="3841" width="18.28515625" style="61" customWidth="1"/>
    <col min="3842" max="3842" width="16" style="61" customWidth="1"/>
    <col min="3843" max="3843" width="18" style="61" customWidth="1"/>
    <col min="3844" max="3844" width="22.42578125" style="61" customWidth="1"/>
    <col min="3845" max="3845" width="20.28515625" style="61" customWidth="1"/>
    <col min="3846" max="3847" width="18.7109375" style="61" customWidth="1"/>
    <col min="3848" max="3848" width="22.5703125" style="61" customWidth="1"/>
    <col min="3849" max="3850" width="21.140625" style="61" customWidth="1"/>
    <col min="3851" max="3851" width="13.42578125" style="61" customWidth="1"/>
    <col min="3852" max="3852" width="15.85546875" style="61" customWidth="1"/>
    <col min="3853" max="3853" width="17.7109375" style="61" customWidth="1"/>
    <col min="3854" max="3854" width="10.42578125" style="61" customWidth="1"/>
    <col min="3855" max="4093" width="9" style="61"/>
    <col min="4094" max="4094" width="9.5703125" style="61" customWidth="1"/>
    <col min="4095" max="4095" width="20.28515625" style="61" customWidth="1"/>
    <col min="4096" max="4096" width="18.42578125" style="61" customWidth="1"/>
    <col min="4097" max="4097" width="18.28515625" style="61" customWidth="1"/>
    <col min="4098" max="4098" width="16" style="61" customWidth="1"/>
    <col min="4099" max="4099" width="18" style="61" customWidth="1"/>
    <col min="4100" max="4100" width="22.42578125" style="61" customWidth="1"/>
    <col min="4101" max="4101" width="20.28515625" style="61" customWidth="1"/>
    <col min="4102" max="4103" width="18.7109375" style="61" customWidth="1"/>
    <col min="4104" max="4104" width="22.5703125" style="61" customWidth="1"/>
    <col min="4105" max="4106" width="21.140625" style="61" customWidth="1"/>
    <col min="4107" max="4107" width="13.42578125" style="61" customWidth="1"/>
    <col min="4108" max="4108" width="15.85546875" style="61" customWidth="1"/>
    <col min="4109" max="4109" width="17.7109375" style="61" customWidth="1"/>
    <col min="4110" max="4110" width="10.42578125" style="61" customWidth="1"/>
    <col min="4111" max="4349" width="9" style="61"/>
    <col min="4350" max="4350" width="9.5703125" style="61" customWidth="1"/>
    <col min="4351" max="4351" width="20.28515625" style="61" customWidth="1"/>
    <col min="4352" max="4352" width="18.42578125" style="61" customWidth="1"/>
    <col min="4353" max="4353" width="18.28515625" style="61" customWidth="1"/>
    <col min="4354" max="4354" width="16" style="61" customWidth="1"/>
    <col min="4355" max="4355" width="18" style="61" customWidth="1"/>
    <col min="4356" max="4356" width="22.42578125" style="61" customWidth="1"/>
    <col min="4357" max="4357" width="20.28515625" style="61" customWidth="1"/>
    <col min="4358" max="4359" width="18.7109375" style="61" customWidth="1"/>
    <col min="4360" max="4360" width="22.5703125" style="61" customWidth="1"/>
    <col min="4361" max="4362" width="21.140625" style="61" customWidth="1"/>
    <col min="4363" max="4363" width="13.42578125" style="61" customWidth="1"/>
    <col min="4364" max="4364" width="15.85546875" style="61" customWidth="1"/>
    <col min="4365" max="4365" width="17.7109375" style="61" customWidth="1"/>
    <col min="4366" max="4366" width="10.42578125" style="61" customWidth="1"/>
    <col min="4367" max="4605" width="9" style="61"/>
    <col min="4606" max="4606" width="9.5703125" style="61" customWidth="1"/>
    <col min="4607" max="4607" width="20.28515625" style="61" customWidth="1"/>
    <col min="4608" max="4608" width="18.42578125" style="61" customWidth="1"/>
    <col min="4609" max="4609" width="18.28515625" style="61" customWidth="1"/>
    <col min="4610" max="4610" width="16" style="61" customWidth="1"/>
    <col min="4611" max="4611" width="18" style="61" customWidth="1"/>
    <col min="4612" max="4612" width="22.42578125" style="61" customWidth="1"/>
    <col min="4613" max="4613" width="20.28515625" style="61" customWidth="1"/>
    <col min="4614" max="4615" width="18.7109375" style="61" customWidth="1"/>
    <col min="4616" max="4616" width="22.5703125" style="61" customWidth="1"/>
    <col min="4617" max="4618" width="21.140625" style="61" customWidth="1"/>
    <col min="4619" max="4619" width="13.42578125" style="61" customWidth="1"/>
    <col min="4620" max="4620" width="15.85546875" style="61" customWidth="1"/>
    <col min="4621" max="4621" width="17.7109375" style="61" customWidth="1"/>
    <col min="4622" max="4622" width="10.42578125" style="61" customWidth="1"/>
    <col min="4623" max="4861" width="9" style="61"/>
    <col min="4862" max="4862" width="9.5703125" style="61" customWidth="1"/>
    <col min="4863" max="4863" width="20.28515625" style="61" customWidth="1"/>
    <col min="4864" max="4864" width="18.42578125" style="61" customWidth="1"/>
    <col min="4865" max="4865" width="18.28515625" style="61" customWidth="1"/>
    <col min="4866" max="4866" width="16" style="61" customWidth="1"/>
    <col min="4867" max="4867" width="18" style="61" customWidth="1"/>
    <col min="4868" max="4868" width="22.42578125" style="61" customWidth="1"/>
    <col min="4869" max="4869" width="20.28515625" style="61" customWidth="1"/>
    <col min="4870" max="4871" width="18.7109375" style="61" customWidth="1"/>
    <col min="4872" max="4872" width="22.5703125" style="61" customWidth="1"/>
    <col min="4873" max="4874" width="21.140625" style="61" customWidth="1"/>
    <col min="4875" max="4875" width="13.42578125" style="61" customWidth="1"/>
    <col min="4876" max="4876" width="15.85546875" style="61" customWidth="1"/>
    <col min="4877" max="4877" width="17.7109375" style="61" customWidth="1"/>
    <col min="4878" max="4878" width="10.42578125" style="61" customWidth="1"/>
    <col min="4879" max="5117" width="9" style="61"/>
    <col min="5118" max="5118" width="9.5703125" style="61" customWidth="1"/>
    <col min="5119" max="5119" width="20.28515625" style="61" customWidth="1"/>
    <col min="5120" max="5120" width="18.42578125" style="61" customWidth="1"/>
    <col min="5121" max="5121" width="18.28515625" style="61" customWidth="1"/>
    <col min="5122" max="5122" width="16" style="61" customWidth="1"/>
    <col min="5123" max="5123" width="18" style="61" customWidth="1"/>
    <col min="5124" max="5124" width="22.42578125" style="61" customWidth="1"/>
    <col min="5125" max="5125" width="20.28515625" style="61" customWidth="1"/>
    <col min="5126" max="5127" width="18.7109375" style="61" customWidth="1"/>
    <col min="5128" max="5128" width="22.5703125" style="61" customWidth="1"/>
    <col min="5129" max="5130" width="21.140625" style="61" customWidth="1"/>
    <col min="5131" max="5131" width="13.42578125" style="61" customWidth="1"/>
    <col min="5132" max="5132" width="15.85546875" style="61" customWidth="1"/>
    <col min="5133" max="5133" width="17.7109375" style="61" customWidth="1"/>
    <col min="5134" max="5134" width="10.42578125" style="61" customWidth="1"/>
    <col min="5135" max="5373" width="9" style="61"/>
    <col min="5374" max="5374" width="9.5703125" style="61" customWidth="1"/>
    <col min="5375" max="5375" width="20.28515625" style="61" customWidth="1"/>
    <col min="5376" max="5376" width="18.42578125" style="61" customWidth="1"/>
    <col min="5377" max="5377" width="18.28515625" style="61" customWidth="1"/>
    <col min="5378" max="5378" width="16" style="61" customWidth="1"/>
    <col min="5379" max="5379" width="18" style="61" customWidth="1"/>
    <col min="5380" max="5380" width="22.42578125" style="61" customWidth="1"/>
    <col min="5381" max="5381" width="20.28515625" style="61" customWidth="1"/>
    <col min="5382" max="5383" width="18.7109375" style="61" customWidth="1"/>
    <col min="5384" max="5384" width="22.5703125" style="61" customWidth="1"/>
    <col min="5385" max="5386" width="21.140625" style="61" customWidth="1"/>
    <col min="5387" max="5387" width="13.42578125" style="61" customWidth="1"/>
    <col min="5388" max="5388" width="15.85546875" style="61" customWidth="1"/>
    <col min="5389" max="5389" width="17.7109375" style="61" customWidth="1"/>
    <col min="5390" max="5390" width="10.42578125" style="61" customWidth="1"/>
    <col min="5391" max="5629" width="9" style="61"/>
    <col min="5630" max="5630" width="9.5703125" style="61" customWidth="1"/>
    <col min="5631" max="5631" width="20.28515625" style="61" customWidth="1"/>
    <col min="5632" max="5632" width="18.42578125" style="61" customWidth="1"/>
    <col min="5633" max="5633" width="18.28515625" style="61" customWidth="1"/>
    <col min="5634" max="5634" width="16" style="61" customWidth="1"/>
    <col min="5635" max="5635" width="18" style="61" customWidth="1"/>
    <col min="5636" max="5636" width="22.42578125" style="61" customWidth="1"/>
    <col min="5637" max="5637" width="20.28515625" style="61" customWidth="1"/>
    <col min="5638" max="5639" width="18.7109375" style="61" customWidth="1"/>
    <col min="5640" max="5640" width="22.5703125" style="61" customWidth="1"/>
    <col min="5641" max="5642" width="21.140625" style="61" customWidth="1"/>
    <col min="5643" max="5643" width="13.42578125" style="61" customWidth="1"/>
    <col min="5644" max="5644" width="15.85546875" style="61" customWidth="1"/>
    <col min="5645" max="5645" width="17.7109375" style="61" customWidth="1"/>
    <col min="5646" max="5646" width="10.42578125" style="61" customWidth="1"/>
    <col min="5647" max="5885" width="9" style="61"/>
    <col min="5886" max="5886" width="9.5703125" style="61" customWidth="1"/>
    <col min="5887" max="5887" width="20.28515625" style="61" customWidth="1"/>
    <col min="5888" max="5888" width="18.42578125" style="61" customWidth="1"/>
    <col min="5889" max="5889" width="18.28515625" style="61" customWidth="1"/>
    <col min="5890" max="5890" width="16" style="61" customWidth="1"/>
    <col min="5891" max="5891" width="18" style="61" customWidth="1"/>
    <col min="5892" max="5892" width="22.42578125" style="61" customWidth="1"/>
    <col min="5893" max="5893" width="20.28515625" style="61" customWidth="1"/>
    <col min="5894" max="5895" width="18.7109375" style="61" customWidth="1"/>
    <col min="5896" max="5896" width="22.5703125" style="61" customWidth="1"/>
    <col min="5897" max="5898" width="21.140625" style="61" customWidth="1"/>
    <col min="5899" max="5899" width="13.42578125" style="61" customWidth="1"/>
    <col min="5900" max="5900" width="15.85546875" style="61" customWidth="1"/>
    <col min="5901" max="5901" width="17.7109375" style="61" customWidth="1"/>
    <col min="5902" max="5902" width="10.42578125" style="61" customWidth="1"/>
    <col min="5903" max="6141" width="9" style="61"/>
    <col min="6142" max="6142" width="9.5703125" style="61" customWidth="1"/>
    <col min="6143" max="6143" width="20.28515625" style="61" customWidth="1"/>
    <col min="6144" max="6144" width="18.42578125" style="61" customWidth="1"/>
    <col min="6145" max="6145" width="18.28515625" style="61" customWidth="1"/>
    <col min="6146" max="6146" width="16" style="61" customWidth="1"/>
    <col min="6147" max="6147" width="18" style="61" customWidth="1"/>
    <col min="6148" max="6148" width="22.42578125" style="61" customWidth="1"/>
    <col min="6149" max="6149" width="20.28515625" style="61" customWidth="1"/>
    <col min="6150" max="6151" width="18.7109375" style="61" customWidth="1"/>
    <col min="6152" max="6152" width="22.5703125" style="61" customWidth="1"/>
    <col min="6153" max="6154" width="21.140625" style="61" customWidth="1"/>
    <col min="6155" max="6155" width="13.42578125" style="61" customWidth="1"/>
    <col min="6156" max="6156" width="15.85546875" style="61" customWidth="1"/>
    <col min="6157" max="6157" width="17.7109375" style="61" customWidth="1"/>
    <col min="6158" max="6158" width="10.42578125" style="61" customWidth="1"/>
    <col min="6159" max="6397" width="9" style="61"/>
    <col min="6398" max="6398" width="9.5703125" style="61" customWidth="1"/>
    <col min="6399" max="6399" width="20.28515625" style="61" customWidth="1"/>
    <col min="6400" max="6400" width="18.42578125" style="61" customWidth="1"/>
    <col min="6401" max="6401" width="18.28515625" style="61" customWidth="1"/>
    <col min="6402" max="6402" width="16" style="61" customWidth="1"/>
    <col min="6403" max="6403" width="18" style="61" customWidth="1"/>
    <col min="6404" max="6404" width="22.42578125" style="61" customWidth="1"/>
    <col min="6405" max="6405" width="20.28515625" style="61" customWidth="1"/>
    <col min="6406" max="6407" width="18.7109375" style="61" customWidth="1"/>
    <col min="6408" max="6408" width="22.5703125" style="61" customWidth="1"/>
    <col min="6409" max="6410" width="21.140625" style="61" customWidth="1"/>
    <col min="6411" max="6411" width="13.42578125" style="61" customWidth="1"/>
    <col min="6412" max="6412" width="15.85546875" style="61" customWidth="1"/>
    <col min="6413" max="6413" width="17.7109375" style="61" customWidth="1"/>
    <col min="6414" max="6414" width="10.42578125" style="61" customWidth="1"/>
    <col min="6415" max="6653" width="9" style="61"/>
    <col min="6654" max="6654" width="9.5703125" style="61" customWidth="1"/>
    <col min="6655" max="6655" width="20.28515625" style="61" customWidth="1"/>
    <col min="6656" max="6656" width="18.42578125" style="61" customWidth="1"/>
    <col min="6657" max="6657" width="18.28515625" style="61" customWidth="1"/>
    <col min="6658" max="6658" width="16" style="61" customWidth="1"/>
    <col min="6659" max="6659" width="18" style="61" customWidth="1"/>
    <col min="6660" max="6660" width="22.42578125" style="61" customWidth="1"/>
    <col min="6661" max="6661" width="20.28515625" style="61" customWidth="1"/>
    <col min="6662" max="6663" width="18.7109375" style="61" customWidth="1"/>
    <col min="6664" max="6664" width="22.5703125" style="61" customWidth="1"/>
    <col min="6665" max="6666" width="21.140625" style="61" customWidth="1"/>
    <col min="6667" max="6667" width="13.42578125" style="61" customWidth="1"/>
    <col min="6668" max="6668" width="15.85546875" style="61" customWidth="1"/>
    <col min="6669" max="6669" width="17.7109375" style="61" customWidth="1"/>
    <col min="6670" max="6670" width="10.42578125" style="61" customWidth="1"/>
    <col min="6671" max="6909" width="9" style="61"/>
    <col min="6910" max="6910" width="9.5703125" style="61" customWidth="1"/>
    <col min="6911" max="6911" width="20.28515625" style="61" customWidth="1"/>
    <col min="6912" max="6912" width="18.42578125" style="61" customWidth="1"/>
    <col min="6913" max="6913" width="18.28515625" style="61" customWidth="1"/>
    <col min="6914" max="6914" width="16" style="61" customWidth="1"/>
    <col min="6915" max="6915" width="18" style="61" customWidth="1"/>
    <col min="6916" max="6916" width="22.42578125" style="61" customWidth="1"/>
    <col min="6917" max="6917" width="20.28515625" style="61" customWidth="1"/>
    <col min="6918" max="6919" width="18.7109375" style="61" customWidth="1"/>
    <col min="6920" max="6920" width="22.5703125" style="61" customWidth="1"/>
    <col min="6921" max="6922" width="21.140625" style="61" customWidth="1"/>
    <col min="6923" max="6923" width="13.42578125" style="61" customWidth="1"/>
    <col min="6924" max="6924" width="15.85546875" style="61" customWidth="1"/>
    <col min="6925" max="6925" width="17.7109375" style="61" customWidth="1"/>
    <col min="6926" max="6926" width="10.42578125" style="61" customWidth="1"/>
    <col min="6927" max="7165" width="9" style="61"/>
    <col min="7166" max="7166" width="9.5703125" style="61" customWidth="1"/>
    <col min="7167" max="7167" width="20.28515625" style="61" customWidth="1"/>
    <col min="7168" max="7168" width="18.42578125" style="61" customWidth="1"/>
    <col min="7169" max="7169" width="18.28515625" style="61" customWidth="1"/>
    <col min="7170" max="7170" width="16" style="61" customWidth="1"/>
    <col min="7171" max="7171" width="18" style="61" customWidth="1"/>
    <col min="7172" max="7172" width="22.42578125" style="61" customWidth="1"/>
    <col min="7173" max="7173" width="20.28515625" style="61" customWidth="1"/>
    <col min="7174" max="7175" width="18.7109375" style="61" customWidth="1"/>
    <col min="7176" max="7176" width="22.5703125" style="61" customWidth="1"/>
    <col min="7177" max="7178" width="21.140625" style="61" customWidth="1"/>
    <col min="7179" max="7179" width="13.42578125" style="61" customWidth="1"/>
    <col min="7180" max="7180" width="15.85546875" style="61" customWidth="1"/>
    <col min="7181" max="7181" width="17.7109375" style="61" customWidth="1"/>
    <col min="7182" max="7182" width="10.42578125" style="61" customWidth="1"/>
    <col min="7183" max="7421" width="9" style="61"/>
    <col min="7422" max="7422" width="9.5703125" style="61" customWidth="1"/>
    <col min="7423" max="7423" width="20.28515625" style="61" customWidth="1"/>
    <col min="7424" max="7424" width="18.42578125" style="61" customWidth="1"/>
    <col min="7425" max="7425" width="18.28515625" style="61" customWidth="1"/>
    <col min="7426" max="7426" width="16" style="61" customWidth="1"/>
    <col min="7427" max="7427" width="18" style="61" customWidth="1"/>
    <col min="7428" max="7428" width="22.42578125" style="61" customWidth="1"/>
    <col min="7429" max="7429" width="20.28515625" style="61" customWidth="1"/>
    <col min="7430" max="7431" width="18.7109375" style="61" customWidth="1"/>
    <col min="7432" max="7432" width="22.5703125" style="61" customWidth="1"/>
    <col min="7433" max="7434" width="21.140625" style="61" customWidth="1"/>
    <col min="7435" max="7435" width="13.42578125" style="61" customWidth="1"/>
    <col min="7436" max="7436" width="15.85546875" style="61" customWidth="1"/>
    <col min="7437" max="7437" width="17.7109375" style="61" customWidth="1"/>
    <col min="7438" max="7438" width="10.42578125" style="61" customWidth="1"/>
    <col min="7439" max="7677" width="9" style="61"/>
    <col min="7678" max="7678" width="9.5703125" style="61" customWidth="1"/>
    <col min="7679" max="7679" width="20.28515625" style="61" customWidth="1"/>
    <col min="7680" max="7680" width="18.42578125" style="61" customWidth="1"/>
    <col min="7681" max="7681" width="18.28515625" style="61" customWidth="1"/>
    <col min="7682" max="7682" width="16" style="61" customWidth="1"/>
    <col min="7683" max="7683" width="18" style="61" customWidth="1"/>
    <col min="7684" max="7684" width="22.42578125" style="61" customWidth="1"/>
    <col min="7685" max="7685" width="20.28515625" style="61" customWidth="1"/>
    <col min="7686" max="7687" width="18.7109375" style="61" customWidth="1"/>
    <col min="7688" max="7688" width="22.5703125" style="61" customWidth="1"/>
    <col min="7689" max="7690" width="21.140625" style="61" customWidth="1"/>
    <col min="7691" max="7691" width="13.42578125" style="61" customWidth="1"/>
    <col min="7692" max="7692" width="15.85546875" style="61" customWidth="1"/>
    <col min="7693" max="7693" width="17.7109375" style="61" customWidth="1"/>
    <col min="7694" max="7694" width="10.42578125" style="61" customWidth="1"/>
    <col min="7695" max="7933" width="9" style="61"/>
    <col min="7934" max="7934" width="9.5703125" style="61" customWidth="1"/>
    <col min="7935" max="7935" width="20.28515625" style="61" customWidth="1"/>
    <col min="7936" max="7936" width="18.42578125" style="61" customWidth="1"/>
    <col min="7937" max="7937" width="18.28515625" style="61" customWidth="1"/>
    <col min="7938" max="7938" width="16" style="61" customWidth="1"/>
    <col min="7939" max="7939" width="18" style="61" customWidth="1"/>
    <col min="7940" max="7940" width="22.42578125" style="61" customWidth="1"/>
    <col min="7941" max="7941" width="20.28515625" style="61" customWidth="1"/>
    <col min="7942" max="7943" width="18.7109375" style="61" customWidth="1"/>
    <col min="7944" max="7944" width="22.5703125" style="61" customWidth="1"/>
    <col min="7945" max="7946" width="21.140625" style="61" customWidth="1"/>
    <col min="7947" max="7947" width="13.42578125" style="61" customWidth="1"/>
    <col min="7948" max="7948" width="15.85546875" style="61" customWidth="1"/>
    <col min="7949" max="7949" width="17.7109375" style="61" customWidth="1"/>
    <col min="7950" max="7950" width="10.42578125" style="61" customWidth="1"/>
    <col min="7951" max="8189" width="9" style="61"/>
    <col min="8190" max="8190" width="9.5703125" style="61" customWidth="1"/>
    <col min="8191" max="8191" width="20.28515625" style="61" customWidth="1"/>
    <col min="8192" max="8192" width="18.42578125" style="61" customWidth="1"/>
    <col min="8193" max="8193" width="18.28515625" style="61" customWidth="1"/>
    <col min="8194" max="8194" width="16" style="61" customWidth="1"/>
    <col min="8195" max="8195" width="18" style="61" customWidth="1"/>
    <col min="8196" max="8196" width="22.42578125" style="61" customWidth="1"/>
    <col min="8197" max="8197" width="20.28515625" style="61" customWidth="1"/>
    <col min="8198" max="8199" width="18.7109375" style="61" customWidth="1"/>
    <col min="8200" max="8200" width="22.5703125" style="61" customWidth="1"/>
    <col min="8201" max="8202" width="21.140625" style="61" customWidth="1"/>
    <col min="8203" max="8203" width="13.42578125" style="61" customWidth="1"/>
    <col min="8204" max="8204" width="15.85546875" style="61" customWidth="1"/>
    <col min="8205" max="8205" width="17.7109375" style="61" customWidth="1"/>
    <col min="8206" max="8206" width="10.42578125" style="61" customWidth="1"/>
    <col min="8207" max="8445" width="9" style="61"/>
    <col min="8446" max="8446" width="9.5703125" style="61" customWidth="1"/>
    <col min="8447" max="8447" width="20.28515625" style="61" customWidth="1"/>
    <col min="8448" max="8448" width="18.42578125" style="61" customWidth="1"/>
    <col min="8449" max="8449" width="18.28515625" style="61" customWidth="1"/>
    <col min="8450" max="8450" width="16" style="61" customWidth="1"/>
    <col min="8451" max="8451" width="18" style="61" customWidth="1"/>
    <col min="8452" max="8452" width="22.42578125" style="61" customWidth="1"/>
    <col min="8453" max="8453" width="20.28515625" style="61" customWidth="1"/>
    <col min="8454" max="8455" width="18.7109375" style="61" customWidth="1"/>
    <col min="8456" max="8456" width="22.5703125" style="61" customWidth="1"/>
    <col min="8457" max="8458" width="21.140625" style="61" customWidth="1"/>
    <col min="8459" max="8459" width="13.42578125" style="61" customWidth="1"/>
    <col min="8460" max="8460" width="15.85546875" style="61" customWidth="1"/>
    <col min="8461" max="8461" width="17.7109375" style="61" customWidth="1"/>
    <col min="8462" max="8462" width="10.42578125" style="61" customWidth="1"/>
    <col min="8463" max="8701" width="9" style="61"/>
    <col min="8702" max="8702" width="9.5703125" style="61" customWidth="1"/>
    <col min="8703" max="8703" width="20.28515625" style="61" customWidth="1"/>
    <col min="8704" max="8704" width="18.42578125" style="61" customWidth="1"/>
    <col min="8705" max="8705" width="18.28515625" style="61" customWidth="1"/>
    <col min="8706" max="8706" width="16" style="61" customWidth="1"/>
    <col min="8707" max="8707" width="18" style="61" customWidth="1"/>
    <col min="8708" max="8708" width="22.42578125" style="61" customWidth="1"/>
    <col min="8709" max="8709" width="20.28515625" style="61" customWidth="1"/>
    <col min="8710" max="8711" width="18.7109375" style="61" customWidth="1"/>
    <col min="8712" max="8712" width="22.5703125" style="61" customWidth="1"/>
    <col min="8713" max="8714" width="21.140625" style="61" customWidth="1"/>
    <col min="8715" max="8715" width="13.42578125" style="61" customWidth="1"/>
    <col min="8716" max="8716" width="15.85546875" style="61" customWidth="1"/>
    <col min="8717" max="8717" width="17.7109375" style="61" customWidth="1"/>
    <col min="8718" max="8718" width="10.42578125" style="61" customWidth="1"/>
    <col min="8719" max="8957" width="9" style="61"/>
    <col min="8958" max="8958" width="9.5703125" style="61" customWidth="1"/>
    <col min="8959" max="8959" width="20.28515625" style="61" customWidth="1"/>
    <col min="8960" max="8960" width="18.42578125" style="61" customWidth="1"/>
    <col min="8961" max="8961" width="18.28515625" style="61" customWidth="1"/>
    <col min="8962" max="8962" width="16" style="61" customWidth="1"/>
    <col min="8963" max="8963" width="18" style="61" customWidth="1"/>
    <col min="8964" max="8964" width="22.42578125" style="61" customWidth="1"/>
    <col min="8965" max="8965" width="20.28515625" style="61" customWidth="1"/>
    <col min="8966" max="8967" width="18.7109375" style="61" customWidth="1"/>
    <col min="8968" max="8968" width="22.5703125" style="61" customWidth="1"/>
    <col min="8969" max="8970" width="21.140625" style="61" customWidth="1"/>
    <col min="8971" max="8971" width="13.42578125" style="61" customWidth="1"/>
    <col min="8972" max="8972" width="15.85546875" style="61" customWidth="1"/>
    <col min="8973" max="8973" width="17.7109375" style="61" customWidth="1"/>
    <col min="8974" max="8974" width="10.42578125" style="61" customWidth="1"/>
    <col min="8975" max="9213" width="9" style="61"/>
    <col min="9214" max="9214" width="9.5703125" style="61" customWidth="1"/>
    <col min="9215" max="9215" width="20.28515625" style="61" customWidth="1"/>
    <col min="9216" max="9216" width="18.42578125" style="61" customWidth="1"/>
    <col min="9217" max="9217" width="18.28515625" style="61" customWidth="1"/>
    <col min="9218" max="9218" width="16" style="61" customWidth="1"/>
    <col min="9219" max="9219" width="18" style="61" customWidth="1"/>
    <col min="9220" max="9220" width="22.42578125" style="61" customWidth="1"/>
    <col min="9221" max="9221" width="20.28515625" style="61" customWidth="1"/>
    <col min="9222" max="9223" width="18.7109375" style="61" customWidth="1"/>
    <col min="9224" max="9224" width="22.5703125" style="61" customWidth="1"/>
    <col min="9225" max="9226" width="21.140625" style="61" customWidth="1"/>
    <col min="9227" max="9227" width="13.42578125" style="61" customWidth="1"/>
    <col min="9228" max="9228" width="15.85546875" style="61" customWidth="1"/>
    <col min="9229" max="9229" width="17.7109375" style="61" customWidth="1"/>
    <col min="9230" max="9230" width="10.42578125" style="61" customWidth="1"/>
    <col min="9231" max="9469" width="9" style="61"/>
    <col min="9470" max="9470" width="9.5703125" style="61" customWidth="1"/>
    <col min="9471" max="9471" width="20.28515625" style="61" customWidth="1"/>
    <col min="9472" max="9472" width="18.42578125" style="61" customWidth="1"/>
    <col min="9473" max="9473" width="18.28515625" style="61" customWidth="1"/>
    <col min="9474" max="9474" width="16" style="61" customWidth="1"/>
    <col min="9475" max="9475" width="18" style="61" customWidth="1"/>
    <col min="9476" max="9476" width="22.42578125" style="61" customWidth="1"/>
    <col min="9477" max="9477" width="20.28515625" style="61" customWidth="1"/>
    <col min="9478" max="9479" width="18.7109375" style="61" customWidth="1"/>
    <col min="9480" max="9480" width="22.5703125" style="61" customWidth="1"/>
    <col min="9481" max="9482" width="21.140625" style="61" customWidth="1"/>
    <col min="9483" max="9483" width="13.42578125" style="61" customWidth="1"/>
    <col min="9484" max="9484" width="15.85546875" style="61" customWidth="1"/>
    <col min="9485" max="9485" width="17.7109375" style="61" customWidth="1"/>
    <col min="9486" max="9486" width="10.42578125" style="61" customWidth="1"/>
    <col min="9487" max="9725" width="9" style="61"/>
    <col min="9726" max="9726" width="9.5703125" style="61" customWidth="1"/>
    <col min="9727" max="9727" width="20.28515625" style="61" customWidth="1"/>
    <col min="9728" max="9728" width="18.42578125" style="61" customWidth="1"/>
    <col min="9729" max="9729" width="18.28515625" style="61" customWidth="1"/>
    <col min="9730" max="9730" width="16" style="61" customWidth="1"/>
    <col min="9731" max="9731" width="18" style="61" customWidth="1"/>
    <col min="9732" max="9732" width="22.42578125" style="61" customWidth="1"/>
    <col min="9733" max="9733" width="20.28515625" style="61" customWidth="1"/>
    <col min="9734" max="9735" width="18.7109375" style="61" customWidth="1"/>
    <col min="9736" max="9736" width="22.5703125" style="61" customWidth="1"/>
    <col min="9737" max="9738" width="21.140625" style="61" customWidth="1"/>
    <col min="9739" max="9739" width="13.42578125" style="61" customWidth="1"/>
    <col min="9740" max="9740" width="15.85546875" style="61" customWidth="1"/>
    <col min="9741" max="9741" width="17.7109375" style="61" customWidth="1"/>
    <col min="9742" max="9742" width="10.42578125" style="61" customWidth="1"/>
    <col min="9743" max="9981" width="9" style="61"/>
    <col min="9982" max="9982" width="9.5703125" style="61" customWidth="1"/>
    <col min="9983" max="9983" width="20.28515625" style="61" customWidth="1"/>
    <col min="9984" max="9984" width="18.42578125" style="61" customWidth="1"/>
    <col min="9985" max="9985" width="18.28515625" style="61" customWidth="1"/>
    <col min="9986" max="9986" width="16" style="61" customWidth="1"/>
    <col min="9987" max="9987" width="18" style="61" customWidth="1"/>
    <col min="9988" max="9988" width="22.42578125" style="61" customWidth="1"/>
    <col min="9989" max="9989" width="20.28515625" style="61" customWidth="1"/>
    <col min="9990" max="9991" width="18.7109375" style="61" customWidth="1"/>
    <col min="9992" max="9992" width="22.5703125" style="61" customWidth="1"/>
    <col min="9993" max="9994" width="21.140625" style="61" customWidth="1"/>
    <col min="9995" max="9995" width="13.42578125" style="61" customWidth="1"/>
    <col min="9996" max="9996" width="15.85546875" style="61" customWidth="1"/>
    <col min="9997" max="9997" width="17.7109375" style="61" customWidth="1"/>
    <col min="9998" max="9998" width="10.42578125" style="61" customWidth="1"/>
    <col min="9999" max="10237" width="9" style="61"/>
    <col min="10238" max="10238" width="9.5703125" style="61" customWidth="1"/>
    <col min="10239" max="10239" width="20.28515625" style="61" customWidth="1"/>
    <col min="10240" max="10240" width="18.42578125" style="61" customWidth="1"/>
    <col min="10241" max="10241" width="18.28515625" style="61" customWidth="1"/>
    <col min="10242" max="10242" width="16" style="61" customWidth="1"/>
    <col min="10243" max="10243" width="18" style="61" customWidth="1"/>
    <col min="10244" max="10244" width="22.42578125" style="61" customWidth="1"/>
    <col min="10245" max="10245" width="20.28515625" style="61" customWidth="1"/>
    <col min="10246" max="10247" width="18.7109375" style="61" customWidth="1"/>
    <col min="10248" max="10248" width="22.5703125" style="61" customWidth="1"/>
    <col min="10249" max="10250" width="21.140625" style="61" customWidth="1"/>
    <col min="10251" max="10251" width="13.42578125" style="61" customWidth="1"/>
    <col min="10252" max="10252" width="15.85546875" style="61" customWidth="1"/>
    <col min="10253" max="10253" width="17.7109375" style="61" customWidth="1"/>
    <col min="10254" max="10254" width="10.42578125" style="61" customWidth="1"/>
    <col min="10255" max="10493" width="9" style="61"/>
    <col min="10494" max="10494" width="9.5703125" style="61" customWidth="1"/>
    <col min="10495" max="10495" width="20.28515625" style="61" customWidth="1"/>
    <col min="10496" max="10496" width="18.42578125" style="61" customWidth="1"/>
    <col min="10497" max="10497" width="18.28515625" style="61" customWidth="1"/>
    <col min="10498" max="10498" width="16" style="61" customWidth="1"/>
    <col min="10499" max="10499" width="18" style="61" customWidth="1"/>
    <col min="10500" max="10500" width="22.42578125" style="61" customWidth="1"/>
    <col min="10501" max="10501" width="20.28515625" style="61" customWidth="1"/>
    <col min="10502" max="10503" width="18.7109375" style="61" customWidth="1"/>
    <col min="10504" max="10504" width="22.5703125" style="61" customWidth="1"/>
    <col min="10505" max="10506" width="21.140625" style="61" customWidth="1"/>
    <col min="10507" max="10507" width="13.42578125" style="61" customWidth="1"/>
    <col min="10508" max="10508" width="15.85546875" style="61" customWidth="1"/>
    <col min="10509" max="10509" width="17.7109375" style="61" customWidth="1"/>
    <col min="10510" max="10510" width="10.42578125" style="61" customWidth="1"/>
    <col min="10511" max="10749" width="9" style="61"/>
    <col min="10750" max="10750" width="9.5703125" style="61" customWidth="1"/>
    <col min="10751" max="10751" width="20.28515625" style="61" customWidth="1"/>
    <col min="10752" max="10752" width="18.42578125" style="61" customWidth="1"/>
    <col min="10753" max="10753" width="18.28515625" style="61" customWidth="1"/>
    <col min="10754" max="10754" width="16" style="61" customWidth="1"/>
    <col min="10755" max="10755" width="18" style="61" customWidth="1"/>
    <col min="10756" max="10756" width="22.42578125" style="61" customWidth="1"/>
    <col min="10757" max="10757" width="20.28515625" style="61" customWidth="1"/>
    <col min="10758" max="10759" width="18.7109375" style="61" customWidth="1"/>
    <col min="10760" max="10760" width="22.5703125" style="61" customWidth="1"/>
    <col min="10761" max="10762" width="21.140625" style="61" customWidth="1"/>
    <col min="10763" max="10763" width="13.42578125" style="61" customWidth="1"/>
    <col min="10764" max="10764" width="15.85546875" style="61" customWidth="1"/>
    <col min="10765" max="10765" width="17.7109375" style="61" customWidth="1"/>
    <col min="10766" max="10766" width="10.42578125" style="61" customWidth="1"/>
    <col min="10767" max="11005" width="9" style="61"/>
    <col min="11006" max="11006" width="9.5703125" style="61" customWidth="1"/>
    <col min="11007" max="11007" width="20.28515625" style="61" customWidth="1"/>
    <col min="11008" max="11008" width="18.42578125" style="61" customWidth="1"/>
    <col min="11009" max="11009" width="18.28515625" style="61" customWidth="1"/>
    <col min="11010" max="11010" width="16" style="61" customWidth="1"/>
    <col min="11011" max="11011" width="18" style="61" customWidth="1"/>
    <col min="11012" max="11012" width="22.42578125" style="61" customWidth="1"/>
    <col min="11013" max="11013" width="20.28515625" style="61" customWidth="1"/>
    <col min="11014" max="11015" width="18.7109375" style="61" customWidth="1"/>
    <col min="11016" max="11016" width="22.5703125" style="61" customWidth="1"/>
    <col min="11017" max="11018" width="21.140625" style="61" customWidth="1"/>
    <col min="11019" max="11019" width="13.42578125" style="61" customWidth="1"/>
    <col min="11020" max="11020" width="15.85546875" style="61" customWidth="1"/>
    <col min="11021" max="11021" width="17.7109375" style="61" customWidth="1"/>
    <col min="11022" max="11022" width="10.42578125" style="61" customWidth="1"/>
    <col min="11023" max="11261" width="9" style="61"/>
    <col min="11262" max="11262" width="9.5703125" style="61" customWidth="1"/>
    <col min="11263" max="11263" width="20.28515625" style="61" customWidth="1"/>
    <col min="11264" max="11264" width="18.42578125" style="61" customWidth="1"/>
    <col min="11265" max="11265" width="18.28515625" style="61" customWidth="1"/>
    <col min="11266" max="11266" width="16" style="61" customWidth="1"/>
    <col min="11267" max="11267" width="18" style="61" customWidth="1"/>
    <col min="11268" max="11268" width="22.42578125" style="61" customWidth="1"/>
    <col min="11269" max="11269" width="20.28515625" style="61" customWidth="1"/>
    <col min="11270" max="11271" width="18.7109375" style="61" customWidth="1"/>
    <col min="11272" max="11272" width="22.5703125" style="61" customWidth="1"/>
    <col min="11273" max="11274" width="21.140625" style="61" customWidth="1"/>
    <col min="11275" max="11275" width="13.42578125" style="61" customWidth="1"/>
    <col min="11276" max="11276" width="15.85546875" style="61" customWidth="1"/>
    <col min="11277" max="11277" width="17.7109375" style="61" customWidth="1"/>
    <col min="11278" max="11278" width="10.42578125" style="61" customWidth="1"/>
    <col min="11279" max="11517" width="9" style="61"/>
    <col min="11518" max="11518" width="9.5703125" style="61" customWidth="1"/>
    <col min="11519" max="11519" width="20.28515625" style="61" customWidth="1"/>
    <col min="11520" max="11520" width="18.42578125" style="61" customWidth="1"/>
    <col min="11521" max="11521" width="18.28515625" style="61" customWidth="1"/>
    <col min="11522" max="11522" width="16" style="61" customWidth="1"/>
    <col min="11523" max="11523" width="18" style="61" customWidth="1"/>
    <col min="11524" max="11524" width="22.42578125" style="61" customWidth="1"/>
    <col min="11525" max="11525" width="20.28515625" style="61" customWidth="1"/>
    <col min="11526" max="11527" width="18.7109375" style="61" customWidth="1"/>
    <col min="11528" max="11528" width="22.5703125" style="61" customWidth="1"/>
    <col min="11529" max="11530" width="21.140625" style="61" customWidth="1"/>
    <col min="11531" max="11531" width="13.42578125" style="61" customWidth="1"/>
    <col min="11532" max="11532" width="15.85546875" style="61" customWidth="1"/>
    <col min="11533" max="11533" width="17.7109375" style="61" customWidth="1"/>
    <col min="11534" max="11534" width="10.42578125" style="61" customWidth="1"/>
    <col min="11535" max="11773" width="9" style="61"/>
    <col min="11774" max="11774" width="9.5703125" style="61" customWidth="1"/>
    <col min="11775" max="11775" width="20.28515625" style="61" customWidth="1"/>
    <col min="11776" max="11776" width="18.42578125" style="61" customWidth="1"/>
    <col min="11777" max="11777" width="18.28515625" style="61" customWidth="1"/>
    <col min="11778" max="11778" width="16" style="61" customWidth="1"/>
    <col min="11779" max="11779" width="18" style="61" customWidth="1"/>
    <col min="11780" max="11780" width="22.42578125" style="61" customWidth="1"/>
    <col min="11781" max="11781" width="20.28515625" style="61" customWidth="1"/>
    <col min="11782" max="11783" width="18.7109375" style="61" customWidth="1"/>
    <col min="11784" max="11784" width="22.5703125" style="61" customWidth="1"/>
    <col min="11785" max="11786" width="21.140625" style="61" customWidth="1"/>
    <col min="11787" max="11787" width="13.42578125" style="61" customWidth="1"/>
    <col min="11788" max="11788" width="15.85546875" style="61" customWidth="1"/>
    <col min="11789" max="11789" width="17.7109375" style="61" customWidth="1"/>
    <col min="11790" max="11790" width="10.42578125" style="61" customWidth="1"/>
    <col min="11791" max="12029" width="9" style="61"/>
    <col min="12030" max="12030" width="9.5703125" style="61" customWidth="1"/>
    <col min="12031" max="12031" width="20.28515625" style="61" customWidth="1"/>
    <col min="12032" max="12032" width="18.42578125" style="61" customWidth="1"/>
    <col min="12033" max="12033" width="18.28515625" style="61" customWidth="1"/>
    <col min="12034" max="12034" width="16" style="61" customWidth="1"/>
    <col min="12035" max="12035" width="18" style="61" customWidth="1"/>
    <col min="12036" max="12036" width="22.42578125" style="61" customWidth="1"/>
    <col min="12037" max="12037" width="20.28515625" style="61" customWidth="1"/>
    <col min="12038" max="12039" width="18.7109375" style="61" customWidth="1"/>
    <col min="12040" max="12040" width="22.5703125" style="61" customWidth="1"/>
    <col min="12041" max="12042" width="21.140625" style="61" customWidth="1"/>
    <col min="12043" max="12043" width="13.42578125" style="61" customWidth="1"/>
    <col min="12044" max="12044" width="15.85546875" style="61" customWidth="1"/>
    <col min="12045" max="12045" width="17.7109375" style="61" customWidth="1"/>
    <col min="12046" max="12046" width="10.42578125" style="61" customWidth="1"/>
    <col min="12047" max="12285" width="9" style="61"/>
    <col min="12286" max="12286" width="9.5703125" style="61" customWidth="1"/>
    <col min="12287" max="12287" width="20.28515625" style="61" customWidth="1"/>
    <col min="12288" max="12288" width="18.42578125" style="61" customWidth="1"/>
    <col min="12289" max="12289" width="18.28515625" style="61" customWidth="1"/>
    <col min="12290" max="12290" width="16" style="61" customWidth="1"/>
    <col min="12291" max="12291" width="18" style="61" customWidth="1"/>
    <col min="12292" max="12292" width="22.42578125" style="61" customWidth="1"/>
    <col min="12293" max="12293" width="20.28515625" style="61" customWidth="1"/>
    <col min="12294" max="12295" width="18.7109375" style="61" customWidth="1"/>
    <col min="12296" max="12296" width="22.5703125" style="61" customWidth="1"/>
    <col min="12297" max="12298" width="21.140625" style="61" customWidth="1"/>
    <col min="12299" max="12299" width="13.42578125" style="61" customWidth="1"/>
    <col min="12300" max="12300" width="15.85546875" style="61" customWidth="1"/>
    <col min="12301" max="12301" width="17.7109375" style="61" customWidth="1"/>
    <col min="12302" max="12302" width="10.42578125" style="61" customWidth="1"/>
    <col min="12303" max="12541" width="9" style="61"/>
    <col min="12542" max="12542" width="9.5703125" style="61" customWidth="1"/>
    <col min="12543" max="12543" width="20.28515625" style="61" customWidth="1"/>
    <col min="12544" max="12544" width="18.42578125" style="61" customWidth="1"/>
    <col min="12545" max="12545" width="18.28515625" style="61" customWidth="1"/>
    <col min="12546" max="12546" width="16" style="61" customWidth="1"/>
    <col min="12547" max="12547" width="18" style="61" customWidth="1"/>
    <col min="12548" max="12548" width="22.42578125" style="61" customWidth="1"/>
    <col min="12549" max="12549" width="20.28515625" style="61" customWidth="1"/>
    <col min="12550" max="12551" width="18.7109375" style="61" customWidth="1"/>
    <col min="12552" max="12552" width="22.5703125" style="61" customWidth="1"/>
    <col min="12553" max="12554" width="21.140625" style="61" customWidth="1"/>
    <col min="12555" max="12555" width="13.42578125" style="61" customWidth="1"/>
    <col min="12556" max="12556" width="15.85546875" style="61" customWidth="1"/>
    <col min="12557" max="12557" width="17.7109375" style="61" customWidth="1"/>
    <col min="12558" max="12558" width="10.42578125" style="61" customWidth="1"/>
    <col min="12559" max="12797" width="9" style="61"/>
    <col min="12798" max="12798" width="9.5703125" style="61" customWidth="1"/>
    <col min="12799" max="12799" width="20.28515625" style="61" customWidth="1"/>
    <col min="12800" max="12800" width="18.42578125" style="61" customWidth="1"/>
    <col min="12801" max="12801" width="18.28515625" style="61" customWidth="1"/>
    <col min="12802" max="12802" width="16" style="61" customWidth="1"/>
    <col min="12803" max="12803" width="18" style="61" customWidth="1"/>
    <col min="12804" max="12804" width="22.42578125" style="61" customWidth="1"/>
    <col min="12805" max="12805" width="20.28515625" style="61" customWidth="1"/>
    <col min="12806" max="12807" width="18.7109375" style="61" customWidth="1"/>
    <col min="12808" max="12808" width="22.5703125" style="61" customWidth="1"/>
    <col min="12809" max="12810" width="21.140625" style="61" customWidth="1"/>
    <col min="12811" max="12811" width="13.42578125" style="61" customWidth="1"/>
    <col min="12812" max="12812" width="15.85546875" style="61" customWidth="1"/>
    <col min="12813" max="12813" width="17.7109375" style="61" customWidth="1"/>
    <col min="12814" max="12814" width="10.42578125" style="61" customWidth="1"/>
    <col min="12815" max="13053" width="9" style="61"/>
    <col min="13054" max="13054" width="9.5703125" style="61" customWidth="1"/>
    <col min="13055" max="13055" width="20.28515625" style="61" customWidth="1"/>
    <col min="13056" max="13056" width="18.42578125" style="61" customWidth="1"/>
    <col min="13057" max="13057" width="18.28515625" style="61" customWidth="1"/>
    <col min="13058" max="13058" width="16" style="61" customWidth="1"/>
    <col min="13059" max="13059" width="18" style="61" customWidth="1"/>
    <col min="13060" max="13060" width="22.42578125" style="61" customWidth="1"/>
    <col min="13061" max="13061" width="20.28515625" style="61" customWidth="1"/>
    <col min="13062" max="13063" width="18.7109375" style="61" customWidth="1"/>
    <col min="13064" max="13064" width="22.5703125" style="61" customWidth="1"/>
    <col min="13065" max="13066" width="21.140625" style="61" customWidth="1"/>
    <col min="13067" max="13067" width="13.42578125" style="61" customWidth="1"/>
    <col min="13068" max="13068" width="15.85546875" style="61" customWidth="1"/>
    <col min="13069" max="13069" width="17.7109375" style="61" customWidth="1"/>
    <col min="13070" max="13070" width="10.42578125" style="61" customWidth="1"/>
    <col min="13071" max="13309" width="9" style="61"/>
    <col min="13310" max="13310" width="9.5703125" style="61" customWidth="1"/>
    <col min="13311" max="13311" width="20.28515625" style="61" customWidth="1"/>
    <col min="13312" max="13312" width="18.42578125" style="61" customWidth="1"/>
    <col min="13313" max="13313" width="18.28515625" style="61" customWidth="1"/>
    <col min="13314" max="13314" width="16" style="61" customWidth="1"/>
    <col min="13315" max="13315" width="18" style="61" customWidth="1"/>
    <col min="13316" max="13316" width="22.42578125" style="61" customWidth="1"/>
    <col min="13317" max="13317" width="20.28515625" style="61" customWidth="1"/>
    <col min="13318" max="13319" width="18.7109375" style="61" customWidth="1"/>
    <col min="13320" max="13320" width="22.5703125" style="61" customWidth="1"/>
    <col min="13321" max="13322" width="21.140625" style="61" customWidth="1"/>
    <col min="13323" max="13323" width="13.42578125" style="61" customWidth="1"/>
    <col min="13324" max="13324" width="15.85546875" style="61" customWidth="1"/>
    <col min="13325" max="13325" width="17.7109375" style="61" customWidth="1"/>
    <col min="13326" max="13326" width="10.42578125" style="61" customWidth="1"/>
    <col min="13327" max="13565" width="9" style="61"/>
    <col min="13566" max="13566" width="9.5703125" style="61" customWidth="1"/>
    <col min="13567" max="13567" width="20.28515625" style="61" customWidth="1"/>
    <col min="13568" max="13568" width="18.42578125" style="61" customWidth="1"/>
    <col min="13569" max="13569" width="18.28515625" style="61" customWidth="1"/>
    <col min="13570" max="13570" width="16" style="61" customWidth="1"/>
    <col min="13571" max="13571" width="18" style="61" customWidth="1"/>
    <col min="13572" max="13572" width="22.42578125" style="61" customWidth="1"/>
    <col min="13573" max="13573" width="20.28515625" style="61" customWidth="1"/>
    <col min="13574" max="13575" width="18.7109375" style="61" customWidth="1"/>
    <col min="13576" max="13576" width="22.5703125" style="61" customWidth="1"/>
    <col min="13577" max="13578" width="21.140625" style="61" customWidth="1"/>
    <col min="13579" max="13579" width="13.42578125" style="61" customWidth="1"/>
    <col min="13580" max="13580" width="15.85546875" style="61" customWidth="1"/>
    <col min="13581" max="13581" width="17.7109375" style="61" customWidth="1"/>
    <col min="13582" max="13582" width="10.42578125" style="61" customWidth="1"/>
    <col min="13583" max="13821" width="9" style="61"/>
    <col min="13822" max="13822" width="9.5703125" style="61" customWidth="1"/>
    <col min="13823" max="13823" width="20.28515625" style="61" customWidth="1"/>
    <col min="13824" max="13824" width="18.42578125" style="61" customWidth="1"/>
    <col min="13825" max="13825" width="18.28515625" style="61" customWidth="1"/>
    <col min="13826" max="13826" width="16" style="61" customWidth="1"/>
    <col min="13827" max="13827" width="18" style="61" customWidth="1"/>
    <col min="13828" max="13828" width="22.42578125" style="61" customWidth="1"/>
    <col min="13829" max="13829" width="20.28515625" style="61" customWidth="1"/>
    <col min="13830" max="13831" width="18.7109375" style="61" customWidth="1"/>
    <col min="13832" max="13832" width="22.5703125" style="61" customWidth="1"/>
    <col min="13833" max="13834" width="21.140625" style="61" customWidth="1"/>
    <col min="13835" max="13835" width="13.42578125" style="61" customWidth="1"/>
    <col min="13836" max="13836" width="15.85546875" style="61" customWidth="1"/>
    <col min="13837" max="13837" width="17.7109375" style="61" customWidth="1"/>
    <col min="13838" max="13838" width="10.42578125" style="61" customWidth="1"/>
    <col min="13839" max="14077" width="9" style="61"/>
    <col min="14078" max="14078" width="9.5703125" style="61" customWidth="1"/>
    <col min="14079" max="14079" width="20.28515625" style="61" customWidth="1"/>
    <col min="14080" max="14080" width="18.42578125" style="61" customWidth="1"/>
    <col min="14081" max="14081" width="18.28515625" style="61" customWidth="1"/>
    <col min="14082" max="14082" width="16" style="61" customWidth="1"/>
    <col min="14083" max="14083" width="18" style="61" customWidth="1"/>
    <col min="14084" max="14084" width="22.42578125" style="61" customWidth="1"/>
    <col min="14085" max="14085" width="20.28515625" style="61" customWidth="1"/>
    <col min="14086" max="14087" width="18.7109375" style="61" customWidth="1"/>
    <col min="14088" max="14088" width="22.5703125" style="61" customWidth="1"/>
    <col min="14089" max="14090" width="21.140625" style="61" customWidth="1"/>
    <col min="14091" max="14091" width="13.42578125" style="61" customWidth="1"/>
    <col min="14092" max="14092" width="15.85546875" style="61" customWidth="1"/>
    <col min="14093" max="14093" width="17.7109375" style="61" customWidth="1"/>
    <col min="14094" max="14094" width="10.42578125" style="61" customWidth="1"/>
    <col min="14095" max="14333" width="9" style="61"/>
    <col min="14334" max="14334" width="9.5703125" style="61" customWidth="1"/>
    <col min="14335" max="14335" width="20.28515625" style="61" customWidth="1"/>
    <col min="14336" max="14336" width="18.42578125" style="61" customWidth="1"/>
    <col min="14337" max="14337" width="18.28515625" style="61" customWidth="1"/>
    <col min="14338" max="14338" width="16" style="61" customWidth="1"/>
    <col min="14339" max="14339" width="18" style="61" customWidth="1"/>
    <col min="14340" max="14340" width="22.42578125" style="61" customWidth="1"/>
    <col min="14341" max="14341" width="20.28515625" style="61" customWidth="1"/>
    <col min="14342" max="14343" width="18.7109375" style="61" customWidth="1"/>
    <col min="14344" max="14344" width="22.5703125" style="61" customWidth="1"/>
    <col min="14345" max="14346" width="21.140625" style="61" customWidth="1"/>
    <col min="14347" max="14347" width="13.42578125" style="61" customWidth="1"/>
    <col min="14348" max="14348" width="15.85546875" style="61" customWidth="1"/>
    <col min="14349" max="14349" width="17.7109375" style="61" customWidth="1"/>
    <col min="14350" max="14350" width="10.42578125" style="61" customWidth="1"/>
    <col min="14351" max="14589" width="9" style="61"/>
    <col min="14590" max="14590" width="9.5703125" style="61" customWidth="1"/>
    <col min="14591" max="14591" width="20.28515625" style="61" customWidth="1"/>
    <col min="14592" max="14592" width="18.42578125" style="61" customWidth="1"/>
    <col min="14593" max="14593" width="18.28515625" style="61" customWidth="1"/>
    <col min="14594" max="14594" width="16" style="61" customWidth="1"/>
    <col min="14595" max="14595" width="18" style="61" customWidth="1"/>
    <col min="14596" max="14596" width="22.42578125" style="61" customWidth="1"/>
    <col min="14597" max="14597" width="20.28515625" style="61" customWidth="1"/>
    <col min="14598" max="14599" width="18.7109375" style="61" customWidth="1"/>
    <col min="14600" max="14600" width="22.5703125" style="61" customWidth="1"/>
    <col min="14601" max="14602" width="21.140625" style="61" customWidth="1"/>
    <col min="14603" max="14603" width="13.42578125" style="61" customWidth="1"/>
    <col min="14604" max="14604" width="15.85546875" style="61" customWidth="1"/>
    <col min="14605" max="14605" width="17.7109375" style="61" customWidth="1"/>
    <col min="14606" max="14606" width="10.42578125" style="61" customWidth="1"/>
    <col min="14607" max="14845" width="9" style="61"/>
    <col min="14846" max="14846" width="9.5703125" style="61" customWidth="1"/>
    <col min="14847" max="14847" width="20.28515625" style="61" customWidth="1"/>
    <col min="14848" max="14848" width="18.42578125" style="61" customWidth="1"/>
    <col min="14849" max="14849" width="18.28515625" style="61" customWidth="1"/>
    <col min="14850" max="14850" width="16" style="61" customWidth="1"/>
    <col min="14851" max="14851" width="18" style="61" customWidth="1"/>
    <col min="14852" max="14852" width="22.42578125" style="61" customWidth="1"/>
    <col min="14853" max="14853" width="20.28515625" style="61" customWidth="1"/>
    <col min="14854" max="14855" width="18.7109375" style="61" customWidth="1"/>
    <col min="14856" max="14856" width="22.5703125" style="61" customWidth="1"/>
    <col min="14857" max="14858" width="21.140625" style="61" customWidth="1"/>
    <col min="14859" max="14859" width="13.42578125" style="61" customWidth="1"/>
    <col min="14860" max="14860" width="15.85546875" style="61" customWidth="1"/>
    <col min="14861" max="14861" width="17.7109375" style="61" customWidth="1"/>
    <col min="14862" max="14862" width="10.42578125" style="61" customWidth="1"/>
    <col min="14863" max="15101" width="9" style="61"/>
    <col min="15102" max="15102" width="9.5703125" style="61" customWidth="1"/>
    <col min="15103" max="15103" width="20.28515625" style="61" customWidth="1"/>
    <col min="15104" max="15104" width="18.42578125" style="61" customWidth="1"/>
    <col min="15105" max="15105" width="18.28515625" style="61" customWidth="1"/>
    <col min="15106" max="15106" width="16" style="61" customWidth="1"/>
    <col min="15107" max="15107" width="18" style="61" customWidth="1"/>
    <col min="15108" max="15108" width="22.42578125" style="61" customWidth="1"/>
    <col min="15109" max="15109" width="20.28515625" style="61" customWidth="1"/>
    <col min="15110" max="15111" width="18.7109375" style="61" customWidth="1"/>
    <col min="15112" max="15112" width="22.5703125" style="61" customWidth="1"/>
    <col min="15113" max="15114" width="21.140625" style="61" customWidth="1"/>
    <col min="15115" max="15115" width="13.42578125" style="61" customWidth="1"/>
    <col min="15116" max="15116" width="15.85546875" style="61" customWidth="1"/>
    <col min="15117" max="15117" width="17.7109375" style="61" customWidth="1"/>
    <col min="15118" max="15118" width="10.42578125" style="61" customWidth="1"/>
    <col min="15119" max="15357" width="9" style="61"/>
    <col min="15358" max="15358" width="9.5703125" style="61" customWidth="1"/>
    <col min="15359" max="15359" width="20.28515625" style="61" customWidth="1"/>
    <col min="15360" max="15360" width="18.42578125" style="61" customWidth="1"/>
    <col min="15361" max="15361" width="18.28515625" style="61" customWidth="1"/>
    <col min="15362" max="15362" width="16" style="61" customWidth="1"/>
    <col min="15363" max="15363" width="18" style="61" customWidth="1"/>
    <col min="15364" max="15364" width="22.42578125" style="61" customWidth="1"/>
    <col min="15365" max="15365" width="20.28515625" style="61" customWidth="1"/>
    <col min="15366" max="15367" width="18.7109375" style="61" customWidth="1"/>
    <col min="15368" max="15368" width="22.5703125" style="61" customWidth="1"/>
    <col min="15369" max="15370" width="21.140625" style="61" customWidth="1"/>
    <col min="15371" max="15371" width="13.42578125" style="61" customWidth="1"/>
    <col min="15372" max="15372" width="15.85546875" style="61" customWidth="1"/>
    <col min="15373" max="15373" width="17.7109375" style="61" customWidth="1"/>
    <col min="15374" max="15374" width="10.42578125" style="61" customWidth="1"/>
    <col min="15375" max="15613" width="9" style="61"/>
    <col min="15614" max="15614" width="9.5703125" style="61" customWidth="1"/>
    <col min="15615" max="15615" width="20.28515625" style="61" customWidth="1"/>
    <col min="15616" max="15616" width="18.42578125" style="61" customWidth="1"/>
    <col min="15617" max="15617" width="18.28515625" style="61" customWidth="1"/>
    <col min="15618" max="15618" width="16" style="61" customWidth="1"/>
    <col min="15619" max="15619" width="18" style="61" customWidth="1"/>
    <col min="15620" max="15620" width="22.42578125" style="61" customWidth="1"/>
    <col min="15621" max="15621" width="20.28515625" style="61" customWidth="1"/>
    <col min="15622" max="15623" width="18.7109375" style="61" customWidth="1"/>
    <col min="15624" max="15624" width="22.5703125" style="61" customWidth="1"/>
    <col min="15625" max="15626" width="21.140625" style="61" customWidth="1"/>
    <col min="15627" max="15627" width="13.42578125" style="61" customWidth="1"/>
    <col min="15628" max="15628" width="15.85546875" style="61" customWidth="1"/>
    <col min="15629" max="15629" width="17.7109375" style="61" customWidth="1"/>
    <col min="15630" max="15630" width="10.42578125" style="61" customWidth="1"/>
    <col min="15631" max="15869" width="9" style="61"/>
    <col min="15870" max="15870" width="9.5703125" style="61" customWidth="1"/>
    <col min="15871" max="15871" width="20.28515625" style="61" customWidth="1"/>
    <col min="15872" max="15872" width="18.42578125" style="61" customWidth="1"/>
    <col min="15873" max="15873" width="18.28515625" style="61" customWidth="1"/>
    <col min="15874" max="15874" width="16" style="61" customWidth="1"/>
    <col min="15875" max="15875" width="18" style="61" customWidth="1"/>
    <col min="15876" max="15876" width="22.42578125" style="61" customWidth="1"/>
    <col min="15877" max="15877" width="20.28515625" style="61" customWidth="1"/>
    <col min="15878" max="15879" width="18.7109375" style="61" customWidth="1"/>
    <col min="15880" max="15880" width="22.5703125" style="61" customWidth="1"/>
    <col min="15881" max="15882" width="21.140625" style="61" customWidth="1"/>
    <col min="15883" max="15883" width="13.42578125" style="61" customWidth="1"/>
    <col min="15884" max="15884" width="15.85546875" style="61" customWidth="1"/>
    <col min="15885" max="15885" width="17.7109375" style="61" customWidth="1"/>
    <col min="15886" max="15886" width="10.42578125" style="61" customWidth="1"/>
    <col min="15887" max="16125" width="9" style="61"/>
    <col min="16126" max="16126" width="9.5703125" style="61" customWidth="1"/>
    <col min="16127" max="16127" width="20.28515625" style="61" customWidth="1"/>
    <col min="16128" max="16128" width="18.42578125" style="61" customWidth="1"/>
    <col min="16129" max="16129" width="18.28515625" style="61" customWidth="1"/>
    <col min="16130" max="16130" width="16" style="61" customWidth="1"/>
    <col min="16131" max="16131" width="18" style="61" customWidth="1"/>
    <col min="16132" max="16132" width="22.42578125" style="61" customWidth="1"/>
    <col min="16133" max="16133" width="20.28515625" style="61" customWidth="1"/>
    <col min="16134" max="16135" width="18.7109375" style="61" customWidth="1"/>
    <col min="16136" max="16136" width="22.5703125" style="61" customWidth="1"/>
    <col min="16137" max="16138" width="21.140625" style="61" customWidth="1"/>
    <col min="16139" max="16139" width="13.42578125" style="61" customWidth="1"/>
    <col min="16140" max="16140" width="15.85546875" style="61" customWidth="1"/>
    <col min="16141" max="16141" width="17.7109375" style="61" customWidth="1"/>
    <col min="16142" max="16142" width="10.42578125" style="61" customWidth="1"/>
    <col min="16143" max="16384" width="9" style="61"/>
  </cols>
  <sheetData>
    <row r="1" spans="1:19" s="65" customFormat="1" ht="28.5">
      <c r="A1" s="1600" t="s">
        <v>868</v>
      </c>
      <c r="B1" s="1600"/>
      <c r="C1" s="1600"/>
      <c r="D1" s="1600"/>
      <c r="E1" s="1600"/>
      <c r="F1" s="1600"/>
      <c r="G1" s="1600"/>
      <c r="N1" s="84"/>
    </row>
    <row r="2" spans="1:19" s="65" customFormat="1" ht="28.5">
      <c r="A2" s="1600" t="s">
        <v>914</v>
      </c>
      <c r="B2" s="1600"/>
      <c r="C2" s="1600"/>
      <c r="D2" s="1600"/>
      <c r="E2" s="1600"/>
      <c r="F2" s="1600"/>
      <c r="G2" s="1600"/>
    </row>
    <row r="3" spans="1:19">
      <c r="A3" s="60"/>
      <c r="B3" s="88"/>
      <c r="L3" s="1636" t="s">
        <v>536</v>
      </c>
      <c r="M3" s="1636"/>
      <c r="N3" s="1636"/>
    </row>
    <row r="4" spans="1:19" s="682" customFormat="1" ht="28.5" customHeight="1">
      <c r="A4" s="1637" t="s">
        <v>347</v>
      </c>
      <c r="B4" s="1640" t="s">
        <v>504</v>
      </c>
      <c r="C4" s="1641"/>
      <c r="D4" s="1641"/>
      <c r="E4" s="1641"/>
      <c r="F4" s="1641"/>
      <c r="G4" s="1641"/>
      <c r="H4" s="1077"/>
      <c r="I4" s="1641" t="s">
        <v>505</v>
      </c>
      <c r="J4" s="1641"/>
      <c r="K4" s="1641"/>
      <c r="L4" s="1644"/>
      <c r="M4" s="1637" t="s">
        <v>506</v>
      </c>
      <c r="N4" s="1637" t="s">
        <v>192</v>
      </c>
    </row>
    <row r="5" spans="1:19" s="682" customFormat="1" ht="42">
      <c r="A5" s="1638"/>
      <c r="B5" s="1078" t="s">
        <v>507</v>
      </c>
      <c r="C5" s="1078" t="s">
        <v>508</v>
      </c>
      <c r="D5" s="1078" t="s">
        <v>509</v>
      </c>
      <c r="E5" s="1078" t="s">
        <v>510</v>
      </c>
      <c r="F5" s="1079" t="s">
        <v>531</v>
      </c>
      <c r="G5" s="1078" t="s">
        <v>146</v>
      </c>
      <c r="H5" s="1080" t="s">
        <v>147</v>
      </c>
      <c r="I5" s="1078" t="s">
        <v>513</v>
      </c>
      <c r="J5" s="1081" t="s">
        <v>532</v>
      </c>
      <c r="K5" s="1081" t="s">
        <v>533</v>
      </c>
      <c r="L5" s="1080" t="s">
        <v>147</v>
      </c>
      <c r="M5" s="1642"/>
      <c r="N5" s="1642"/>
    </row>
    <row r="6" spans="1:19" s="682" customFormat="1" ht="47.25" customHeight="1">
      <c r="A6" s="1639"/>
      <c r="B6" s="1082" t="s">
        <v>514</v>
      </c>
      <c r="C6" s="1082" t="s">
        <v>515</v>
      </c>
      <c r="D6" s="1083" t="s">
        <v>516</v>
      </c>
      <c r="E6" s="1082" t="s">
        <v>517</v>
      </c>
      <c r="F6" s="1084" t="s">
        <v>521</v>
      </c>
      <c r="G6" s="1082" t="s">
        <v>519</v>
      </c>
      <c r="H6" s="1085" t="s">
        <v>520</v>
      </c>
      <c r="I6" s="1086" t="s">
        <v>534</v>
      </c>
      <c r="J6" s="1087" t="s">
        <v>530</v>
      </c>
      <c r="K6" s="1087" t="s">
        <v>535</v>
      </c>
      <c r="L6" s="1085" t="s">
        <v>520</v>
      </c>
      <c r="M6" s="1643"/>
      <c r="N6" s="1643"/>
    </row>
    <row r="7" spans="1:19" s="89" customFormat="1">
      <c r="A7" s="1088" t="s">
        <v>800</v>
      </c>
      <c r="B7" s="958">
        <v>254.41409849999999</v>
      </c>
      <c r="C7" s="958">
        <v>605.50747102999992</v>
      </c>
      <c r="D7" s="958">
        <v>217.43630719999999</v>
      </c>
      <c r="E7" s="958">
        <v>0.57264223999999997</v>
      </c>
      <c r="F7" s="958">
        <v>0</v>
      </c>
      <c r="G7" s="958">
        <v>227.36508481000001</v>
      </c>
      <c r="H7" s="1089">
        <v>1305.2956037800002</v>
      </c>
      <c r="I7" s="958">
        <v>2180.4627768</v>
      </c>
      <c r="J7" s="958">
        <v>71.676741069999991</v>
      </c>
      <c r="K7" s="958">
        <v>1047.791279735</v>
      </c>
      <c r="L7" s="1089">
        <v>3299.930797605</v>
      </c>
      <c r="M7" s="1090">
        <v>4605.2264013849999</v>
      </c>
      <c r="N7" s="87">
        <v>1.0076655565885433</v>
      </c>
      <c r="S7" s="89">
        <v>0</v>
      </c>
    </row>
    <row r="8" spans="1:19" s="89" customFormat="1">
      <c r="A8" s="1091" t="s">
        <v>169</v>
      </c>
      <c r="B8" s="83">
        <v>54428.816010519993</v>
      </c>
      <c r="C8" s="83">
        <v>3785.9224380999999</v>
      </c>
      <c r="D8" s="83">
        <v>16792.92005461</v>
      </c>
      <c r="E8" s="83">
        <v>0</v>
      </c>
      <c r="F8" s="83">
        <v>1845.8674897400001</v>
      </c>
      <c r="G8" s="83">
        <v>3125.56365843</v>
      </c>
      <c r="H8" s="1092">
        <v>79979.089651399991</v>
      </c>
      <c r="I8" s="83">
        <v>15221.387964940001</v>
      </c>
      <c r="J8" s="83">
        <v>17519.210746950001</v>
      </c>
      <c r="K8" s="83">
        <v>7770.0102538800002</v>
      </c>
      <c r="L8" s="1092">
        <v>40510.608965769999</v>
      </c>
      <c r="M8" s="1093">
        <v>120489.69861716998</v>
      </c>
      <c r="N8" s="87">
        <v>26.36424545462997</v>
      </c>
      <c r="S8" s="89">
        <v>0</v>
      </c>
    </row>
    <row r="9" spans="1:19" s="89" customFormat="1">
      <c r="A9" s="1091" t="s">
        <v>285</v>
      </c>
      <c r="B9" s="83">
        <v>120.86642107999999</v>
      </c>
      <c r="C9" s="83">
        <v>8.6555792199999999</v>
      </c>
      <c r="D9" s="83">
        <v>148.87725369999998</v>
      </c>
      <c r="E9" s="83">
        <v>0</v>
      </c>
      <c r="F9" s="83">
        <v>0</v>
      </c>
      <c r="G9" s="83">
        <v>0</v>
      </c>
      <c r="H9" s="1092">
        <v>278.39925399999998</v>
      </c>
      <c r="I9" s="83">
        <v>29.771927959999999</v>
      </c>
      <c r="J9" s="83">
        <v>116.10370334999999</v>
      </c>
      <c r="K9" s="83">
        <v>159.25916580000001</v>
      </c>
      <c r="L9" s="1092">
        <v>305.13479711000002</v>
      </c>
      <c r="M9" s="1093">
        <v>583.53405111000006</v>
      </c>
      <c r="N9" s="87">
        <v>0.12768257478574457</v>
      </c>
      <c r="S9" s="89">
        <v>0</v>
      </c>
    </row>
    <row r="10" spans="1:19" s="89" customFormat="1">
      <c r="A10" s="1091" t="s">
        <v>171</v>
      </c>
      <c r="B10" s="83">
        <v>6482.9634723400004</v>
      </c>
      <c r="C10" s="83">
        <v>545.52195853000001</v>
      </c>
      <c r="D10" s="83">
        <v>4037.3052138400003</v>
      </c>
      <c r="E10" s="83">
        <v>0</v>
      </c>
      <c r="F10" s="83">
        <v>1009.84341592</v>
      </c>
      <c r="G10" s="83">
        <v>21.466594760000003</v>
      </c>
      <c r="H10" s="1092">
        <v>12097.100655390002</v>
      </c>
      <c r="I10" s="83">
        <v>4169.4217448700001</v>
      </c>
      <c r="J10" s="83">
        <v>1184.58511191</v>
      </c>
      <c r="K10" s="83">
        <v>2594.7795528299998</v>
      </c>
      <c r="L10" s="1092">
        <v>7948.7864096100002</v>
      </c>
      <c r="M10" s="1093">
        <v>20045.887065000003</v>
      </c>
      <c r="N10" s="87">
        <v>4.3862229966781632</v>
      </c>
      <c r="S10" s="89">
        <v>0</v>
      </c>
    </row>
    <row r="11" spans="1:19" s="89" customFormat="1">
      <c r="A11" s="1091" t="s">
        <v>172</v>
      </c>
      <c r="B11" s="83">
        <v>14326.387322</v>
      </c>
      <c r="C11" s="83">
        <v>1900.03592379</v>
      </c>
      <c r="D11" s="83">
        <v>7573.3146470000002</v>
      </c>
      <c r="E11" s="83">
        <v>23.014675</v>
      </c>
      <c r="F11" s="83">
        <v>0</v>
      </c>
      <c r="G11" s="83">
        <v>9368.5461830099975</v>
      </c>
      <c r="H11" s="1092">
        <v>33191.298750799993</v>
      </c>
      <c r="I11" s="83">
        <v>2993.7114541000001</v>
      </c>
      <c r="J11" s="83">
        <v>514.30289146999996</v>
      </c>
      <c r="K11" s="83">
        <v>1629.99411459</v>
      </c>
      <c r="L11" s="1092">
        <v>5138.0084601600001</v>
      </c>
      <c r="M11" s="1093">
        <v>38329.307210959996</v>
      </c>
      <c r="N11" s="87">
        <v>8.3868021500027776</v>
      </c>
      <c r="S11" s="89">
        <v>0</v>
      </c>
    </row>
    <row r="12" spans="1:19" s="89" customFormat="1" ht="22.5">
      <c r="A12" s="1091" t="s">
        <v>173</v>
      </c>
      <c r="B12" s="799">
        <v>7.7376393800000001</v>
      </c>
      <c r="C12" s="799">
        <v>292.985974</v>
      </c>
      <c r="D12" s="799">
        <v>1.0459144599999999</v>
      </c>
      <c r="E12" s="799">
        <v>0</v>
      </c>
      <c r="F12" s="799">
        <v>0</v>
      </c>
      <c r="G12" s="799">
        <v>2.6451635199999979</v>
      </c>
      <c r="H12" s="1092">
        <v>304.41469136000001</v>
      </c>
      <c r="I12" s="799">
        <v>50.89738929</v>
      </c>
      <c r="J12" s="799">
        <v>13.131342500000001</v>
      </c>
      <c r="K12" s="799">
        <v>23.628090699999998</v>
      </c>
      <c r="L12" s="1092">
        <v>87.656822489999996</v>
      </c>
      <c r="M12" s="1093">
        <v>392.07151384999997</v>
      </c>
      <c r="N12" s="87">
        <v>8.5788824650913031E-2</v>
      </c>
    </row>
    <row r="13" spans="1:19" s="89" customFormat="1">
      <c r="A13" s="1091" t="s">
        <v>174</v>
      </c>
      <c r="B13" s="83">
        <v>181.11517295999997</v>
      </c>
      <c r="C13" s="83">
        <v>489.17903002999998</v>
      </c>
      <c r="D13" s="83">
        <v>508.94468188000002</v>
      </c>
      <c r="E13" s="83">
        <v>0</v>
      </c>
      <c r="F13" s="83">
        <v>3.7860300000000001E-3</v>
      </c>
      <c r="G13" s="83">
        <v>1.3223339199999999</v>
      </c>
      <c r="H13" s="1092">
        <v>1180.5650048199998</v>
      </c>
      <c r="I13" s="83">
        <v>1050.3777515199999</v>
      </c>
      <c r="J13" s="83">
        <v>395.40524040000003</v>
      </c>
      <c r="K13" s="83">
        <v>438.73833496999993</v>
      </c>
      <c r="L13" s="1092">
        <v>1884.5213268899997</v>
      </c>
      <c r="M13" s="1093">
        <v>3065.0863317099993</v>
      </c>
      <c r="N13" s="87">
        <v>0.67066885647698371</v>
      </c>
    </row>
    <row r="14" spans="1:19" s="89" customFormat="1">
      <c r="A14" s="1091" t="s">
        <v>175</v>
      </c>
      <c r="B14" s="83">
        <v>1719.6408409999999</v>
      </c>
      <c r="C14" s="83">
        <v>806.03297827999995</v>
      </c>
      <c r="D14" s="83">
        <v>3093.22275786</v>
      </c>
      <c r="E14" s="83">
        <v>2828.7695886399997</v>
      </c>
      <c r="F14" s="83">
        <v>86.011381589999999</v>
      </c>
      <c r="G14" s="83">
        <v>12.676007380000001</v>
      </c>
      <c r="H14" s="1092">
        <v>8546.3535547499996</v>
      </c>
      <c r="I14" s="83">
        <v>4166.1373249999997</v>
      </c>
      <c r="J14" s="83">
        <v>335.79430911000003</v>
      </c>
      <c r="K14" s="83">
        <v>4940.7019951400007</v>
      </c>
      <c r="L14" s="1092">
        <v>9442.63362925</v>
      </c>
      <c r="M14" s="1093">
        <v>17988.987183999998</v>
      </c>
      <c r="N14" s="87">
        <v>3.9361545347212368</v>
      </c>
    </row>
    <row r="15" spans="1:19" s="89" customFormat="1">
      <c r="A15" s="1091" t="s">
        <v>176</v>
      </c>
      <c r="B15" s="83">
        <v>401.55668274999999</v>
      </c>
      <c r="C15" s="83">
        <v>411.29388325000002</v>
      </c>
      <c r="D15" s="83">
        <v>408.06726316999999</v>
      </c>
      <c r="E15" s="83">
        <v>0</v>
      </c>
      <c r="F15" s="83">
        <v>0</v>
      </c>
      <c r="G15" s="83">
        <v>2.9306960000000002</v>
      </c>
      <c r="H15" s="1092">
        <v>1223.8485251699999</v>
      </c>
      <c r="I15" s="83">
        <v>2031.3698232699999</v>
      </c>
      <c r="J15" s="83">
        <v>91.235824159999993</v>
      </c>
      <c r="K15" s="83">
        <v>1226.0547127499999</v>
      </c>
      <c r="L15" s="1092">
        <v>3348.6603601799998</v>
      </c>
      <c r="M15" s="1093">
        <v>4572.5088853500001</v>
      </c>
      <c r="N15" s="87">
        <v>1.000506665552114</v>
      </c>
    </row>
    <row r="16" spans="1:19" s="89" customFormat="1">
      <c r="A16" s="1091" t="s">
        <v>177</v>
      </c>
      <c r="B16" s="83">
        <v>12156.723381200001</v>
      </c>
      <c r="C16" s="83">
        <v>3676.6974497399997</v>
      </c>
      <c r="D16" s="83">
        <v>8604.7710031200004</v>
      </c>
      <c r="E16" s="83">
        <v>28.516965969999998</v>
      </c>
      <c r="F16" s="83">
        <v>4681.1875169099994</v>
      </c>
      <c r="G16" s="83">
        <v>0</v>
      </c>
      <c r="H16" s="1092">
        <v>29147.896316940001</v>
      </c>
      <c r="I16" s="83">
        <v>8262.5192585659988</v>
      </c>
      <c r="J16" s="83">
        <v>634.37132069000006</v>
      </c>
      <c r="K16" s="83">
        <v>3607.8081431719988</v>
      </c>
      <c r="L16" s="1092">
        <v>12504.698722427996</v>
      </c>
      <c r="M16" s="1093">
        <v>41652.595039367996</v>
      </c>
      <c r="N16" s="87">
        <v>9.113967849893136</v>
      </c>
    </row>
    <row r="17" spans="1:19" s="89" customFormat="1">
      <c r="A17" s="1091" t="s">
        <v>178</v>
      </c>
      <c r="B17" s="83">
        <v>171.14251965</v>
      </c>
      <c r="C17" s="83">
        <v>10.91546832</v>
      </c>
      <c r="D17" s="83">
        <v>84.891616199999987</v>
      </c>
      <c r="E17" s="83">
        <v>0</v>
      </c>
      <c r="F17" s="83">
        <v>5.2376396599999993</v>
      </c>
      <c r="G17" s="83">
        <v>98.498921460000005</v>
      </c>
      <c r="H17" s="1092">
        <v>370.68616529000002</v>
      </c>
      <c r="I17" s="83">
        <v>6.7148673800000003</v>
      </c>
      <c r="J17" s="83">
        <v>3.2577195999999997</v>
      </c>
      <c r="K17" s="83">
        <v>312.75209034</v>
      </c>
      <c r="L17" s="1092">
        <v>322.72467732000001</v>
      </c>
      <c r="M17" s="1093">
        <v>693.41084261000003</v>
      </c>
      <c r="N17" s="87">
        <v>0.15172461932664111</v>
      </c>
    </row>
    <row r="18" spans="1:19" s="89" customFormat="1">
      <c r="A18" s="1091" t="s">
        <v>179</v>
      </c>
      <c r="B18" s="83">
        <v>12225.634321199999</v>
      </c>
      <c r="C18" s="83">
        <v>2384.9246431000006</v>
      </c>
      <c r="D18" s="83">
        <v>12331.157041210003</v>
      </c>
      <c r="E18" s="83">
        <v>318.70630388999996</v>
      </c>
      <c r="F18" s="83">
        <v>235.23192322</v>
      </c>
      <c r="G18" s="83">
        <v>8969.7499490499977</v>
      </c>
      <c r="H18" s="1092">
        <v>36465.404181670005</v>
      </c>
      <c r="I18" s="83">
        <v>9123.3895267299977</v>
      </c>
      <c r="J18" s="83">
        <v>510.66563627650339</v>
      </c>
      <c r="K18" s="83">
        <v>5026.0734779391014</v>
      </c>
      <c r="L18" s="1092">
        <v>14660.128640945604</v>
      </c>
      <c r="M18" s="1093">
        <v>51125.532822615613</v>
      </c>
      <c r="N18" s="87">
        <v>11.18673307181883</v>
      </c>
    </row>
    <row r="19" spans="1:19" s="89" customFormat="1">
      <c r="A19" s="1091" t="s">
        <v>180</v>
      </c>
      <c r="B19" s="83">
        <v>8553.4001938900001</v>
      </c>
      <c r="C19" s="83">
        <v>2316.1405720600001</v>
      </c>
      <c r="D19" s="83">
        <v>2588.6395880800001</v>
      </c>
      <c r="E19" s="83">
        <v>0</v>
      </c>
      <c r="F19" s="83">
        <v>0</v>
      </c>
      <c r="G19" s="83">
        <v>1025.6718338699998</v>
      </c>
      <c r="H19" s="1092">
        <v>14483.852187899998</v>
      </c>
      <c r="I19" s="83">
        <v>1549.8027773200001</v>
      </c>
      <c r="J19" s="83">
        <v>149.74492913</v>
      </c>
      <c r="K19" s="83">
        <v>1707.61939549</v>
      </c>
      <c r="L19" s="1092">
        <v>3407.1671019400001</v>
      </c>
      <c r="M19" s="1093">
        <v>17891.019289839998</v>
      </c>
      <c r="N19" s="87">
        <v>3.9147182655799728</v>
      </c>
    </row>
    <row r="20" spans="1:19" s="89" customFormat="1">
      <c r="A20" s="83" t="s">
        <v>181</v>
      </c>
      <c r="B20" s="83">
        <v>530.78313215000003</v>
      </c>
      <c r="C20" s="83">
        <v>172.21700614911009</v>
      </c>
      <c r="D20" s="83">
        <v>194.08621902000002</v>
      </c>
      <c r="E20" s="83">
        <v>0</v>
      </c>
      <c r="F20" s="83">
        <v>9.3376129999999993</v>
      </c>
      <c r="G20" s="83">
        <v>2.1476192999999997</v>
      </c>
      <c r="H20" s="1092">
        <v>908.57158961911023</v>
      </c>
      <c r="I20" s="83">
        <v>595.72242602999995</v>
      </c>
      <c r="J20" s="83">
        <v>48.966004409999996</v>
      </c>
      <c r="K20" s="83">
        <v>382.44754986000004</v>
      </c>
      <c r="L20" s="1092">
        <v>1027.1359803</v>
      </c>
      <c r="M20" s="1093">
        <v>1935.7075699191103</v>
      </c>
      <c r="N20" s="87">
        <v>0.42355047848431066</v>
      </c>
    </row>
    <row r="21" spans="1:19" s="89" customFormat="1">
      <c r="A21" s="1091" t="s">
        <v>182</v>
      </c>
      <c r="B21" s="83">
        <v>3132.9494659800002</v>
      </c>
      <c r="C21" s="83">
        <v>1302.2564397900001</v>
      </c>
      <c r="D21" s="83">
        <v>2203.0502091900003</v>
      </c>
      <c r="E21" s="83">
        <v>13.411611460000001</v>
      </c>
      <c r="F21" s="83">
        <v>0</v>
      </c>
      <c r="G21" s="83">
        <v>77.025188579999991</v>
      </c>
      <c r="H21" s="1092">
        <v>6728.6929150000005</v>
      </c>
      <c r="I21" s="83">
        <v>2918.0954455599999</v>
      </c>
      <c r="J21" s="83">
        <v>1961.35024638</v>
      </c>
      <c r="K21" s="83">
        <v>2299.7633896399998</v>
      </c>
      <c r="L21" s="1092">
        <v>7179.2090815800002</v>
      </c>
      <c r="M21" s="1093">
        <v>13907.90199658</v>
      </c>
      <c r="N21" s="87">
        <v>3.0431758582266224</v>
      </c>
    </row>
    <row r="22" spans="1:19" s="89" customFormat="1">
      <c r="A22" s="1091" t="s">
        <v>183</v>
      </c>
      <c r="B22" s="83">
        <v>22.863117809999999</v>
      </c>
      <c r="C22" s="83">
        <v>68.265017409999999</v>
      </c>
      <c r="D22" s="83">
        <v>30.939502620000006</v>
      </c>
      <c r="E22" s="83">
        <v>0</v>
      </c>
      <c r="F22" s="959">
        <v>0</v>
      </c>
      <c r="G22" s="83">
        <v>1.92307103</v>
      </c>
      <c r="H22" s="1092">
        <v>123.99070887000001</v>
      </c>
      <c r="I22" s="83">
        <v>86.190506539999987</v>
      </c>
      <c r="J22" s="83">
        <v>24.51172077</v>
      </c>
      <c r="K22" s="83">
        <v>92.42887806944087</v>
      </c>
      <c r="L22" s="1092">
        <v>203.13110537944084</v>
      </c>
      <c r="M22" s="1093">
        <v>327.12181424944083</v>
      </c>
      <c r="N22" s="87">
        <v>7.1577237750739556E-2</v>
      </c>
    </row>
    <row r="23" spans="1:19" s="89" customFormat="1">
      <c r="A23" s="1091" t="s">
        <v>184</v>
      </c>
      <c r="B23" s="83">
        <v>19937.076311509998</v>
      </c>
      <c r="C23" s="83">
        <v>1543.8386773900002</v>
      </c>
      <c r="D23" s="83">
        <v>10996.687443139999</v>
      </c>
      <c r="E23" s="959">
        <v>0</v>
      </c>
      <c r="F23" s="83">
        <v>7.5127499999999996</v>
      </c>
      <c r="G23" s="83">
        <v>51.047965215600101</v>
      </c>
      <c r="H23" s="1092">
        <v>32536.163147255596</v>
      </c>
      <c r="I23" s="83">
        <v>4461.2834454200001</v>
      </c>
      <c r="J23" s="83">
        <v>432.01037573000002</v>
      </c>
      <c r="K23" s="83">
        <v>3732.0226079499998</v>
      </c>
      <c r="L23" s="1092">
        <v>8625.3164290999994</v>
      </c>
      <c r="M23" s="1093">
        <v>41161.479576355596</v>
      </c>
      <c r="N23" s="87">
        <v>9.0065073054480678</v>
      </c>
    </row>
    <row r="24" spans="1:19" s="90" customFormat="1">
      <c r="A24" s="1091" t="s">
        <v>797</v>
      </c>
      <c r="B24" s="83">
        <v>1745.7718297700001</v>
      </c>
      <c r="C24" s="83">
        <v>59.796931659999998</v>
      </c>
      <c r="D24" s="83">
        <v>133.59600972000001</v>
      </c>
      <c r="E24" s="83">
        <v>0</v>
      </c>
      <c r="F24" s="83">
        <v>0</v>
      </c>
      <c r="G24" s="960">
        <v>8.05665181</v>
      </c>
      <c r="H24" s="1092">
        <v>1947.2214229599999</v>
      </c>
      <c r="I24" s="83">
        <v>91.983346530000006</v>
      </c>
      <c r="J24" s="83">
        <v>14.224837040000002</v>
      </c>
      <c r="K24" s="83">
        <v>139.27606918999999</v>
      </c>
      <c r="L24" s="1092">
        <v>245.48425276</v>
      </c>
      <c r="M24" s="1093">
        <v>2192.7056757199998</v>
      </c>
      <c r="N24" s="87">
        <v>0.47978400898916734</v>
      </c>
      <c r="Q24" s="89"/>
      <c r="R24" s="89"/>
      <c r="S24" s="89"/>
    </row>
    <row r="25" spans="1:19" s="89" customFormat="1">
      <c r="A25" s="1091" t="s">
        <v>185</v>
      </c>
      <c r="B25" s="83">
        <v>1769.3238040000001</v>
      </c>
      <c r="C25" s="83">
        <v>571.61627334000002</v>
      </c>
      <c r="D25" s="83">
        <v>1021.4526486</v>
      </c>
      <c r="E25" s="83">
        <v>0</v>
      </c>
      <c r="F25" s="83">
        <v>0.19619800000000001</v>
      </c>
      <c r="G25" s="83">
        <v>48.079440720000001</v>
      </c>
      <c r="H25" s="1092">
        <v>3410.6683646600004</v>
      </c>
      <c r="I25" s="83">
        <v>1182.8561318999998</v>
      </c>
      <c r="J25" s="83">
        <v>212.13506641999996</v>
      </c>
      <c r="K25" s="83">
        <v>651.25482485999999</v>
      </c>
      <c r="L25" s="1092">
        <v>2046.2460231799996</v>
      </c>
      <c r="M25" s="1093">
        <v>5456.91438784</v>
      </c>
      <c r="N25" s="87">
        <v>1.1940226591737384</v>
      </c>
    </row>
    <row r="26" spans="1:19" s="89" customFormat="1">
      <c r="A26" s="1091" t="s">
        <v>186</v>
      </c>
      <c r="B26" s="83">
        <v>26597.869790179997</v>
      </c>
      <c r="C26" s="83">
        <v>6222.0193739967626</v>
      </c>
      <c r="D26" s="83">
        <v>10619.3744964</v>
      </c>
      <c r="E26" s="83">
        <v>21.889964389999999</v>
      </c>
      <c r="F26" s="83">
        <v>394.57418317000003</v>
      </c>
      <c r="G26" s="654">
        <v>288.63293810528103</v>
      </c>
      <c r="H26" s="1092">
        <v>44144.36074624204</v>
      </c>
      <c r="I26" s="83">
        <v>12235.961604459</v>
      </c>
      <c r="J26" s="83">
        <v>2094.5804471330753</v>
      </c>
      <c r="K26" s="83">
        <v>5807.2989484141144</v>
      </c>
      <c r="L26" s="1092">
        <v>20137.841000006192</v>
      </c>
      <c r="M26" s="1093">
        <v>64282.201746248233</v>
      </c>
      <c r="N26" s="87">
        <v>14.06553227912736</v>
      </c>
      <c r="S26" s="89">
        <v>0</v>
      </c>
    </row>
    <row r="27" spans="1:19" s="89" customFormat="1">
      <c r="A27" s="1091" t="s">
        <v>187</v>
      </c>
      <c r="B27" s="83">
        <v>1496.2924703200035</v>
      </c>
      <c r="C27" s="83">
        <v>102.8948037</v>
      </c>
      <c r="D27" s="83">
        <v>474.57619695000102</v>
      </c>
      <c r="E27" s="83">
        <v>0</v>
      </c>
      <c r="F27" s="83">
        <v>0</v>
      </c>
      <c r="G27" s="83">
        <v>0</v>
      </c>
      <c r="H27" s="1092">
        <v>2073.7634709700046</v>
      </c>
      <c r="I27" s="83">
        <v>1157.6681182985744</v>
      </c>
      <c r="J27" s="83">
        <v>224.55607749077592</v>
      </c>
      <c r="K27" s="83">
        <v>590.17570977999992</v>
      </c>
      <c r="L27" s="1092">
        <v>1972.3999055693503</v>
      </c>
      <c r="M27" s="1093">
        <v>4046.1633765393549</v>
      </c>
      <c r="N27" s="87">
        <v>0.88533746563307214</v>
      </c>
      <c r="S27" s="89">
        <v>0</v>
      </c>
    </row>
    <row r="28" spans="1:19" s="89" customFormat="1">
      <c r="A28" s="1094" t="s">
        <v>188</v>
      </c>
      <c r="B28" s="1095">
        <v>204.48467328000001</v>
      </c>
      <c r="C28" s="1095">
        <v>67.65731744</v>
      </c>
      <c r="D28" s="1095">
        <v>357.51127193000002</v>
      </c>
      <c r="E28" s="1095">
        <v>0</v>
      </c>
      <c r="F28" s="1095">
        <v>0</v>
      </c>
      <c r="G28" s="1095">
        <v>256.64346640000002</v>
      </c>
      <c r="H28" s="1092">
        <v>886.29672905000007</v>
      </c>
      <c r="I28" s="1095">
        <v>798.17554186000018</v>
      </c>
      <c r="J28" s="1095">
        <v>125.82909579999999</v>
      </c>
      <c r="K28" s="1095">
        <v>463.96981739999995</v>
      </c>
      <c r="L28" s="1092">
        <v>1387.9744550600001</v>
      </c>
      <c r="M28" s="1093">
        <v>2274.2711841099999</v>
      </c>
      <c r="N28" s="87">
        <v>0.49763128646189236</v>
      </c>
      <c r="S28" s="89">
        <v>0</v>
      </c>
    </row>
    <row r="29" spans="1:19" s="89" customFormat="1">
      <c r="A29" s="1096" t="s">
        <v>342</v>
      </c>
      <c r="B29" s="1097">
        <v>166467.81267147002</v>
      </c>
      <c r="C29" s="1098">
        <v>27344.37521032587</v>
      </c>
      <c r="D29" s="1098">
        <v>82421.867339899996</v>
      </c>
      <c r="E29" s="1097">
        <v>3234.88175159</v>
      </c>
      <c r="F29" s="1098">
        <v>8275.003897239998</v>
      </c>
      <c r="G29" s="1097">
        <v>23589.992767370873</v>
      </c>
      <c r="H29" s="1099">
        <v>311333.93363789673</v>
      </c>
      <c r="I29" s="1098">
        <v>74363.901154343563</v>
      </c>
      <c r="J29" s="1098">
        <v>26677.649387790349</v>
      </c>
      <c r="K29" s="1098">
        <v>44643.848402499651</v>
      </c>
      <c r="L29" s="1100">
        <v>145685.39894463358</v>
      </c>
      <c r="M29" s="1097">
        <v>457019.33258253033</v>
      </c>
      <c r="N29" s="1097">
        <v>100</v>
      </c>
    </row>
    <row r="30" spans="1:19" s="89" customFormat="1" ht="22.5">
      <c r="A30" s="1101" t="s">
        <v>193</v>
      </c>
      <c r="B30" s="1102"/>
      <c r="C30" s="1103"/>
      <c r="D30" s="1103"/>
      <c r="E30" s="1103"/>
      <c r="F30" s="1103"/>
      <c r="G30" s="1103"/>
      <c r="H30" s="1100">
        <v>0</v>
      </c>
      <c r="I30" s="1103"/>
      <c r="J30" s="1103"/>
      <c r="K30" s="1103"/>
      <c r="L30" s="1100">
        <v>0</v>
      </c>
      <c r="M30" s="1097">
        <v>0</v>
      </c>
      <c r="N30" s="1635"/>
    </row>
    <row r="31" spans="1:19" s="89" customFormat="1">
      <c r="A31" s="1104" t="s">
        <v>342</v>
      </c>
      <c r="B31" s="1098">
        <v>166467.81267147002</v>
      </c>
      <c r="C31" s="1098">
        <v>27344.37521032587</v>
      </c>
      <c r="D31" s="1098">
        <v>82421.867339899996</v>
      </c>
      <c r="E31" s="1098">
        <v>3234.88175159</v>
      </c>
      <c r="F31" s="1098">
        <v>8275.003897239998</v>
      </c>
      <c r="G31" s="1098">
        <v>23589.992767370873</v>
      </c>
      <c r="H31" s="1100">
        <v>311333.93363789673</v>
      </c>
      <c r="I31" s="1098">
        <v>74363.901154343563</v>
      </c>
      <c r="J31" s="1098">
        <v>26677.649387790349</v>
      </c>
      <c r="K31" s="1098">
        <v>44643.848402499651</v>
      </c>
      <c r="L31" s="1100">
        <v>145685.39894463358</v>
      </c>
      <c r="M31" s="1097">
        <v>457019.33258253033</v>
      </c>
      <c r="N31" s="1635"/>
    </row>
    <row r="32" spans="1:19" ht="26.25">
      <c r="A32" s="86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Q32" s="89"/>
    </row>
    <row r="33" spans="17:17">
      <c r="Q33" s="89"/>
    </row>
    <row r="34" spans="17:17">
      <c r="Q34" s="89"/>
    </row>
  </sheetData>
  <mergeCells count="9">
    <mergeCell ref="A1:G1"/>
    <mergeCell ref="A2:G2"/>
    <mergeCell ref="N30:N31"/>
    <mergeCell ref="L3:N3"/>
    <mergeCell ref="A4:A6"/>
    <mergeCell ref="B4:G4"/>
    <mergeCell ref="M4:M6"/>
    <mergeCell ref="N4:N6"/>
    <mergeCell ref="I4:L4"/>
  </mergeCells>
  <printOptions horizontalCentered="1"/>
  <pageMargins left="0" right="0" top="0.78740157480314965" bottom="0" header="0.51181102362204722" footer="0.51181102362204722"/>
  <pageSetup paperSize="9" scale="59" orientation="landscape" horizontalDpi="4294967295" verticalDpi="4294967295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FF00"/>
    <pageSetUpPr fitToPage="1"/>
  </sheetPr>
  <dimension ref="A1:S48"/>
  <sheetViews>
    <sheetView view="pageBreakPreview" zoomScale="60" zoomScaleNormal="80" workbookViewId="0">
      <pane ySplit="20" topLeftCell="A21" activePane="bottomLeft" state="frozen"/>
      <selection activeCell="A4" sqref="A4:A5"/>
      <selection pane="bottomLeft" activeCell="K35" sqref="K35"/>
    </sheetView>
  </sheetViews>
  <sheetFormatPr defaultRowHeight="21"/>
  <cols>
    <col min="1" max="1" width="5.85546875" style="61" customWidth="1"/>
    <col min="2" max="2" width="7.5703125" style="61" customWidth="1"/>
    <col min="3" max="3" width="11.85546875" style="61" bestFit="1" customWidth="1"/>
    <col min="4" max="5" width="11.140625" style="61" customWidth="1"/>
    <col min="6" max="6" width="9.42578125" style="61" customWidth="1"/>
    <col min="7" max="9" width="12" style="61" customWidth="1"/>
    <col min="10" max="10" width="11.140625" style="61" customWidth="1"/>
    <col min="11" max="11" width="12.85546875" style="61" customWidth="1"/>
    <col min="12" max="12" width="8.42578125" style="61" customWidth="1"/>
    <col min="13" max="13" width="14.7109375" style="61" customWidth="1"/>
    <col min="14" max="14" width="18.42578125" style="61" customWidth="1"/>
    <col min="15" max="15" width="13.7109375" style="61" customWidth="1"/>
    <col min="16" max="16" width="10.28515625" style="61" customWidth="1"/>
    <col min="17" max="17" width="12.85546875" style="61" customWidth="1"/>
    <col min="18" max="18" width="9.28515625" style="61" bestFit="1" customWidth="1"/>
    <col min="19" max="19" width="15.42578125" style="61" customWidth="1"/>
    <col min="20" max="256" width="9" style="61"/>
    <col min="257" max="257" width="5.85546875" style="61" customWidth="1"/>
    <col min="258" max="258" width="7.5703125" style="61" customWidth="1"/>
    <col min="259" max="261" width="11.140625" style="61" customWidth="1"/>
    <col min="262" max="262" width="9.42578125" style="61" customWidth="1"/>
    <col min="263" max="265" width="12" style="61" customWidth="1"/>
    <col min="266" max="266" width="11.140625" style="61" customWidth="1"/>
    <col min="267" max="267" width="12.85546875" style="61" customWidth="1"/>
    <col min="268" max="268" width="8.42578125" style="61" customWidth="1"/>
    <col min="269" max="269" width="12.85546875" style="61" customWidth="1"/>
    <col min="270" max="271" width="13.7109375" style="61" customWidth="1"/>
    <col min="272" max="272" width="10.28515625" style="61" customWidth="1"/>
    <col min="273" max="273" width="12.85546875" style="61" customWidth="1"/>
    <col min="274" max="274" width="9.28515625" style="61" bestFit="1" customWidth="1"/>
    <col min="275" max="275" width="15.42578125" style="61" customWidth="1"/>
    <col min="276" max="512" width="9" style="61"/>
    <col min="513" max="513" width="5.85546875" style="61" customWidth="1"/>
    <col min="514" max="514" width="7.5703125" style="61" customWidth="1"/>
    <col min="515" max="517" width="11.140625" style="61" customWidth="1"/>
    <col min="518" max="518" width="9.42578125" style="61" customWidth="1"/>
    <col min="519" max="521" width="12" style="61" customWidth="1"/>
    <col min="522" max="522" width="11.140625" style="61" customWidth="1"/>
    <col min="523" max="523" width="12.85546875" style="61" customWidth="1"/>
    <col min="524" max="524" width="8.42578125" style="61" customWidth="1"/>
    <col min="525" max="525" width="12.85546875" style="61" customWidth="1"/>
    <col min="526" max="527" width="13.7109375" style="61" customWidth="1"/>
    <col min="528" max="528" width="10.28515625" style="61" customWidth="1"/>
    <col min="529" max="529" width="12.85546875" style="61" customWidth="1"/>
    <col min="530" max="530" width="9.28515625" style="61" bestFit="1" customWidth="1"/>
    <col min="531" max="531" width="15.42578125" style="61" customWidth="1"/>
    <col min="532" max="768" width="9" style="61"/>
    <col min="769" max="769" width="5.85546875" style="61" customWidth="1"/>
    <col min="770" max="770" width="7.5703125" style="61" customWidth="1"/>
    <col min="771" max="773" width="11.140625" style="61" customWidth="1"/>
    <col min="774" max="774" width="9.42578125" style="61" customWidth="1"/>
    <col min="775" max="777" width="12" style="61" customWidth="1"/>
    <col min="778" max="778" width="11.140625" style="61" customWidth="1"/>
    <col min="779" max="779" width="12.85546875" style="61" customWidth="1"/>
    <col min="780" max="780" width="8.42578125" style="61" customWidth="1"/>
    <col min="781" max="781" width="12.85546875" style="61" customWidth="1"/>
    <col min="782" max="783" width="13.7109375" style="61" customWidth="1"/>
    <col min="784" max="784" width="10.28515625" style="61" customWidth="1"/>
    <col min="785" max="785" width="12.85546875" style="61" customWidth="1"/>
    <col min="786" max="786" width="9.28515625" style="61" bestFit="1" customWidth="1"/>
    <col min="787" max="787" width="15.42578125" style="61" customWidth="1"/>
    <col min="788" max="1024" width="9" style="61"/>
    <col min="1025" max="1025" width="5.85546875" style="61" customWidth="1"/>
    <col min="1026" max="1026" width="7.5703125" style="61" customWidth="1"/>
    <col min="1027" max="1029" width="11.140625" style="61" customWidth="1"/>
    <col min="1030" max="1030" width="9.42578125" style="61" customWidth="1"/>
    <col min="1031" max="1033" width="12" style="61" customWidth="1"/>
    <col min="1034" max="1034" width="11.140625" style="61" customWidth="1"/>
    <col min="1035" max="1035" width="12.85546875" style="61" customWidth="1"/>
    <col min="1036" max="1036" width="8.42578125" style="61" customWidth="1"/>
    <col min="1037" max="1037" width="12.85546875" style="61" customWidth="1"/>
    <col min="1038" max="1039" width="13.7109375" style="61" customWidth="1"/>
    <col min="1040" max="1040" width="10.28515625" style="61" customWidth="1"/>
    <col min="1041" max="1041" width="12.85546875" style="61" customWidth="1"/>
    <col min="1042" max="1042" width="9.28515625" style="61" bestFit="1" customWidth="1"/>
    <col min="1043" max="1043" width="15.42578125" style="61" customWidth="1"/>
    <col min="1044" max="1280" width="9" style="61"/>
    <col min="1281" max="1281" width="5.85546875" style="61" customWidth="1"/>
    <col min="1282" max="1282" width="7.5703125" style="61" customWidth="1"/>
    <col min="1283" max="1285" width="11.140625" style="61" customWidth="1"/>
    <col min="1286" max="1286" width="9.42578125" style="61" customWidth="1"/>
    <col min="1287" max="1289" width="12" style="61" customWidth="1"/>
    <col min="1290" max="1290" width="11.140625" style="61" customWidth="1"/>
    <col min="1291" max="1291" width="12.85546875" style="61" customWidth="1"/>
    <col min="1292" max="1292" width="8.42578125" style="61" customWidth="1"/>
    <col min="1293" max="1293" width="12.85546875" style="61" customWidth="1"/>
    <col min="1294" max="1295" width="13.7109375" style="61" customWidth="1"/>
    <col min="1296" max="1296" width="10.28515625" style="61" customWidth="1"/>
    <col min="1297" max="1297" width="12.85546875" style="61" customWidth="1"/>
    <col min="1298" max="1298" width="9.28515625" style="61" bestFit="1" customWidth="1"/>
    <col min="1299" max="1299" width="15.42578125" style="61" customWidth="1"/>
    <col min="1300" max="1536" width="9" style="61"/>
    <col min="1537" max="1537" width="5.85546875" style="61" customWidth="1"/>
    <col min="1538" max="1538" width="7.5703125" style="61" customWidth="1"/>
    <col min="1539" max="1541" width="11.140625" style="61" customWidth="1"/>
    <col min="1542" max="1542" width="9.42578125" style="61" customWidth="1"/>
    <col min="1543" max="1545" width="12" style="61" customWidth="1"/>
    <col min="1546" max="1546" width="11.140625" style="61" customWidth="1"/>
    <col min="1547" max="1547" width="12.85546875" style="61" customWidth="1"/>
    <col min="1548" max="1548" width="8.42578125" style="61" customWidth="1"/>
    <col min="1549" max="1549" width="12.85546875" style="61" customWidth="1"/>
    <col min="1550" max="1551" width="13.7109375" style="61" customWidth="1"/>
    <col min="1552" max="1552" width="10.28515625" style="61" customWidth="1"/>
    <col min="1553" max="1553" width="12.85546875" style="61" customWidth="1"/>
    <col min="1554" max="1554" width="9.28515625" style="61" bestFit="1" customWidth="1"/>
    <col min="1555" max="1555" width="15.42578125" style="61" customWidth="1"/>
    <col min="1556" max="1792" width="9" style="61"/>
    <col min="1793" max="1793" width="5.85546875" style="61" customWidth="1"/>
    <col min="1794" max="1794" width="7.5703125" style="61" customWidth="1"/>
    <col min="1795" max="1797" width="11.140625" style="61" customWidth="1"/>
    <col min="1798" max="1798" width="9.42578125" style="61" customWidth="1"/>
    <col min="1799" max="1801" width="12" style="61" customWidth="1"/>
    <col min="1802" max="1802" width="11.140625" style="61" customWidth="1"/>
    <col min="1803" max="1803" width="12.85546875" style="61" customWidth="1"/>
    <col min="1804" max="1804" width="8.42578125" style="61" customWidth="1"/>
    <col min="1805" max="1805" width="12.85546875" style="61" customWidth="1"/>
    <col min="1806" max="1807" width="13.7109375" style="61" customWidth="1"/>
    <col min="1808" max="1808" width="10.28515625" style="61" customWidth="1"/>
    <col min="1809" max="1809" width="12.85546875" style="61" customWidth="1"/>
    <col min="1810" max="1810" width="9.28515625" style="61" bestFit="1" customWidth="1"/>
    <col min="1811" max="1811" width="15.42578125" style="61" customWidth="1"/>
    <col min="1812" max="2048" width="9" style="61"/>
    <col min="2049" max="2049" width="5.85546875" style="61" customWidth="1"/>
    <col min="2050" max="2050" width="7.5703125" style="61" customWidth="1"/>
    <col min="2051" max="2053" width="11.140625" style="61" customWidth="1"/>
    <col min="2054" max="2054" width="9.42578125" style="61" customWidth="1"/>
    <col min="2055" max="2057" width="12" style="61" customWidth="1"/>
    <col min="2058" max="2058" width="11.140625" style="61" customWidth="1"/>
    <col min="2059" max="2059" width="12.85546875" style="61" customWidth="1"/>
    <col min="2060" max="2060" width="8.42578125" style="61" customWidth="1"/>
    <col min="2061" max="2061" width="12.85546875" style="61" customWidth="1"/>
    <col min="2062" max="2063" width="13.7109375" style="61" customWidth="1"/>
    <col min="2064" max="2064" width="10.28515625" style="61" customWidth="1"/>
    <col min="2065" max="2065" width="12.85546875" style="61" customWidth="1"/>
    <col min="2066" max="2066" width="9.28515625" style="61" bestFit="1" customWidth="1"/>
    <col min="2067" max="2067" width="15.42578125" style="61" customWidth="1"/>
    <col min="2068" max="2304" width="9" style="61"/>
    <col min="2305" max="2305" width="5.85546875" style="61" customWidth="1"/>
    <col min="2306" max="2306" width="7.5703125" style="61" customWidth="1"/>
    <col min="2307" max="2309" width="11.140625" style="61" customWidth="1"/>
    <col min="2310" max="2310" width="9.42578125" style="61" customWidth="1"/>
    <col min="2311" max="2313" width="12" style="61" customWidth="1"/>
    <col min="2314" max="2314" width="11.140625" style="61" customWidth="1"/>
    <col min="2315" max="2315" width="12.85546875" style="61" customWidth="1"/>
    <col min="2316" max="2316" width="8.42578125" style="61" customWidth="1"/>
    <col min="2317" max="2317" width="12.85546875" style="61" customWidth="1"/>
    <col min="2318" max="2319" width="13.7109375" style="61" customWidth="1"/>
    <col min="2320" max="2320" width="10.28515625" style="61" customWidth="1"/>
    <col min="2321" max="2321" width="12.85546875" style="61" customWidth="1"/>
    <col min="2322" max="2322" width="9.28515625" style="61" bestFit="1" customWidth="1"/>
    <col min="2323" max="2323" width="15.42578125" style="61" customWidth="1"/>
    <col min="2324" max="2560" width="9" style="61"/>
    <col min="2561" max="2561" width="5.85546875" style="61" customWidth="1"/>
    <col min="2562" max="2562" width="7.5703125" style="61" customWidth="1"/>
    <col min="2563" max="2565" width="11.140625" style="61" customWidth="1"/>
    <col min="2566" max="2566" width="9.42578125" style="61" customWidth="1"/>
    <col min="2567" max="2569" width="12" style="61" customWidth="1"/>
    <col min="2570" max="2570" width="11.140625" style="61" customWidth="1"/>
    <col min="2571" max="2571" width="12.85546875" style="61" customWidth="1"/>
    <col min="2572" max="2572" width="8.42578125" style="61" customWidth="1"/>
    <col min="2573" max="2573" width="12.85546875" style="61" customWidth="1"/>
    <col min="2574" max="2575" width="13.7109375" style="61" customWidth="1"/>
    <col min="2576" max="2576" width="10.28515625" style="61" customWidth="1"/>
    <col min="2577" max="2577" width="12.85546875" style="61" customWidth="1"/>
    <col min="2578" max="2578" width="9.28515625" style="61" bestFit="1" customWidth="1"/>
    <col min="2579" max="2579" width="15.42578125" style="61" customWidth="1"/>
    <col min="2580" max="2816" width="9" style="61"/>
    <col min="2817" max="2817" width="5.85546875" style="61" customWidth="1"/>
    <col min="2818" max="2818" width="7.5703125" style="61" customWidth="1"/>
    <col min="2819" max="2821" width="11.140625" style="61" customWidth="1"/>
    <col min="2822" max="2822" width="9.42578125" style="61" customWidth="1"/>
    <col min="2823" max="2825" width="12" style="61" customWidth="1"/>
    <col min="2826" max="2826" width="11.140625" style="61" customWidth="1"/>
    <col min="2827" max="2827" width="12.85546875" style="61" customWidth="1"/>
    <col min="2828" max="2828" width="8.42578125" style="61" customWidth="1"/>
    <col min="2829" max="2829" width="12.85546875" style="61" customWidth="1"/>
    <col min="2830" max="2831" width="13.7109375" style="61" customWidth="1"/>
    <col min="2832" max="2832" width="10.28515625" style="61" customWidth="1"/>
    <col min="2833" max="2833" width="12.85546875" style="61" customWidth="1"/>
    <col min="2834" max="2834" width="9.28515625" style="61" bestFit="1" customWidth="1"/>
    <col min="2835" max="2835" width="15.42578125" style="61" customWidth="1"/>
    <col min="2836" max="3072" width="9" style="61"/>
    <col min="3073" max="3073" width="5.85546875" style="61" customWidth="1"/>
    <col min="3074" max="3074" width="7.5703125" style="61" customWidth="1"/>
    <col min="3075" max="3077" width="11.140625" style="61" customWidth="1"/>
    <col min="3078" max="3078" width="9.42578125" style="61" customWidth="1"/>
    <col min="3079" max="3081" width="12" style="61" customWidth="1"/>
    <col min="3082" max="3082" width="11.140625" style="61" customWidth="1"/>
    <col min="3083" max="3083" width="12.85546875" style="61" customWidth="1"/>
    <col min="3084" max="3084" width="8.42578125" style="61" customWidth="1"/>
    <col min="3085" max="3085" width="12.85546875" style="61" customWidth="1"/>
    <col min="3086" max="3087" width="13.7109375" style="61" customWidth="1"/>
    <col min="3088" max="3088" width="10.28515625" style="61" customWidth="1"/>
    <col min="3089" max="3089" width="12.85546875" style="61" customWidth="1"/>
    <col min="3090" max="3090" width="9.28515625" style="61" bestFit="1" customWidth="1"/>
    <col min="3091" max="3091" width="15.42578125" style="61" customWidth="1"/>
    <col min="3092" max="3328" width="9" style="61"/>
    <col min="3329" max="3329" width="5.85546875" style="61" customWidth="1"/>
    <col min="3330" max="3330" width="7.5703125" style="61" customWidth="1"/>
    <col min="3331" max="3333" width="11.140625" style="61" customWidth="1"/>
    <col min="3334" max="3334" width="9.42578125" style="61" customWidth="1"/>
    <col min="3335" max="3337" width="12" style="61" customWidth="1"/>
    <col min="3338" max="3338" width="11.140625" style="61" customWidth="1"/>
    <col min="3339" max="3339" width="12.85546875" style="61" customWidth="1"/>
    <col min="3340" max="3340" width="8.42578125" style="61" customWidth="1"/>
    <col min="3341" max="3341" width="12.85546875" style="61" customWidth="1"/>
    <col min="3342" max="3343" width="13.7109375" style="61" customWidth="1"/>
    <col min="3344" max="3344" width="10.28515625" style="61" customWidth="1"/>
    <col min="3345" max="3345" width="12.85546875" style="61" customWidth="1"/>
    <col min="3346" max="3346" width="9.28515625" style="61" bestFit="1" customWidth="1"/>
    <col min="3347" max="3347" width="15.42578125" style="61" customWidth="1"/>
    <col min="3348" max="3584" width="9" style="61"/>
    <col min="3585" max="3585" width="5.85546875" style="61" customWidth="1"/>
    <col min="3586" max="3586" width="7.5703125" style="61" customWidth="1"/>
    <col min="3587" max="3589" width="11.140625" style="61" customWidth="1"/>
    <col min="3590" max="3590" width="9.42578125" style="61" customWidth="1"/>
    <col min="3591" max="3593" width="12" style="61" customWidth="1"/>
    <col min="3594" max="3594" width="11.140625" style="61" customWidth="1"/>
    <col min="3595" max="3595" width="12.85546875" style="61" customWidth="1"/>
    <col min="3596" max="3596" width="8.42578125" style="61" customWidth="1"/>
    <col min="3597" max="3597" width="12.85546875" style="61" customWidth="1"/>
    <col min="3598" max="3599" width="13.7109375" style="61" customWidth="1"/>
    <col min="3600" max="3600" width="10.28515625" style="61" customWidth="1"/>
    <col min="3601" max="3601" width="12.85546875" style="61" customWidth="1"/>
    <col min="3602" max="3602" width="9.28515625" style="61" bestFit="1" customWidth="1"/>
    <col min="3603" max="3603" width="15.42578125" style="61" customWidth="1"/>
    <col min="3604" max="3840" width="9" style="61"/>
    <col min="3841" max="3841" width="5.85546875" style="61" customWidth="1"/>
    <col min="3842" max="3842" width="7.5703125" style="61" customWidth="1"/>
    <col min="3843" max="3845" width="11.140625" style="61" customWidth="1"/>
    <col min="3846" max="3846" width="9.42578125" style="61" customWidth="1"/>
    <col min="3847" max="3849" width="12" style="61" customWidth="1"/>
    <col min="3850" max="3850" width="11.140625" style="61" customWidth="1"/>
    <col min="3851" max="3851" width="12.85546875" style="61" customWidth="1"/>
    <col min="3852" max="3852" width="8.42578125" style="61" customWidth="1"/>
    <col min="3853" max="3853" width="12.85546875" style="61" customWidth="1"/>
    <col min="3854" max="3855" width="13.7109375" style="61" customWidth="1"/>
    <col min="3856" max="3856" width="10.28515625" style="61" customWidth="1"/>
    <col min="3857" max="3857" width="12.85546875" style="61" customWidth="1"/>
    <col min="3858" max="3858" width="9.28515625" style="61" bestFit="1" customWidth="1"/>
    <col min="3859" max="3859" width="15.42578125" style="61" customWidth="1"/>
    <col min="3860" max="4096" width="9" style="61"/>
    <col min="4097" max="4097" width="5.85546875" style="61" customWidth="1"/>
    <col min="4098" max="4098" width="7.5703125" style="61" customWidth="1"/>
    <col min="4099" max="4101" width="11.140625" style="61" customWidth="1"/>
    <col min="4102" max="4102" width="9.42578125" style="61" customWidth="1"/>
    <col min="4103" max="4105" width="12" style="61" customWidth="1"/>
    <col min="4106" max="4106" width="11.140625" style="61" customWidth="1"/>
    <col min="4107" max="4107" width="12.85546875" style="61" customWidth="1"/>
    <col min="4108" max="4108" width="8.42578125" style="61" customWidth="1"/>
    <col min="4109" max="4109" width="12.85546875" style="61" customWidth="1"/>
    <col min="4110" max="4111" width="13.7109375" style="61" customWidth="1"/>
    <col min="4112" max="4112" width="10.28515625" style="61" customWidth="1"/>
    <col min="4113" max="4113" width="12.85546875" style="61" customWidth="1"/>
    <col min="4114" max="4114" width="9.28515625" style="61" bestFit="1" customWidth="1"/>
    <col min="4115" max="4115" width="15.42578125" style="61" customWidth="1"/>
    <col min="4116" max="4352" width="9" style="61"/>
    <col min="4353" max="4353" width="5.85546875" style="61" customWidth="1"/>
    <col min="4354" max="4354" width="7.5703125" style="61" customWidth="1"/>
    <col min="4355" max="4357" width="11.140625" style="61" customWidth="1"/>
    <col min="4358" max="4358" width="9.42578125" style="61" customWidth="1"/>
    <col min="4359" max="4361" width="12" style="61" customWidth="1"/>
    <col min="4362" max="4362" width="11.140625" style="61" customWidth="1"/>
    <col min="4363" max="4363" width="12.85546875" style="61" customWidth="1"/>
    <col min="4364" max="4364" width="8.42578125" style="61" customWidth="1"/>
    <col min="4365" max="4365" width="12.85546875" style="61" customWidth="1"/>
    <col min="4366" max="4367" width="13.7109375" style="61" customWidth="1"/>
    <col min="4368" max="4368" width="10.28515625" style="61" customWidth="1"/>
    <col min="4369" max="4369" width="12.85546875" style="61" customWidth="1"/>
    <col min="4370" max="4370" width="9.28515625" style="61" bestFit="1" customWidth="1"/>
    <col min="4371" max="4371" width="15.42578125" style="61" customWidth="1"/>
    <col min="4372" max="4608" width="9" style="61"/>
    <col min="4609" max="4609" width="5.85546875" style="61" customWidth="1"/>
    <col min="4610" max="4610" width="7.5703125" style="61" customWidth="1"/>
    <col min="4611" max="4613" width="11.140625" style="61" customWidth="1"/>
    <col min="4614" max="4614" width="9.42578125" style="61" customWidth="1"/>
    <col min="4615" max="4617" width="12" style="61" customWidth="1"/>
    <col min="4618" max="4618" width="11.140625" style="61" customWidth="1"/>
    <col min="4619" max="4619" width="12.85546875" style="61" customWidth="1"/>
    <col min="4620" max="4620" width="8.42578125" style="61" customWidth="1"/>
    <col min="4621" max="4621" width="12.85546875" style="61" customWidth="1"/>
    <col min="4622" max="4623" width="13.7109375" style="61" customWidth="1"/>
    <col min="4624" max="4624" width="10.28515625" style="61" customWidth="1"/>
    <col min="4625" max="4625" width="12.85546875" style="61" customWidth="1"/>
    <col min="4626" max="4626" width="9.28515625" style="61" bestFit="1" customWidth="1"/>
    <col min="4627" max="4627" width="15.42578125" style="61" customWidth="1"/>
    <col min="4628" max="4864" width="9" style="61"/>
    <col min="4865" max="4865" width="5.85546875" style="61" customWidth="1"/>
    <col min="4866" max="4866" width="7.5703125" style="61" customWidth="1"/>
    <col min="4867" max="4869" width="11.140625" style="61" customWidth="1"/>
    <col min="4870" max="4870" width="9.42578125" style="61" customWidth="1"/>
    <col min="4871" max="4873" width="12" style="61" customWidth="1"/>
    <col min="4874" max="4874" width="11.140625" style="61" customWidth="1"/>
    <col min="4875" max="4875" width="12.85546875" style="61" customWidth="1"/>
    <col min="4876" max="4876" width="8.42578125" style="61" customWidth="1"/>
    <col min="4877" max="4877" width="12.85546875" style="61" customWidth="1"/>
    <col min="4878" max="4879" width="13.7109375" style="61" customWidth="1"/>
    <col min="4880" max="4880" width="10.28515625" style="61" customWidth="1"/>
    <col min="4881" max="4881" width="12.85546875" style="61" customWidth="1"/>
    <col min="4882" max="4882" width="9.28515625" style="61" bestFit="1" customWidth="1"/>
    <col min="4883" max="4883" width="15.42578125" style="61" customWidth="1"/>
    <col min="4884" max="5120" width="9" style="61"/>
    <col min="5121" max="5121" width="5.85546875" style="61" customWidth="1"/>
    <col min="5122" max="5122" width="7.5703125" style="61" customWidth="1"/>
    <col min="5123" max="5125" width="11.140625" style="61" customWidth="1"/>
    <col min="5126" max="5126" width="9.42578125" style="61" customWidth="1"/>
    <col min="5127" max="5129" width="12" style="61" customWidth="1"/>
    <col min="5130" max="5130" width="11.140625" style="61" customWidth="1"/>
    <col min="5131" max="5131" width="12.85546875" style="61" customWidth="1"/>
    <col min="5132" max="5132" width="8.42578125" style="61" customWidth="1"/>
    <col min="5133" max="5133" width="12.85546875" style="61" customWidth="1"/>
    <col min="5134" max="5135" width="13.7109375" style="61" customWidth="1"/>
    <col min="5136" max="5136" width="10.28515625" style="61" customWidth="1"/>
    <col min="5137" max="5137" width="12.85546875" style="61" customWidth="1"/>
    <col min="5138" max="5138" width="9.28515625" style="61" bestFit="1" customWidth="1"/>
    <col min="5139" max="5139" width="15.42578125" style="61" customWidth="1"/>
    <col min="5140" max="5376" width="9" style="61"/>
    <col min="5377" max="5377" width="5.85546875" style="61" customWidth="1"/>
    <col min="5378" max="5378" width="7.5703125" style="61" customWidth="1"/>
    <col min="5379" max="5381" width="11.140625" style="61" customWidth="1"/>
    <col min="5382" max="5382" width="9.42578125" style="61" customWidth="1"/>
    <col min="5383" max="5385" width="12" style="61" customWidth="1"/>
    <col min="5386" max="5386" width="11.140625" style="61" customWidth="1"/>
    <col min="5387" max="5387" width="12.85546875" style="61" customWidth="1"/>
    <col min="5388" max="5388" width="8.42578125" style="61" customWidth="1"/>
    <col min="5389" max="5389" width="12.85546875" style="61" customWidth="1"/>
    <col min="5390" max="5391" width="13.7109375" style="61" customWidth="1"/>
    <col min="5392" max="5392" width="10.28515625" style="61" customWidth="1"/>
    <col min="5393" max="5393" width="12.85546875" style="61" customWidth="1"/>
    <col min="5394" max="5394" width="9.28515625" style="61" bestFit="1" customWidth="1"/>
    <col min="5395" max="5395" width="15.42578125" style="61" customWidth="1"/>
    <col min="5396" max="5632" width="9" style="61"/>
    <col min="5633" max="5633" width="5.85546875" style="61" customWidth="1"/>
    <col min="5634" max="5634" width="7.5703125" style="61" customWidth="1"/>
    <col min="5635" max="5637" width="11.140625" style="61" customWidth="1"/>
    <col min="5638" max="5638" width="9.42578125" style="61" customWidth="1"/>
    <col min="5639" max="5641" width="12" style="61" customWidth="1"/>
    <col min="5642" max="5642" width="11.140625" style="61" customWidth="1"/>
    <col min="5643" max="5643" width="12.85546875" style="61" customWidth="1"/>
    <col min="5644" max="5644" width="8.42578125" style="61" customWidth="1"/>
    <col min="5645" max="5645" width="12.85546875" style="61" customWidth="1"/>
    <col min="5646" max="5647" width="13.7109375" style="61" customWidth="1"/>
    <col min="5648" max="5648" width="10.28515625" style="61" customWidth="1"/>
    <col min="5649" max="5649" width="12.85546875" style="61" customWidth="1"/>
    <col min="5650" max="5650" width="9.28515625" style="61" bestFit="1" customWidth="1"/>
    <col min="5651" max="5651" width="15.42578125" style="61" customWidth="1"/>
    <col min="5652" max="5888" width="9" style="61"/>
    <col min="5889" max="5889" width="5.85546875" style="61" customWidth="1"/>
    <col min="5890" max="5890" width="7.5703125" style="61" customWidth="1"/>
    <col min="5891" max="5893" width="11.140625" style="61" customWidth="1"/>
    <col min="5894" max="5894" width="9.42578125" style="61" customWidth="1"/>
    <col min="5895" max="5897" width="12" style="61" customWidth="1"/>
    <col min="5898" max="5898" width="11.140625" style="61" customWidth="1"/>
    <col min="5899" max="5899" width="12.85546875" style="61" customWidth="1"/>
    <col min="5900" max="5900" width="8.42578125" style="61" customWidth="1"/>
    <col min="5901" max="5901" width="12.85546875" style="61" customWidth="1"/>
    <col min="5902" max="5903" width="13.7109375" style="61" customWidth="1"/>
    <col min="5904" max="5904" width="10.28515625" style="61" customWidth="1"/>
    <col min="5905" max="5905" width="12.85546875" style="61" customWidth="1"/>
    <col min="5906" max="5906" width="9.28515625" style="61" bestFit="1" customWidth="1"/>
    <col min="5907" max="5907" width="15.42578125" style="61" customWidth="1"/>
    <col min="5908" max="6144" width="9" style="61"/>
    <col min="6145" max="6145" width="5.85546875" style="61" customWidth="1"/>
    <col min="6146" max="6146" width="7.5703125" style="61" customWidth="1"/>
    <col min="6147" max="6149" width="11.140625" style="61" customWidth="1"/>
    <col min="6150" max="6150" width="9.42578125" style="61" customWidth="1"/>
    <col min="6151" max="6153" width="12" style="61" customWidth="1"/>
    <col min="6154" max="6154" width="11.140625" style="61" customWidth="1"/>
    <col min="6155" max="6155" width="12.85546875" style="61" customWidth="1"/>
    <col min="6156" max="6156" width="8.42578125" style="61" customWidth="1"/>
    <col min="6157" max="6157" width="12.85546875" style="61" customWidth="1"/>
    <col min="6158" max="6159" width="13.7109375" style="61" customWidth="1"/>
    <col min="6160" max="6160" width="10.28515625" style="61" customWidth="1"/>
    <col min="6161" max="6161" width="12.85546875" style="61" customWidth="1"/>
    <col min="6162" max="6162" width="9.28515625" style="61" bestFit="1" customWidth="1"/>
    <col min="6163" max="6163" width="15.42578125" style="61" customWidth="1"/>
    <col min="6164" max="6400" width="9" style="61"/>
    <col min="6401" max="6401" width="5.85546875" style="61" customWidth="1"/>
    <col min="6402" max="6402" width="7.5703125" style="61" customWidth="1"/>
    <col min="6403" max="6405" width="11.140625" style="61" customWidth="1"/>
    <col min="6406" max="6406" width="9.42578125" style="61" customWidth="1"/>
    <col min="6407" max="6409" width="12" style="61" customWidth="1"/>
    <col min="6410" max="6410" width="11.140625" style="61" customWidth="1"/>
    <col min="6411" max="6411" width="12.85546875" style="61" customWidth="1"/>
    <col min="6412" max="6412" width="8.42578125" style="61" customWidth="1"/>
    <col min="6413" max="6413" width="12.85546875" style="61" customWidth="1"/>
    <col min="6414" max="6415" width="13.7109375" style="61" customWidth="1"/>
    <col min="6416" max="6416" width="10.28515625" style="61" customWidth="1"/>
    <col min="6417" max="6417" width="12.85546875" style="61" customWidth="1"/>
    <col min="6418" max="6418" width="9.28515625" style="61" bestFit="1" customWidth="1"/>
    <col min="6419" max="6419" width="15.42578125" style="61" customWidth="1"/>
    <col min="6420" max="6656" width="9" style="61"/>
    <col min="6657" max="6657" width="5.85546875" style="61" customWidth="1"/>
    <col min="6658" max="6658" width="7.5703125" style="61" customWidth="1"/>
    <col min="6659" max="6661" width="11.140625" style="61" customWidth="1"/>
    <col min="6662" max="6662" width="9.42578125" style="61" customWidth="1"/>
    <col min="6663" max="6665" width="12" style="61" customWidth="1"/>
    <col min="6666" max="6666" width="11.140625" style="61" customWidth="1"/>
    <col min="6667" max="6667" width="12.85546875" style="61" customWidth="1"/>
    <col min="6668" max="6668" width="8.42578125" style="61" customWidth="1"/>
    <col min="6669" max="6669" width="12.85546875" style="61" customWidth="1"/>
    <col min="6670" max="6671" width="13.7109375" style="61" customWidth="1"/>
    <col min="6672" max="6672" width="10.28515625" style="61" customWidth="1"/>
    <col min="6673" max="6673" width="12.85546875" style="61" customWidth="1"/>
    <col min="6674" max="6674" width="9.28515625" style="61" bestFit="1" customWidth="1"/>
    <col min="6675" max="6675" width="15.42578125" style="61" customWidth="1"/>
    <col min="6676" max="6912" width="9" style="61"/>
    <col min="6913" max="6913" width="5.85546875" style="61" customWidth="1"/>
    <col min="6914" max="6914" width="7.5703125" style="61" customWidth="1"/>
    <col min="6915" max="6917" width="11.140625" style="61" customWidth="1"/>
    <col min="6918" max="6918" width="9.42578125" style="61" customWidth="1"/>
    <col min="6919" max="6921" width="12" style="61" customWidth="1"/>
    <col min="6922" max="6922" width="11.140625" style="61" customWidth="1"/>
    <col min="6923" max="6923" width="12.85546875" style="61" customWidth="1"/>
    <col min="6924" max="6924" width="8.42578125" style="61" customWidth="1"/>
    <col min="6925" max="6925" width="12.85546875" style="61" customWidth="1"/>
    <col min="6926" max="6927" width="13.7109375" style="61" customWidth="1"/>
    <col min="6928" max="6928" width="10.28515625" style="61" customWidth="1"/>
    <col min="6929" max="6929" width="12.85546875" style="61" customWidth="1"/>
    <col min="6930" max="6930" width="9.28515625" style="61" bestFit="1" customWidth="1"/>
    <col min="6931" max="6931" width="15.42578125" style="61" customWidth="1"/>
    <col min="6932" max="7168" width="9" style="61"/>
    <col min="7169" max="7169" width="5.85546875" style="61" customWidth="1"/>
    <col min="7170" max="7170" width="7.5703125" style="61" customWidth="1"/>
    <col min="7171" max="7173" width="11.140625" style="61" customWidth="1"/>
    <col min="7174" max="7174" width="9.42578125" style="61" customWidth="1"/>
    <col min="7175" max="7177" width="12" style="61" customWidth="1"/>
    <col min="7178" max="7178" width="11.140625" style="61" customWidth="1"/>
    <col min="7179" max="7179" width="12.85546875" style="61" customWidth="1"/>
    <col min="7180" max="7180" width="8.42578125" style="61" customWidth="1"/>
    <col min="7181" max="7181" width="12.85546875" style="61" customWidth="1"/>
    <col min="7182" max="7183" width="13.7109375" style="61" customWidth="1"/>
    <col min="7184" max="7184" width="10.28515625" style="61" customWidth="1"/>
    <col min="7185" max="7185" width="12.85546875" style="61" customWidth="1"/>
    <col min="7186" max="7186" width="9.28515625" style="61" bestFit="1" customWidth="1"/>
    <col min="7187" max="7187" width="15.42578125" style="61" customWidth="1"/>
    <col min="7188" max="7424" width="9" style="61"/>
    <col min="7425" max="7425" width="5.85546875" style="61" customWidth="1"/>
    <col min="7426" max="7426" width="7.5703125" style="61" customWidth="1"/>
    <col min="7427" max="7429" width="11.140625" style="61" customWidth="1"/>
    <col min="7430" max="7430" width="9.42578125" style="61" customWidth="1"/>
    <col min="7431" max="7433" width="12" style="61" customWidth="1"/>
    <col min="7434" max="7434" width="11.140625" style="61" customWidth="1"/>
    <col min="7435" max="7435" width="12.85546875" style="61" customWidth="1"/>
    <col min="7436" max="7436" width="8.42578125" style="61" customWidth="1"/>
    <col min="7437" max="7437" width="12.85546875" style="61" customWidth="1"/>
    <col min="7438" max="7439" width="13.7109375" style="61" customWidth="1"/>
    <col min="7440" max="7440" width="10.28515625" style="61" customWidth="1"/>
    <col min="7441" max="7441" width="12.85546875" style="61" customWidth="1"/>
    <col min="7442" max="7442" width="9.28515625" style="61" bestFit="1" customWidth="1"/>
    <col min="7443" max="7443" width="15.42578125" style="61" customWidth="1"/>
    <col min="7444" max="7680" width="9" style="61"/>
    <col min="7681" max="7681" width="5.85546875" style="61" customWidth="1"/>
    <col min="7682" max="7682" width="7.5703125" style="61" customWidth="1"/>
    <col min="7683" max="7685" width="11.140625" style="61" customWidth="1"/>
    <col min="7686" max="7686" width="9.42578125" style="61" customWidth="1"/>
    <col min="7687" max="7689" width="12" style="61" customWidth="1"/>
    <col min="7690" max="7690" width="11.140625" style="61" customWidth="1"/>
    <col min="7691" max="7691" width="12.85546875" style="61" customWidth="1"/>
    <col min="7692" max="7692" width="8.42578125" style="61" customWidth="1"/>
    <col min="7693" max="7693" width="12.85546875" style="61" customWidth="1"/>
    <col min="7694" max="7695" width="13.7109375" style="61" customWidth="1"/>
    <col min="7696" max="7696" width="10.28515625" style="61" customWidth="1"/>
    <col min="7697" max="7697" width="12.85546875" style="61" customWidth="1"/>
    <col min="7698" max="7698" width="9.28515625" style="61" bestFit="1" customWidth="1"/>
    <col min="7699" max="7699" width="15.42578125" style="61" customWidth="1"/>
    <col min="7700" max="7936" width="9" style="61"/>
    <col min="7937" max="7937" width="5.85546875" style="61" customWidth="1"/>
    <col min="7938" max="7938" width="7.5703125" style="61" customWidth="1"/>
    <col min="7939" max="7941" width="11.140625" style="61" customWidth="1"/>
    <col min="7942" max="7942" width="9.42578125" style="61" customWidth="1"/>
    <col min="7943" max="7945" width="12" style="61" customWidth="1"/>
    <col min="7946" max="7946" width="11.140625" style="61" customWidth="1"/>
    <col min="7947" max="7947" width="12.85546875" style="61" customWidth="1"/>
    <col min="7948" max="7948" width="8.42578125" style="61" customWidth="1"/>
    <col min="7949" max="7949" width="12.85546875" style="61" customWidth="1"/>
    <col min="7950" max="7951" width="13.7109375" style="61" customWidth="1"/>
    <col min="7952" max="7952" width="10.28515625" style="61" customWidth="1"/>
    <col min="7953" max="7953" width="12.85546875" style="61" customWidth="1"/>
    <col min="7954" max="7954" width="9.28515625" style="61" bestFit="1" customWidth="1"/>
    <col min="7955" max="7955" width="15.42578125" style="61" customWidth="1"/>
    <col min="7956" max="8192" width="9" style="61"/>
    <col min="8193" max="8193" width="5.85546875" style="61" customWidth="1"/>
    <col min="8194" max="8194" width="7.5703125" style="61" customWidth="1"/>
    <col min="8195" max="8197" width="11.140625" style="61" customWidth="1"/>
    <col min="8198" max="8198" width="9.42578125" style="61" customWidth="1"/>
    <col min="8199" max="8201" width="12" style="61" customWidth="1"/>
    <col min="8202" max="8202" width="11.140625" style="61" customWidth="1"/>
    <col min="8203" max="8203" width="12.85546875" style="61" customWidth="1"/>
    <col min="8204" max="8204" width="8.42578125" style="61" customWidth="1"/>
    <col min="8205" max="8205" width="12.85546875" style="61" customWidth="1"/>
    <col min="8206" max="8207" width="13.7109375" style="61" customWidth="1"/>
    <col min="8208" max="8208" width="10.28515625" style="61" customWidth="1"/>
    <col min="8209" max="8209" width="12.85546875" style="61" customWidth="1"/>
    <col min="8210" max="8210" width="9.28515625" style="61" bestFit="1" customWidth="1"/>
    <col min="8211" max="8211" width="15.42578125" style="61" customWidth="1"/>
    <col min="8212" max="8448" width="9" style="61"/>
    <col min="8449" max="8449" width="5.85546875" style="61" customWidth="1"/>
    <col min="8450" max="8450" width="7.5703125" style="61" customWidth="1"/>
    <col min="8451" max="8453" width="11.140625" style="61" customWidth="1"/>
    <col min="8454" max="8454" width="9.42578125" style="61" customWidth="1"/>
    <col min="8455" max="8457" width="12" style="61" customWidth="1"/>
    <col min="8458" max="8458" width="11.140625" style="61" customWidth="1"/>
    <col min="8459" max="8459" width="12.85546875" style="61" customWidth="1"/>
    <col min="8460" max="8460" width="8.42578125" style="61" customWidth="1"/>
    <col min="8461" max="8461" width="12.85546875" style="61" customWidth="1"/>
    <col min="8462" max="8463" width="13.7109375" style="61" customWidth="1"/>
    <col min="8464" max="8464" width="10.28515625" style="61" customWidth="1"/>
    <col min="8465" max="8465" width="12.85546875" style="61" customWidth="1"/>
    <col min="8466" max="8466" width="9.28515625" style="61" bestFit="1" customWidth="1"/>
    <col min="8467" max="8467" width="15.42578125" style="61" customWidth="1"/>
    <col min="8468" max="8704" width="9" style="61"/>
    <col min="8705" max="8705" width="5.85546875" style="61" customWidth="1"/>
    <col min="8706" max="8706" width="7.5703125" style="61" customWidth="1"/>
    <col min="8707" max="8709" width="11.140625" style="61" customWidth="1"/>
    <col min="8710" max="8710" width="9.42578125" style="61" customWidth="1"/>
    <col min="8711" max="8713" width="12" style="61" customWidth="1"/>
    <col min="8714" max="8714" width="11.140625" style="61" customWidth="1"/>
    <col min="8715" max="8715" width="12.85546875" style="61" customWidth="1"/>
    <col min="8716" max="8716" width="8.42578125" style="61" customWidth="1"/>
    <col min="8717" max="8717" width="12.85546875" style="61" customWidth="1"/>
    <col min="8718" max="8719" width="13.7109375" style="61" customWidth="1"/>
    <col min="8720" max="8720" width="10.28515625" style="61" customWidth="1"/>
    <col min="8721" max="8721" width="12.85546875" style="61" customWidth="1"/>
    <col min="8722" max="8722" width="9.28515625" style="61" bestFit="1" customWidth="1"/>
    <col min="8723" max="8723" width="15.42578125" style="61" customWidth="1"/>
    <col min="8724" max="8960" width="9" style="61"/>
    <col min="8961" max="8961" width="5.85546875" style="61" customWidth="1"/>
    <col min="8962" max="8962" width="7.5703125" style="61" customWidth="1"/>
    <col min="8963" max="8965" width="11.140625" style="61" customWidth="1"/>
    <col min="8966" max="8966" width="9.42578125" style="61" customWidth="1"/>
    <col min="8967" max="8969" width="12" style="61" customWidth="1"/>
    <col min="8970" max="8970" width="11.140625" style="61" customWidth="1"/>
    <col min="8971" max="8971" width="12.85546875" style="61" customWidth="1"/>
    <col min="8972" max="8972" width="8.42578125" style="61" customWidth="1"/>
    <col min="8973" max="8973" width="12.85546875" style="61" customWidth="1"/>
    <col min="8974" max="8975" width="13.7109375" style="61" customWidth="1"/>
    <col min="8976" max="8976" width="10.28515625" style="61" customWidth="1"/>
    <col min="8977" max="8977" width="12.85546875" style="61" customWidth="1"/>
    <col min="8978" max="8978" width="9.28515625" style="61" bestFit="1" customWidth="1"/>
    <col min="8979" max="8979" width="15.42578125" style="61" customWidth="1"/>
    <col min="8980" max="9216" width="9" style="61"/>
    <col min="9217" max="9217" width="5.85546875" style="61" customWidth="1"/>
    <col min="9218" max="9218" width="7.5703125" style="61" customWidth="1"/>
    <col min="9219" max="9221" width="11.140625" style="61" customWidth="1"/>
    <col min="9222" max="9222" width="9.42578125" style="61" customWidth="1"/>
    <col min="9223" max="9225" width="12" style="61" customWidth="1"/>
    <col min="9226" max="9226" width="11.140625" style="61" customWidth="1"/>
    <col min="9227" max="9227" width="12.85546875" style="61" customWidth="1"/>
    <col min="9228" max="9228" width="8.42578125" style="61" customWidth="1"/>
    <col min="9229" max="9229" width="12.85546875" style="61" customWidth="1"/>
    <col min="9230" max="9231" width="13.7109375" style="61" customWidth="1"/>
    <col min="9232" max="9232" width="10.28515625" style="61" customWidth="1"/>
    <col min="9233" max="9233" width="12.85546875" style="61" customWidth="1"/>
    <col min="9234" max="9234" width="9.28515625" style="61" bestFit="1" customWidth="1"/>
    <col min="9235" max="9235" width="15.42578125" style="61" customWidth="1"/>
    <col min="9236" max="9472" width="9" style="61"/>
    <col min="9473" max="9473" width="5.85546875" style="61" customWidth="1"/>
    <col min="9474" max="9474" width="7.5703125" style="61" customWidth="1"/>
    <col min="9475" max="9477" width="11.140625" style="61" customWidth="1"/>
    <col min="9478" max="9478" width="9.42578125" style="61" customWidth="1"/>
    <col min="9479" max="9481" width="12" style="61" customWidth="1"/>
    <col min="9482" max="9482" width="11.140625" style="61" customWidth="1"/>
    <col min="9483" max="9483" width="12.85546875" style="61" customWidth="1"/>
    <col min="9484" max="9484" width="8.42578125" style="61" customWidth="1"/>
    <col min="9485" max="9485" width="12.85546875" style="61" customWidth="1"/>
    <col min="9486" max="9487" width="13.7109375" style="61" customWidth="1"/>
    <col min="9488" max="9488" width="10.28515625" style="61" customWidth="1"/>
    <col min="9489" max="9489" width="12.85546875" style="61" customWidth="1"/>
    <col min="9490" max="9490" width="9.28515625" style="61" bestFit="1" customWidth="1"/>
    <col min="9491" max="9491" width="15.42578125" style="61" customWidth="1"/>
    <col min="9492" max="9728" width="9" style="61"/>
    <col min="9729" max="9729" width="5.85546875" style="61" customWidth="1"/>
    <col min="9730" max="9730" width="7.5703125" style="61" customWidth="1"/>
    <col min="9731" max="9733" width="11.140625" style="61" customWidth="1"/>
    <col min="9734" max="9734" width="9.42578125" style="61" customWidth="1"/>
    <col min="9735" max="9737" width="12" style="61" customWidth="1"/>
    <col min="9738" max="9738" width="11.140625" style="61" customWidth="1"/>
    <col min="9739" max="9739" width="12.85546875" style="61" customWidth="1"/>
    <col min="9740" max="9740" width="8.42578125" style="61" customWidth="1"/>
    <col min="9741" max="9741" width="12.85546875" style="61" customWidth="1"/>
    <col min="9742" max="9743" width="13.7109375" style="61" customWidth="1"/>
    <col min="9744" max="9744" width="10.28515625" style="61" customWidth="1"/>
    <col min="9745" max="9745" width="12.85546875" style="61" customWidth="1"/>
    <col min="9746" max="9746" width="9.28515625" style="61" bestFit="1" customWidth="1"/>
    <col min="9747" max="9747" width="15.42578125" style="61" customWidth="1"/>
    <col min="9748" max="9984" width="9" style="61"/>
    <col min="9985" max="9985" width="5.85546875" style="61" customWidth="1"/>
    <col min="9986" max="9986" width="7.5703125" style="61" customWidth="1"/>
    <col min="9987" max="9989" width="11.140625" style="61" customWidth="1"/>
    <col min="9990" max="9990" width="9.42578125" style="61" customWidth="1"/>
    <col min="9991" max="9993" width="12" style="61" customWidth="1"/>
    <col min="9994" max="9994" width="11.140625" style="61" customWidth="1"/>
    <col min="9995" max="9995" width="12.85546875" style="61" customWidth="1"/>
    <col min="9996" max="9996" width="8.42578125" style="61" customWidth="1"/>
    <col min="9997" max="9997" width="12.85546875" style="61" customWidth="1"/>
    <col min="9998" max="9999" width="13.7109375" style="61" customWidth="1"/>
    <col min="10000" max="10000" width="10.28515625" style="61" customWidth="1"/>
    <col min="10001" max="10001" width="12.85546875" style="61" customWidth="1"/>
    <col min="10002" max="10002" width="9.28515625" style="61" bestFit="1" customWidth="1"/>
    <col min="10003" max="10003" width="15.42578125" style="61" customWidth="1"/>
    <col min="10004" max="10240" width="9" style="61"/>
    <col min="10241" max="10241" width="5.85546875" style="61" customWidth="1"/>
    <col min="10242" max="10242" width="7.5703125" style="61" customWidth="1"/>
    <col min="10243" max="10245" width="11.140625" style="61" customWidth="1"/>
    <col min="10246" max="10246" width="9.42578125" style="61" customWidth="1"/>
    <col min="10247" max="10249" width="12" style="61" customWidth="1"/>
    <col min="10250" max="10250" width="11.140625" style="61" customWidth="1"/>
    <col min="10251" max="10251" width="12.85546875" style="61" customWidth="1"/>
    <col min="10252" max="10252" width="8.42578125" style="61" customWidth="1"/>
    <col min="10253" max="10253" width="12.85546875" style="61" customWidth="1"/>
    <col min="10254" max="10255" width="13.7109375" style="61" customWidth="1"/>
    <col min="10256" max="10256" width="10.28515625" style="61" customWidth="1"/>
    <col min="10257" max="10257" width="12.85546875" style="61" customWidth="1"/>
    <col min="10258" max="10258" width="9.28515625" style="61" bestFit="1" customWidth="1"/>
    <col min="10259" max="10259" width="15.42578125" style="61" customWidth="1"/>
    <col min="10260" max="10496" width="9" style="61"/>
    <col min="10497" max="10497" width="5.85546875" style="61" customWidth="1"/>
    <col min="10498" max="10498" width="7.5703125" style="61" customWidth="1"/>
    <col min="10499" max="10501" width="11.140625" style="61" customWidth="1"/>
    <col min="10502" max="10502" width="9.42578125" style="61" customWidth="1"/>
    <col min="10503" max="10505" width="12" style="61" customWidth="1"/>
    <col min="10506" max="10506" width="11.140625" style="61" customWidth="1"/>
    <col min="10507" max="10507" width="12.85546875" style="61" customWidth="1"/>
    <col min="10508" max="10508" width="8.42578125" style="61" customWidth="1"/>
    <col min="10509" max="10509" width="12.85546875" style="61" customWidth="1"/>
    <col min="10510" max="10511" width="13.7109375" style="61" customWidth="1"/>
    <col min="10512" max="10512" width="10.28515625" style="61" customWidth="1"/>
    <col min="10513" max="10513" width="12.85546875" style="61" customWidth="1"/>
    <col min="10514" max="10514" width="9.28515625" style="61" bestFit="1" customWidth="1"/>
    <col min="10515" max="10515" width="15.42578125" style="61" customWidth="1"/>
    <col min="10516" max="10752" width="9" style="61"/>
    <col min="10753" max="10753" width="5.85546875" style="61" customWidth="1"/>
    <col min="10754" max="10754" width="7.5703125" style="61" customWidth="1"/>
    <col min="10755" max="10757" width="11.140625" style="61" customWidth="1"/>
    <col min="10758" max="10758" width="9.42578125" style="61" customWidth="1"/>
    <col min="10759" max="10761" width="12" style="61" customWidth="1"/>
    <col min="10762" max="10762" width="11.140625" style="61" customWidth="1"/>
    <col min="10763" max="10763" width="12.85546875" style="61" customWidth="1"/>
    <col min="10764" max="10764" width="8.42578125" style="61" customWidth="1"/>
    <col min="10765" max="10765" width="12.85546875" style="61" customWidth="1"/>
    <col min="10766" max="10767" width="13.7109375" style="61" customWidth="1"/>
    <col min="10768" max="10768" width="10.28515625" style="61" customWidth="1"/>
    <col min="10769" max="10769" width="12.85546875" style="61" customWidth="1"/>
    <col min="10770" max="10770" width="9.28515625" style="61" bestFit="1" customWidth="1"/>
    <col min="10771" max="10771" width="15.42578125" style="61" customWidth="1"/>
    <col min="10772" max="11008" width="9" style="61"/>
    <col min="11009" max="11009" width="5.85546875" style="61" customWidth="1"/>
    <col min="11010" max="11010" width="7.5703125" style="61" customWidth="1"/>
    <col min="11011" max="11013" width="11.140625" style="61" customWidth="1"/>
    <col min="11014" max="11014" width="9.42578125" style="61" customWidth="1"/>
    <col min="11015" max="11017" width="12" style="61" customWidth="1"/>
    <col min="11018" max="11018" width="11.140625" style="61" customWidth="1"/>
    <col min="11019" max="11019" width="12.85546875" style="61" customWidth="1"/>
    <col min="11020" max="11020" width="8.42578125" style="61" customWidth="1"/>
    <col min="11021" max="11021" width="12.85546875" style="61" customWidth="1"/>
    <col min="11022" max="11023" width="13.7109375" style="61" customWidth="1"/>
    <col min="11024" max="11024" width="10.28515625" style="61" customWidth="1"/>
    <col min="11025" max="11025" width="12.85546875" style="61" customWidth="1"/>
    <col min="11026" max="11026" width="9.28515625" style="61" bestFit="1" customWidth="1"/>
    <col min="11027" max="11027" width="15.42578125" style="61" customWidth="1"/>
    <col min="11028" max="11264" width="9" style="61"/>
    <col min="11265" max="11265" width="5.85546875" style="61" customWidth="1"/>
    <col min="11266" max="11266" width="7.5703125" style="61" customWidth="1"/>
    <col min="11267" max="11269" width="11.140625" style="61" customWidth="1"/>
    <col min="11270" max="11270" width="9.42578125" style="61" customWidth="1"/>
    <col min="11271" max="11273" width="12" style="61" customWidth="1"/>
    <col min="11274" max="11274" width="11.140625" style="61" customWidth="1"/>
    <col min="11275" max="11275" width="12.85546875" style="61" customWidth="1"/>
    <col min="11276" max="11276" width="8.42578125" style="61" customWidth="1"/>
    <col min="11277" max="11277" width="12.85546875" style="61" customWidth="1"/>
    <col min="11278" max="11279" width="13.7109375" style="61" customWidth="1"/>
    <col min="11280" max="11280" width="10.28515625" style="61" customWidth="1"/>
    <col min="11281" max="11281" width="12.85546875" style="61" customWidth="1"/>
    <col min="11282" max="11282" width="9.28515625" style="61" bestFit="1" customWidth="1"/>
    <col min="11283" max="11283" width="15.42578125" style="61" customWidth="1"/>
    <col min="11284" max="11520" width="9" style="61"/>
    <col min="11521" max="11521" width="5.85546875" style="61" customWidth="1"/>
    <col min="11522" max="11522" width="7.5703125" style="61" customWidth="1"/>
    <col min="11523" max="11525" width="11.140625" style="61" customWidth="1"/>
    <col min="11526" max="11526" width="9.42578125" style="61" customWidth="1"/>
    <col min="11527" max="11529" width="12" style="61" customWidth="1"/>
    <col min="11530" max="11530" width="11.140625" style="61" customWidth="1"/>
    <col min="11531" max="11531" width="12.85546875" style="61" customWidth="1"/>
    <col min="11532" max="11532" width="8.42578125" style="61" customWidth="1"/>
    <col min="11533" max="11533" width="12.85546875" style="61" customWidth="1"/>
    <col min="11534" max="11535" width="13.7109375" style="61" customWidth="1"/>
    <col min="11536" max="11536" width="10.28515625" style="61" customWidth="1"/>
    <col min="11537" max="11537" width="12.85546875" style="61" customWidth="1"/>
    <col min="11538" max="11538" width="9.28515625" style="61" bestFit="1" customWidth="1"/>
    <col min="11539" max="11539" width="15.42578125" style="61" customWidth="1"/>
    <col min="11540" max="11776" width="9" style="61"/>
    <col min="11777" max="11777" width="5.85546875" style="61" customWidth="1"/>
    <col min="11778" max="11778" width="7.5703125" style="61" customWidth="1"/>
    <col min="11779" max="11781" width="11.140625" style="61" customWidth="1"/>
    <col min="11782" max="11782" width="9.42578125" style="61" customWidth="1"/>
    <col min="11783" max="11785" width="12" style="61" customWidth="1"/>
    <col min="11786" max="11786" width="11.140625" style="61" customWidth="1"/>
    <col min="11787" max="11787" width="12.85546875" style="61" customWidth="1"/>
    <col min="11788" max="11788" width="8.42578125" style="61" customWidth="1"/>
    <col min="11789" max="11789" width="12.85546875" style="61" customWidth="1"/>
    <col min="11790" max="11791" width="13.7109375" style="61" customWidth="1"/>
    <col min="11792" max="11792" width="10.28515625" style="61" customWidth="1"/>
    <col min="11793" max="11793" width="12.85546875" style="61" customWidth="1"/>
    <col min="11794" max="11794" width="9.28515625" style="61" bestFit="1" customWidth="1"/>
    <col min="11795" max="11795" width="15.42578125" style="61" customWidth="1"/>
    <col min="11796" max="12032" width="9" style="61"/>
    <col min="12033" max="12033" width="5.85546875" style="61" customWidth="1"/>
    <col min="12034" max="12034" width="7.5703125" style="61" customWidth="1"/>
    <col min="12035" max="12037" width="11.140625" style="61" customWidth="1"/>
    <col min="12038" max="12038" width="9.42578125" style="61" customWidth="1"/>
    <col min="12039" max="12041" width="12" style="61" customWidth="1"/>
    <col min="12042" max="12042" width="11.140625" style="61" customWidth="1"/>
    <col min="12043" max="12043" width="12.85546875" style="61" customWidth="1"/>
    <col min="12044" max="12044" width="8.42578125" style="61" customWidth="1"/>
    <col min="12045" max="12045" width="12.85546875" style="61" customWidth="1"/>
    <col min="12046" max="12047" width="13.7109375" style="61" customWidth="1"/>
    <col min="12048" max="12048" width="10.28515625" style="61" customWidth="1"/>
    <col min="12049" max="12049" width="12.85546875" style="61" customWidth="1"/>
    <col min="12050" max="12050" width="9.28515625" style="61" bestFit="1" customWidth="1"/>
    <col min="12051" max="12051" width="15.42578125" style="61" customWidth="1"/>
    <col min="12052" max="12288" width="9" style="61"/>
    <col min="12289" max="12289" width="5.85546875" style="61" customWidth="1"/>
    <col min="12290" max="12290" width="7.5703125" style="61" customWidth="1"/>
    <col min="12291" max="12293" width="11.140625" style="61" customWidth="1"/>
    <col min="12294" max="12294" width="9.42578125" style="61" customWidth="1"/>
    <col min="12295" max="12297" width="12" style="61" customWidth="1"/>
    <col min="12298" max="12298" width="11.140625" style="61" customWidth="1"/>
    <col min="12299" max="12299" width="12.85546875" style="61" customWidth="1"/>
    <col min="12300" max="12300" width="8.42578125" style="61" customWidth="1"/>
    <col min="12301" max="12301" width="12.85546875" style="61" customWidth="1"/>
    <col min="12302" max="12303" width="13.7109375" style="61" customWidth="1"/>
    <col min="12304" max="12304" width="10.28515625" style="61" customWidth="1"/>
    <col min="12305" max="12305" width="12.85546875" style="61" customWidth="1"/>
    <col min="12306" max="12306" width="9.28515625" style="61" bestFit="1" customWidth="1"/>
    <col min="12307" max="12307" width="15.42578125" style="61" customWidth="1"/>
    <col min="12308" max="12544" width="9" style="61"/>
    <col min="12545" max="12545" width="5.85546875" style="61" customWidth="1"/>
    <col min="12546" max="12546" width="7.5703125" style="61" customWidth="1"/>
    <col min="12547" max="12549" width="11.140625" style="61" customWidth="1"/>
    <col min="12550" max="12550" width="9.42578125" style="61" customWidth="1"/>
    <col min="12551" max="12553" width="12" style="61" customWidth="1"/>
    <col min="12554" max="12554" width="11.140625" style="61" customWidth="1"/>
    <col min="12555" max="12555" width="12.85546875" style="61" customWidth="1"/>
    <col min="12556" max="12556" width="8.42578125" style="61" customWidth="1"/>
    <col min="12557" max="12557" width="12.85546875" style="61" customWidth="1"/>
    <col min="12558" max="12559" width="13.7109375" style="61" customWidth="1"/>
    <col min="12560" max="12560" width="10.28515625" style="61" customWidth="1"/>
    <col min="12561" max="12561" width="12.85546875" style="61" customWidth="1"/>
    <col min="12562" max="12562" width="9.28515625" style="61" bestFit="1" customWidth="1"/>
    <col min="12563" max="12563" width="15.42578125" style="61" customWidth="1"/>
    <col min="12564" max="12800" width="9" style="61"/>
    <col min="12801" max="12801" width="5.85546875" style="61" customWidth="1"/>
    <col min="12802" max="12802" width="7.5703125" style="61" customWidth="1"/>
    <col min="12803" max="12805" width="11.140625" style="61" customWidth="1"/>
    <col min="12806" max="12806" width="9.42578125" style="61" customWidth="1"/>
    <col min="12807" max="12809" width="12" style="61" customWidth="1"/>
    <col min="12810" max="12810" width="11.140625" style="61" customWidth="1"/>
    <col min="12811" max="12811" width="12.85546875" style="61" customWidth="1"/>
    <col min="12812" max="12812" width="8.42578125" style="61" customWidth="1"/>
    <col min="12813" max="12813" width="12.85546875" style="61" customWidth="1"/>
    <col min="12814" max="12815" width="13.7109375" style="61" customWidth="1"/>
    <col min="12816" max="12816" width="10.28515625" style="61" customWidth="1"/>
    <col min="12817" max="12817" width="12.85546875" style="61" customWidth="1"/>
    <col min="12818" max="12818" width="9.28515625" style="61" bestFit="1" customWidth="1"/>
    <col min="12819" max="12819" width="15.42578125" style="61" customWidth="1"/>
    <col min="12820" max="13056" width="9" style="61"/>
    <col min="13057" max="13057" width="5.85546875" style="61" customWidth="1"/>
    <col min="13058" max="13058" width="7.5703125" style="61" customWidth="1"/>
    <col min="13059" max="13061" width="11.140625" style="61" customWidth="1"/>
    <col min="13062" max="13062" width="9.42578125" style="61" customWidth="1"/>
    <col min="13063" max="13065" width="12" style="61" customWidth="1"/>
    <col min="13066" max="13066" width="11.140625" style="61" customWidth="1"/>
    <col min="13067" max="13067" width="12.85546875" style="61" customWidth="1"/>
    <col min="13068" max="13068" width="8.42578125" style="61" customWidth="1"/>
    <col min="13069" max="13069" width="12.85546875" style="61" customWidth="1"/>
    <col min="13070" max="13071" width="13.7109375" style="61" customWidth="1"/>
    <col min="13072" max="13072" width="10.28515625" style="61" customWidth="1"/>
    <col min="13073" max="13073" width="12.85546875" style="61" customWidth="1"/>
    <col min="13074" max="13074" width="9.28515625" style="61" bestFit="1" customWidth="1"/>
    <col min="13075" max="13075" width="15.42578125" style="61" customWidth="1"/>
    <col min="13076" max="13312" width="9" style="61"/>
    <col min="13313" max="13313" width="5.85546875" style="61" customWidth="1"/>
    <col min="13314" max="13314" width="7.5703125" style="61" customWidth="1"/>
    <col min="13315" max="13317" width="11.140625" style="61" customWidth="1"/>
    <col min="13318" max="13318" width="9.42578125" style="61" customWidth="1"/>
    <col min="13319" max="13321" width="12" style="61" customWidth="1"/>
    <col min="13322" max="13322" width="11.140625" style="61" customWidth="1"/>
    <col min="13323" max="13323" width="12.85546875" style="61" customWidth="1"/>
    <col min="13324" max="13324" width="8.42578125" style="61" customWidth="1"/>
    <col min="13325" max="13325" width="12.85546875" style="61" customWidth="1"/>
    <col min="13326" max="13327" width="13.7109375" style="61" customWidth="1"/>
    <col min="13328" max="13328" width="10.28515625" style="61" customWidth="1"/>
    <col min="13329" max="13329" width="12.85546875" style="61" customWidth="1"/>
    <col min="13330" max="13330" width="9.28515625" style="61" bestFit="1" customWidth="1"/>
    <col min="13331" max="13331" width="15.42578125" style="61" customWidth="1"/>
    <col min="13332" max="13568" width="9" style="61"/>
    <col min="13569" max="13569" width="5.85546875" style="61" customWidth="1"/>
    <col min="13570" max="13570" width="7.5703125" style="61" customWidth="1"/>
    <col min="13571" max="13573" width="11.140625" style="61" customWidth="1"/>
    <col min="13574" max="13574" width="9.42578125" style="61" customWidth="1"/>
    <col min="13575" max="13577" width="12" style="61" customWidth="1"/>
    <col min="13578" max="13578" width="11.140625" style="61" customWidth="1"/>
    <col min="13579" max="13579" width="12.85546875" style="61" customWidth="1"/>
    <col min="13580" max="13580" width="8.42578125" style="61" customWidth="1"/>
    <col min="13581" max="13581" width="12.85546875" style="61" customWidth="1"/>
    <col min="13582" max="13583" width="13.7109375" style="61" customWidth="1"/>
    <col min="13584" max="13584" width="10.28515625" style="61" customWidth="1"/>
    <col min="13585" max="13585" width="12.85546875" style="61" customWidth="1"/>
    <col min="13586" max="13586" width="9.28515625" style="61" bestFit="1" customWidth="1"/>
    <col min="13587" max="13587" width="15.42578125" style="61" customWidth="1"/>
    <col min="13588" max="13824" width="9" style="61"/>
    <col min="13825" max="13825" width="5.85546875" style="61" customWidth="1"/>
    <col min="13826" max="13826" width="7.5703125" style="61" customWidth="1"/>
    <col min="13827" max="13829" width="11.140625" style="61" customWidth="1"/>
    <col min="13830" max="13830" width="9.42578125" style="61" customWidth="1"/>
    <col min="13831" max="13833" width="12" style="61" customWidth="1"/>
    <col min="13834" max="13834" width="11.140625" style="61" customWidth="1"/>
    <col min="13835" max="13835" width="12.85546875" style="61" customWidth="1"/>
    <col min="13836" max="13836" width="8.42578125" style="61" customWidth="1"/>
    <col min="13837" max="13837" width="12.85546875" style="61" customWidth="1"/>
    <col min="13838" max="13839" width="13.7109375" style="61" customWidth="1"/>
    <col min="13840" max="13840" width="10.28515625" style="61" customWidth="1"/>
    <col min="13841" max="13841" width="12.85546875" style="61" customWidth="1"/>
    <col min="13842" max="13842" width="9.28515625" style="61" bestFit="1" customWidth="1"/>
    <col min="13843" max="13843" width="15.42578125" style="61" customWidth="1"/>
    <col min="13844" max="14080" width="9" style="61"/>
    <col min="14081" max="14081" width="5.85546875" style="61" customWidth="1"/>
    <col min="14082" max="14082" width="7.5703125" style="61" customWidth="1"/>
    <col min="14083" max="14085" width="11.140625" style="61" customWidth="1"/>
    <col min="14086" max="14086" width="9.42578125" style="61" customWidth="1"/>
    <col min="14087" max="14089" width="12" style="61" customWidth="1"/>
    <col min="14090" max="14090" width="11.140625" style="61" customWidth="1"/>
    <col min="14091" max="14091" width="12.85546875" style="61" customWidth="1"/>
    <col min="14092" max="14092" width="8.42578125" style="61" customWidth="1"/>
    <col min="14093" max="14093" width="12.85546875" style="61" customWidth="1"/>
    <col min="14094" max="14095" width="13.7109375" style="61" customWidth="1"/>
    <col min="14096" max="14096" width="10.28515625" style="61" customWidth="1"/>
    <col min="14097" max="14097" width="12.85546875" style="61" customWidth="1"/>
    <col min="14098" max="14098" width="9.28515625" style="61" bestFit="1" customWidth="1"/>
    <col min="14099" max="14099" width="15.42578125" style="61" customWidth="1"/>
    <col min="14100" max="14336" width="9" style="61"/>
    <col min="14337" max="14337" width="5.85546875" style="61" customWidth="1"/>
    <col min="14338" max="14338" width="7.5703125" style="61" customWidth="1"/>
    <col min="14339" max="14341" width="11.140625" style="61" customWidth="1"/>
    <col min="14342" max="14342" width="9.42578125" style="61" customWidth="1"/>
    <col min="14343" max="14345" width="12" style="61" customWidth="1"/>
    <col min="14346" max="14346" width="11.140625" style="61" customWidth="1"/>
    <col min="14347" max="14347" width="12.85546875" style="61" customWidth="1"/>
    <col min="14348" max="14348" width="8.42578125" style="61" customWidth="1"/>
    <col min="14349" max="14349" width="12.85546875" style="61" customWidth="1"/>
    <col min="14350" max="14351" width="13.7109375" style="61" customWidth="1"/>
    <col min="14352" max="14352" width="10.28515625" style="61" customWidth="1"/>
    <col min="14353" max="14353" width="12.85546875" style="61" customWidth="1"/>
    <col min="14354" max="14354" width="9.28515625" style="61" bestFit="1" customWidth="1"/>
    <col min="14355" max="14355" width="15.42578125" style="61" customWidth="1"/>
    <col min="14356" max="14592" width="9" style="61"/>
    <col min="14593" max="14593" width="5.85546875" style="61" customWidth="1"/>
    <col min="14594" max="14594" width="7.5703125" style="61" customWidth="1"/>
    <col min="14595" max="14597" width="11.140625" style="61" customWidth="1"/>
    <col min="14598" max="14598" width="9.42578125" style="61" customWidth="1"/>
    <col min="14599" max="14601" width="12" style="61" customWidth="1"/>
    <col min="14602" max="14602" width="11.140625" style="61" customWidth="1"/>
    <col min="14603" max="14603" width="12.85546875" style="61" customWidth="1"/>
    <col min="14604" max="14604" width="8.42578125" style="61" customWidth="1"/>
    <col min="14605" max="14605" width="12.85546875" style="61" customWidth="1"/>
    <col min="14606" max="14607" width="13.7109375" style="61" customWidth="1"/>
    <col min="14608" max="14608" width="10.28515625" style="61" customWidth="1"/>
    <col min="14609" max="14609" width="12.85546875" style="61" customWidth="1"/>
    <col min="14610" max="14610" width="9.28515625" style="61" bestFit="1" customWidth="1"/>
    <col min="14611" max="14611" width="15.42578125" style="61" customWidth="1"/>
    <col min="14612" max="14848" width="9" style="61"/>
    <col min="14849" max="14849" width="5.85546875" style="61" customWidth="1"/>
    <col min="14850" max="14850" width="7.5703125" style="61" customWidth="1"/>
    <col min="14851" max="14853" width="11.140625" style="61" customWidth="1"/>
    <col min="14854" max="14854" width="9.42578125" style="61" customWidth="1"/>
    <col min="14855" max="14857" width="12" style="61" customWidth="1"/>
    <col min="14858" max="14858" width="11.140625" style="61" customWidth="1"/>
    <col min="14859" max="14859" width="12.85546875" style="61" customWidth="1"/>
    <col min="14860" max="14860" width="8.42578125" style="61" customWidth="1"/>
    <col min="14861" max="14861" width="12.85546875" style="61" customWidth="1"/>
    <col min="14862" max="14863" width="13.7109375" style="61" customWidth="1"/>
    <col min="14864" max="14864" width="10.28515625" style="61" customWidth="1"/>
    <col min="14865" max="14865" width="12.85546875" style="61" customWidth="1"/>
    <col min="14866" max="14866" width="9.28515625" style="61" bestFit="1" customWidth="1"/>
    <col min="14867" max="14867" width="15.42578125" style="61" customWidth="1"/>
    <col min="14868" max="15104" width="9" style="61"/>
    <col min="15105" max="15105" width="5.85546875" style="61" customWidth="1"/>
    <col min="15106" max="15106" width="7.5703125" style="61" customWidth="1"/>
    <col min="15107" max="15109" width="11.140625" style="61" customWidth="1"/>
    <col min="15110" max="15110" width="9.42578125" style="61" customWidth="1"/>
    <col min="15111" max="15113" width="12" style="61" customWidth="1"/>
    <col min="15114" max="15114" width="11.140625" style="61" customWidth="1"/>
    <col min="15115" max="15115" width="12.85546875" style="61" customWidth="1"/>
    <col min="15116" max="15116" width="8.42578125" style="61" customWidth="1"/>
    <col min="15117" max="15117" width="12.85546875" style="61" customWidth="1"/>
    <col min="15118" max="15119" width="13.7109375" style="61" customWidth="1"/>
    <col min="15120" max="15120" width="10.28515625" style="61" customWidth="1"/>
    <col min="15121" max="15121" width="12.85546875" style="61" customWidth="1"/>
    <col min="15122" max="15122" width="9.28515625" style="61" bestFit="1" customWidth="1"/>
    <col min="15123" max="15123" width="15.42578125" style="61" customWidth="1"/>
    <col min="15124" max="15360" width="9" style="61"/>
    <col min="15361" max="15361" width="5.85546875" style="61" customWidth="1"/>
    <col min="15362" max="15362" width="7.5703125" style="61" customWidth="1"/>
    <col min="15363" max="15365" width="11.140625" style="61" customWidth="1"/>
    <col min="15366" max="15366" width="9.42578125" style="61" customWidth="1"/>
    <col min="15367" max="15369" width="12" style="61" customWidth="1"/>
    <col min="15370" max="15370" width="11.140625" style="61" customWidth="1"/>
    <col min="15371" max="15371" width="12.85546875" style="61" customWidth="1"/>
    <col min="15372" max="15372" width="8.42578125" style="61" customWidth="1"/>
    <col min="15373" max="15373" width="12.85546875" style="61" customWidth="1"/>
    <col min="15374" max="15375" width="13.7109375" style="61" customWidth="1"/>
    <col min="15376" max="15376" width="10.28515625" style="61" customWidth="1"/>
    <col min="15377" max="15377" width="12.85546875" style="61" customWidth="1"/>
    <col min="15378" max="15378" width="9.28515625" style="61" bestFit="1" customWidth="1"/>
    <col min="15379" max="15379" width="15.42578125" style="61" customWidth="1"/>
    <col min="15380" max="15616" width="9" style="61"/>
    <col min="15617" max="15617" width="5.85546875" style="61" customWidth="1"/>
    <col min="15618" max="15618" width="7.5703125" style="61" customWidth="1"/>
    <col min="15619" max="15621" width="11.140625" style="61" customWidth="1"/>
    <col min="15622" max="15622" width="9.42578125" style="61" customWidth="1"/>
    <col min="15623" max="15625" width="12" style="61" customWidth="1"/>
    <col min="15626" max="15626" width="11.140625" style="61" customWidth="1"/>
    <col min="15627" max="15627" width="12.85546875" style="61" customWidth="1"/>
    <col min="15628" max="15628" width="8.42578125" style="61" customWidth="1"/>
    <col min="15629" max="15629" width="12.85546875" style="61" customWidth="1"/>
    <col min="15630" max="15631" width="13.7109375" style="61" customWidth="1"/>
    <col min="15632" max="15632" width="10.28515625" style="61" customWidth="1"/>
    <col min="15633" max="15633" width="12.85546875" style="61" customWidth="1"/>
    <col min="15634" max="15634" width="9.28515625" style="61" bestFit="1" customWidth="1"/>
    <col min="15635" max="15635" width="15.42578125" style="61" customWidth="1"/>
    <col min="15636" max="15872" width="9" style="61"/>
    <col min="15873" max="15873" width="5.85546875" style="61" customWidth="1"/>
    <col min="15874" max="15874" width="7.5703125" style="61" customWidth="1"/>
    <col min="15875" max="15877" width="11.140625" style="61" customWidth="1"/>
    <col min="15878" max="15878" width="9.42578125" style="61" customWidth="1"/>
    <col min="15879" max="15881" width="12" style="61" customWidth="1"/>
    <col min="15882" max="15882" width="11.140625" style="61" customWidth="1"/>
    <col min="15883" max="15883" width="12.85546875" style="61" customWidth="1"/>
    <col min="15884" max="15884" width="8.42578125" style="61" customWidth="1"/>
    <col min="15885" max="15885" width="12.85546875" style="61" customWidth="1"/>
    <col min="15886" max="15887" width="13.7109375" style="61" customWidth="1"/>
    <col min="15888" max="15888" width="10.28515625" style="61" customWidth="1"/>
    <col min="15889" max="15889" width="12.85546875" style="61" customWidth="1"/>
    <col min="15890" max="15890" width="9.28515625" style="61" bestFit="1" customWidth="1"/>
    <col min="15891" max="15891" width="15.42578125" style="61" customWidth="1"/>
    <col min="15892" max="16128" width="9" style="61"/>
    <col min="16129" max="16129" width="5.85546875" style="61" customWidth="1"/>
    <col min="16130" max="16130" width="7.5703125" style="61" customWidth="1"/>
    <col min="16131" max="16133" width="11.140625" style="61" customWidth="1"/>
    <col min="16134" max="16134" width="9.42578125" style="61" customWidth="1"/>
    <col min="16135" max="16137" width="12" style="61" customWidth="1"/>
    <col min="16138" max="16138" width="11.140625" style="61" customWidth="1"/>
    <col min="16139" max="16139" width="12.85546875" style="61" customWidth="1"/>
    <col min="16140" max="16140" width="8.42578125" style="61" customWidth="1"/>
    <col min="16141" max="16141" width="12.85546875" style="61" customWidth="1"/>
    <col min="16142" max="16143" width="13.7109375" style="61" customWidth="1"/>
    <col min="16144" max="16144" width="10.28515625" style="61" customWidth="1"/>
    <col min="16145" max="16145" width="12.85546875" style="61" customWidth="1"/>
    <col min="16146" max="16146" width="9.28515625" style="61" bestFit="1" customWidth="1"/>
    <col min="16147" max="16147" width="15.42578125" style="61" customWidth="1"/>
    <col min="16148" max="16384" width="9" style="61"/>
  </cols>
  <sheetData>
    <row r="1" spans="1:19" s="65" customFormat="1" ht="28.5">
      <c r="A1" s="118" t="s">
        <v>915</v>
      </c>
    </row>
    <row r="2" spans="1:19" s="65" customFormat="1" ht="28.5">
      <c r="A2" s="119" t="s">
        <v>916</v>
      </c>
    </row>
    <row r="3" spans="1:19">
      <c r="A3" s="210"/>
      <c r="Q3" s="1568" t="s">
        <v>270</v>
      </c>
      <c r="R3" s="1568"/>
      <c r="S3" s="1568"/>
    </row>
    <row r="4" spans="1:19" ht="45" customHeight="1">
      <c r="A4" s="1607" t="s">
        <v>523</v>
      </c>
      <c r="B4" s="1608"/>
      <c r="C4" s="1425" t="s">
        <v>527</v>
      </c>
      <c r="D4" s="1647"/>
      <c r="E4" s="1647"/>
      <c r="F4" s="1647"/>
      <c r="G4" s="1647"/>
      <c r="H4" s="1647"/>
      <c r="I4" s="1647"/>
      <c r="J4" s="1647"/>
      <c r="K4" s="1647"/>
      <c r="L4" s="1608"/>
      <c r="M4" s="1425" t="s">
        <v>528</v>
      </c>
      <c r="N4" s="1647"/>
      <c r="O4" s="1647"/>
      <c r="P4" s="1647"/>
      <c r="Q4" s="1647"/>
      <c r="R4" s="1608"/>
      <c r="S4" s="1648" t="s">
        <v>506</v>
      </c>
    </row>
    <row r="5" spans="1:19" ht="60" customHeight="1">
      <c r="A5" s="1645"/>
      <c r="B5" s="1646"/>
      <c r="C5" s="211" t="s">
        <v>507</v>
      </c>
      <c r="D5" s="211" t="s">
        <v>508</v>
      </c>
      <c r="E5" s="211" t="s">
        <v>509</v>
      </c>
      <c r="F5" s="211" t="s">
        <v>510</v>
      </c>
      <c r="G5" s="211" t="s">
        <v>511</v>
      </c>
      <c r="H5" s="212" t="s">
        <v>524</v>
      </c>
      <c r="I5" s="186" t="s">
        <v>512</v>
      </c>
      <c r="J5" s="186" t="s">
        <v>146</v>
      </c>
      <c r="K5" s="213" t="s">
        <v>147</v>
      </c>
      <c r="L5" s="1651" t="s">
        <v>299</v>
      </c>
      <c r="M5" s="214" t="s">
        <v>802</v>
      </c>
      <c r="N5" s="211" t="s">
        <v>529</v>
      </c>
      <c r="O5" s="186" t="s">
        <v>161</v>
      </c>
      <c r="P5" s="186" t="s">
        <v>745</v>
      </c>
      <c r="Q5" s="213" t="s">
        <v>147</v>
      </c>
      <c r="R5" s="1651" t="s">
        <v>299</v>
      </c>
      <c r="S5" s="1649"/>
    </row>
    <row r="6" spans="1:19" ht="60" customHeight="1">
      <c r="A6" s="1609"/>
      <c r="B6" s="1610"/>
      <c r="C6" s="215" t="s">
        <v>514</v>
      </c>
      <c r="D6" s="215" t="s">
        <v>515</v>
      </c>
      <c r="E6" s="215" t="s">
        <v>516</v>
      </c>
      <c r="F6" s="215" t="s">
        <v>517</v>
      </c>
      <c r="G6" s="215" t="s">
        <v>518</v>
      </c>
      <c r="H6" s="215" t="s">
        <v>148</v>
      </c>
      <c r="I6" s="187" t="s">
        <v>521</v>
      </c>
      <c r="J6" s="187" t="s">
        <v>519</v>
      </c>
      <c r="K6" s="216" t="s">
        <v>520</v>
      </c>
      <c r="L6" s="1652"/>
      <c r="M6" s="217" t="s">
        <v>525</v>
      </c>
      <c r="N6" s="187" t="s">
        <v>530</v>
      </c>
      <c r="O6" s="187" t="s">
        <v>522</v>
      </c>
      <c r="P6" s="215" t="s">
        <v>526</v>
      </c>
      <c r="Q6" s="216" t="s">
        <v>520</v>
      </c>
      <c r="R6" s="1652"/>
      <c r="S6" s="1650"/>
    </row>
    <row r="7" spans="1:19" hidden="1">
      <c r="A7" s="145">
        <v>2527</v>
      </c>
      <c r="B7" s="146" t="s">
        <v>303</v>
      </c>
      <c r="C7" s="218">
        <v>502328</v>
      </c>
      <c r="D7" s="218">
        <v>412804</v>
      </c>
      <c r="E7" s="218">
        <v>274222</v>
      </c>
      <c r="F7" s="218">
        <v>0</v>
      </c>
      <c r="G7" s="218">
        <v>76873</v>
      </c>
      <c r="H7" s="218"/>
      <c r="I7" s="218">
        <v>217815</v>
      </c>
      <c r="J7" s="219">
        <v>27561</v>
      </c>
      <c r="K7" s="220">
        <v>1511603</v>
      </c>
      <c r="L7" s="148"/>
      <c r="M7" s="218">
        <v>1410500</v>
      </c>
      <c r="N7" s="218">
        <v>1275527</v>
      </c>
      <c r="O7" s="218"/>
      <c r="P7" s="221">
        <v>0</v>
      </c>
      <c r="Q7" s="220">
        <v>2686027</v>
      </c>
      <c r="R7" s="148"/>
      <c r="S7" s="222">
        <v>4197630</v>
      </c>
    </row>
    <row r="8" spans="1:19" hidden="1">
      <c r="A8" s="145">
        <v>2528</v>
      </c>
      <c r="B8" s="146" t="s">
        <v>304</v>
      </c>
      <c r="C8" s="218">
        <v>657511</v>
      </c>
      <c r="D8" s="218">
        <v>429993</v>
      </c>
      <c r="E8" s="218">
        <v>397056</v>
      </c>
      <c r="F8" s="218">
        <v>0</v>
      </c>
      <c r="G8" s="218">
        <v>92832</v>
      </c>
      <c r="H8" s="218"/>
      <c r="I8" s="218">
        <v>265814</v>
      </c>
      <c r="J8" s="221">
        <v>45778</v>
      </c>
      <c r="K8" s="220">
        <v>1888984</v>
      </c>
      <c r="L8" s="148">
        <v>24.965615971918552</v>
      </c>
      <c r="M8" s="218">
        <v>1489948</v>
      </c>
      <c r="N8" s="218">
        <v>1259943</v>
      </c>
      <c r="O8" s="218"/>
      <c r="P8" s="221">
        <v>0</v>
      </c>
      <c r="Q8" s="220">
        <v>2749891</v>
      </c>
      <c r="R8" s="148">
        <v>2.3776380505482635</v>
      </c>
      <c r="S8" s="222">
        <v>4638875</v>
      </c>
    </row>
    <row r="9" spans="1:19" hidden="1">
      <c r="A9" s="145">
        <v>2529</v>
      </c>
      <c r="B9" s="146" t="s">
        <v>305</v>
      </c>
      <c r="C9" s="223">
        <v>889619</v>
      </c>
      <c r="D9" s="223">
        <v>424801</v>
      </c>
      <c r="E9" s="223">
        <v>516327</v>
      </c>
      <c r="F9" s="224">
        <v>0</v>
      </c>
      <c r="G9" s="225">
        <v>106143</v>
      </c>
      <c r="H9" s="225"/>
      <c r="I9" s="223">
        <v>328742</v>
      </c>
      <c r="J9" s="226">
        <v>80121</v>
      </c>
      <c r="K9" s="227">
        <v>2345753</v>
      </c>
      <c r="L9" s="228">
        <v>24.180670667406392</v>
      </c>
      <c r="M9" s="226">
        <v>1855725</v>
      </c>
      <c r="N9" s="225">
        <v>1312498</v>
      </c>
      <c r="O9" s="225"/>
      <c r="P9" s="229">
        <v>0</v>
      </c>
      <c r="Q9" s="227">
        <v>3168223</v>
      </c>
      <c r="R9" s="48">
        <v>15.21267570241875</v>
      </c>
      <c r="S9" s="230">
        <v>5513976</v>
      </c>
    </row>
    <row r="10" spans="1:19" hidden="1">
      <c r="A10" s="145">
        <v>2530</v>
      </c>
      <c r="B10" s="146" t="s">
        <v>306</v>
      </c>
      <c r="C10" s="223">
        <v>1034286</v>
      </c>
      <c r="D10" s="223">
        <v>502994</v>
      </c>
      <c r="E10" s="223">
        <v>598005</v>
      </c>
      <c r="F10" s="224">
        <v>0</v>
      </c>
      <c r="G10" s="225">
        <v>151196</v>
      </c>
      <c r="H10" s="225"/>
      <c r="I10" s="223">
        <v>389977</v>
      </c>
      <c r="J10" s="226">
        <v>111672</v>
      </c>
      <c r="K10" s="227">
        <v>2788130</v>
      </c>
      <c r="L10" s="228">
        <v>18.858635158944697</v>
      </c>
      <c r="M10" s="226">
        <v>2551299</v>
      </c>
      <c r="N10" s="225">
        <v>1575595</v>
      </c>
      <c r="O10" s="225"/>
      <c r="P10" s="229">
        <v>0</v>
      </c>
      <c r="Q10" s="227">
        <v>4126894</v>
      </c>
      <c r="R10" s="48">
        <v>30.258949575203513</v>
      </c>
      <c r="S10" s="230">
        <v>6915024</v>
      </c>
    </row>
    <row r="11" spans="1:19" hidden="1">
      <c r="A11" s="145">
        <v>2531</v>
      </c>
      <c r="B11" s="146" t="s">
        <v>307</v>
      </c>
      <c r="C11" s="223">
        <v>1269564</v>
      </c>
      <c r="D11" s="223">
        <v>626848</v>
      </c>
      <c r="E11" s="223">
        <v>561697</v>
      </c>
      <c r="F11" s="224">
        <v>0</v>
      </c>
      <c r="G11" s="225">
        <v>217036</v>
      </c>
      <c r="H11" s="225"/>
      <c r="I11" s="223">
        <v>515974</v>
      </c>
      <c r="J11" s="226">
        <v>159744</v>
      </c>
      <c r="K11" s="227">
        <v>3350863</v>
      </c>
      <c r="L11" s="228">
        <v>20.183169364412706</v>
      </c>
      <c r="M11" s="226">
        <v>3492456</v>
      </c>
      <c r="N11" s="225">
        <v>1784301</v>
      </c>
      <c r="O11" s="225"/>
      <c r="P11" s="229">
        <v>0</v>
      </c>
      <c r="Q11" s="227">
        <v>5276757</v>
      </c>
      <c r="R11" s="48">
        <v>27.862673477923106</v>
      </c>
      <c r="S11" s="230">
        <v>8627620</v>
      </c>
    </row>
    <row r="12" spans="1:19" hidden="1">
      <c r="A12" s="145">
        <v>2532</v>
      </c>
      <c r="B12" s="146" t="s">
        <v>308</v>
      </c>
      <c r="C12" s="223">
        <v>1698733</v>
      </c>
      <c r="D12" s="223">
        <v>875450</v>
      </c>
      <c r="E12" s="223">
        <v>599037</v>
      </c>
      <c r="F12" s="224">
        <v>0</v>
      </c>
      <c r="G12" s="225">
        <v>291735</v>
      </c>
      <c r="H12" s="225"/>
      <c r="I12" s="223">
        <v>772933</v>
      </c>
      <c r="J12" s="226">
        <v>236182</v>
      </c>
      <c r="K12" s="227">
        <v>4474070</v>
      </c>
      <c r="L12" s="228">
        <v>33.519932029450324</v>
      </c>
      <c r="M12" s="226">
        <v>4767820</v>
      </c>
      <c r="N12" s="225">
        <v>2189391</v>
      </c>
      <c r="O12" s="225"/>
      <c r="P12" s="229">
        <v>0</v>
      </c>
      <c r="Q12" s="227">
        <v>6957211</v>
      </c>
      <c r="R12" s="48">
        <v>31.846340470103133</v>
      </c>
      <c r="S12" s="230">
        <v>11431281</v>
      </c>
    </row>
    <row r="13" spans="1:19" hidden="1">
      <c r="A13" s="145">
        <v>2533</v>
      </c>
      <c r="B13" s="146" t="s">
        <v>309</v>
      </c>
      <c r="C13" s="223">
        <v>2537455</v>
      </c>
      <c r="D13" s="223">
        <v>1029779</v>
      </c>
      <c r="E13" s="223">
        <v>613555</v>
      </c>
      <c r="F13" s="224">
        <v>0</v>
      </c>
      <c r="G13" s="225">
        <v>388344</v>
      </c>
      <c r="H13" s="225"/>
      <c r="I13" s="223">
        <v>961528</v>
      </c>
      <c r="J13" s="226">
        <v>362877</v>
      </c>
      <c r="K13" s="227">
        <v>5893538</v>
      </c>
      <c r="L13" s="228">
        <v>31.7265487576189</v>
      </c>
      <c r="M13" s="226">
        <v>6708524</v>
      </c>
      <c r="N13" s="225">
        <v>2710387</v>
      </c>
      <c r="O13" s="225"/>
      <c r="P13" s="229">
        <v>0</v>
      </c>
      <c r="Q13" s="227">
        <v>9418911</v>
      </c>
      <c r="R13" s="48">
        <v>35.383431665361307</v>
      </c>
      <c r="S13" s="230">
        <v>15312449</v>
      </c>
    </row>
    <row r="14" spans="1:19" hidden="1">
      <c r="A14" s="145">
        <v>2534</v>
      </c>
      <c r="B14" s="146" t="s">
        <v>310</v>
      </c>
      <c r="C14" s="223">
        <v>3140.576</v>
      </c>
      <c r="D14" s="223">
        <v>1425.548</v>
      </c>
      <c r="E14" s="223">
        <v>828.10799999999995</v>
      </c>
      <c r="F14" s="223">
        <v>0</v>
      </c>
      <c r="G14" s="223">
        <v>552.46100000000001</v>
      </c>
      <c r="H14" s="223"/>
      <c r="I14" s="223">
        <v>1293.518</v>
      </c>
      <c r="J14" s="223">
        <v>573.92600000000004</v>
      </c>
      <c r="K14" s="227">
        <v>7814.1370000000006</v>
      </c>
      <c r="L14" s="228">
        <v>-99.867411782192619</v>
      </c>
      <c r="M14" s="226">
        <v>7565.6559999999999</v>
      </c>
      <c r="N14" s="226">
        <v>3244.3130000000001</v>
      </c>
      <c r="O14" s="226"/>
      <c r="P14" s="226">
        <v>0</v>
      </c>
      <c r="Q14" s="227">
        <v>10809.969000000001</v>
      </c>
      <c r="R14" s="48">
        <v>-99.885231222590377</v>
      </c>
      <c r="S14" s="230">
        <v>18624.106</v>
      </c>
    </row>
    <row r="15" spans="1:19" hidden="1">
      <c r="A15" s="145">
        <v>2535</v>
      </c>
      <c r="B15" s="146" t="s">
        <v>311</v>
      </c>
      <c r="C15" s="223">
        <v>4235.4449999999997</v>
      </c>
      <c r="D15" s="223">
        <v>1793.559</v>
      </c>
      <c r="E15" s="223">
        <v>908.70699999999999</v>
      </c>
      <c r="F15" s="223">
        <v>0</v>
      </c>
      <c r="G15" s="223">
        <v>633.20100000000002</v>
      </c>
      <c r="H15" s="223"/>
      <c r="I15" s="223">
        <v>1582.9259999999999</v>
      </c>
      <c r="J15" s="223">
        <v>840.92499999999995</v>
      </c>
      <c r="K15" s="227">
        <v>9994.762999999999</v>
      </c>
      <c r="L15" s="228">
        <v>27.906165453715467</v>
      </c>
      <c r="M15" s="226">
        <v>8545.3029999999999</v>
      </c>
      <c r="N15" s="226">
        <v>3695.4450000000002</v>
      </c>
      <c r="O15" s="226"/>
      <c r="P15" s="226">
        <v>12.715999999999999</v>
      </c>
      <c r="Q15" s="227">
        <v>12253.464</v>
      </c>
      <c r="R15" s="48">
        <v>13.353368543425043</v>
      </c>
      <c r="S15" s="230">
        <v>22248.226999999999</v>
      </c>
    </row>
    <row r="16" spans="1:19" hidden="1">
      <c r="A16" s="145">
        <v>2536</v>
      </c>
      <c r="B16" s="146" t="s">
        <v>312</v>
      </c>
      <c r="C16" s="223">
        <v>5812.1689999999999</v>
      </c>
      <c r="D16" s="223">
        <v>2202.797</v>
      </c>
      <c r="E16" s="223">
        <v>1081.5650000000001</v>
      </c>
      <c r="F16" s="223">
        <v>0</v>
      </c>
      <c r="G16" s="223">
        <v>842.97799999999995</v>
      </c>
      <c r="H16" s="223"/>
      <c r="I16" s="223">
        <v>2015.1310000000001</v>
      </c>
      <c r="J16" s="223">
        <v>1169.502</v>
      </c>
      <c r="K16" s="227">
        <v>13124.142</v>
      </c>
      <c r="L16" s="228">
        <v>31.310187145007852</v>
      </c>
      <c r="M16" s="226">
        <v>9450.7019999999993</v>
      </c>
      <c r="N16" s="226">
        <v>4307.8850000000002</v>
      </c>
      <c r="O16" s="226"/>
      <c r="P16" s="226">
        <v>0</v>
      </c>
      <c r="Q16" s="227">
        <v>13758.587</v>
      </c>
      <c r="R16" s="48">
        <v>12.283244966484576</v>
      </c>
      <c r="S16" s="230">
        <v>26882.728999999999</v>
      </c>
    </row>
    <row r="17" spans="1:19" hidden="1">
      <c r="A17" s="145">
        <v>2537</v>
      </c>
      <c r="B17" s="146" t="s">
        <v>313</v>
      </c>
      <c r="C17" s="223">
        <v>6743.7579999999998</v>
      </c>
      <c r="D17" s="223">
        <v>2761.4609999999998</v>
      </c>
      <c r="E17" s="223">
        <v>1159.3579999999999</v>
      </c>
      <c r="F17" s="223">
        <v>0</v>
      </c>
      <c r="G17" s="223">
        <v>1074.057</v>
      </c>
      <c r="H17" s="223"/>
      <c r="I17" s="223">
        <v>2413.7339999999999</v>
      </c>
      <c r="J17" s="223">
        <v>1633.6780000000001</v>
      </c>
      <c r="K17" s="227">
        <v>15786.046</v>
      </c>
      <c r="L17" s="228">
        <v>20.282499229282951</v>
      </c>
      <c r="M17" s="226">
        <v>11381.347</v>
      </c>
      <c r="N17" s="226">
        <v>4901.3980000000001</v>
      </c>
      <c r="O17" s="226"/>
      <c r="P17" s="226">
        <v>1.72</v>
      </c>
      <c r="Q17" s="227">
        <v>16284.464999999998</v>
      </c>
      <c r="R17" s="48">
        <v>18.358556732606328</v>
      </c>
      <c r="S17" s="230">
        <v>32070.510999999999</v>
      </c>
    </row>
    <row r="18" spans="1:19" hidden="1">
      <c r="A18" s="145">
        <v>2538</v>
      </c>
      <c r="B18" s="146" t="s">
        <v>314</v>
      </c>
      <c r="C18" s="223">
        <v>7649.4250000000002</v>
      </c>
      <c r="D18" s="223">
        <v>3373.4180000000001</v>
      </c>
      <c r="E18" s="223">
        <v>1524.0360000000001</v>
      </c>
      <c r="F18" s="231">
        <v>0.42899999999999999</v>
      </c>
      <c r="G18" s="223">
        <v>1284.8040000000001</v>
      </c>
      <c r="H18" s="223">
        <v>0</v>
      </c>
      <c r="I18" s="223">
        <v>2581.143</v>
      </c>
      <c r="J18" s="223">
        <v>2617.8310000000001</v>
      </c>
      <c r="K18" s="227">
        <v>19031.086000000003</v>
      </c>
      <c r="L18" s="228">
        <v>20.556382516559264</v>
      </c>
      <c r="M18" s="226">
        <v>13505.687</v>
      </c>
      <c r="N18" s="226">
        <v>5843.268</v>
      </c>
      <c r="O18" s="226">
        <v>0</v>
      </c>
      <c r="P18" s="226">
        <v>1.496</v>
      </c>
      <c r="Q18" s="227">
        <v>19350.451000000001</v>
      </c>
      <c r="R18" s="48">
        <v>18.827674105351345</v>
      </c>
      <c r="S18" s="230">
        <v>38381.537000000004</v>
      </c>
    </row>
    <row r="19" spans="1:19" hidden="1">
      <c r="A19" s="145">
        <v>2539</v>
      </c>
      <c r="B19" s="146" t="s">
        <v>315</v>
      </c>
      <c r="C19" s="223">
        <v>8740.3970000000008</v>
      </c>
      <c r="D19" s="223">
        <v>4048.3719999999998</v>
      </c>
      <c r="E19" s="223">
        <v>1901.48</v>
      </c>
      <c r="F19" s="223">
        <v>0.66</v>
      </c>
      <c r="G19" s="223">
        <v>1786.7370000000001</v>
      </c>
      <c r="H19" s="223">
        <v>0</v>
      </c>
      <c r="I19" s="223">
        <v>2993.165</v>
      </c>
      <c r="J19" s="223">
        <v>3867.54</v>
      </c>
      <c r="K19" s="227">
        <v>23338.351000000002</v>
      </c>
      <c r="L19" s="228">
        <v>22.632786168902808</v>
      </c>
      <c r="M19" s="226">
        <v>16167.466</v>
      </c>
      <c r="N19" s="226">
        <v>6855.68</v>
      </c>
      <c r="O19" s="226">
        <v>0</v>
      </c>
      <c r="P19" s="226">
        <v>2.0459999999999998</v>
      </c>
      <c r="Q19" s="227">
        <v>23025.191999999999</v>
      </c>
      <c r="R19" s="48">
        <v>18.990466940537964</v>
      </c>
      <c r="S19" s="230">
        <v>46363.543000000005</v>
      </c>
    </row>
    <row r="20" spans="1:19" hidden="1">
      <c r="A20" s="145">
        <v>2540</v>
      </c>
      <c r="B20" s="146" t="s">
        <v>316</v>
      </c>
      <c r="C20" s="223">
        <v>9444.2990000000009</v>
      </c>
      <c r="D20" s="223">
        <v>4623.2139999999999</v>
      </c>
      <c r="E20" s="223">
        <v>3189.7730000000001</v>
      </c>
      <c r="F20" s="223">
        <v>0.86199999999999999</v>
      </c>
      <c r="G20" s="223">
        <v>2043.2</v>
      </c>
      <c r="H20" s="223">
        <v>0</v>
      </c>
      <c r="I20" s="223">
        <v>3559.6280000000002</v>
      </c>
      <c r="J20" s="223">
        <v>4313.7120000000004</v>
      </c>
      <c r="K20" s="227">
        <v>27174.688000000002</v>
      </c>
      <c r="L20" s="228">
        <v>16.437909430704849</v>
      </c>
      <c r="M20" s="226">
        <v>13473.049000000001</v>
      </c>
      <c r="N20" s="226">
        <v>7879.1490000000003</v>
      </c>
      <c r="O20" s="226">
        <v>0</v>
      </c>
      <c r="P20" s="226">
        <v>52.57</v>
      </c>
      <c r="Q20" s="227">
        <v>21404.768</v>
      </c>
      <c r="R20" s="48">
        <v>-7.0376134105635213</v>
      </c>
      <c r="S20" s="230">
        <v>48579.456000000006</v>
      </c>
    </row>
    <row r="21" spans="1:19" hidden="1">
      <c r="A21" s="145">
        <v>2541</v>
      </c>
      <c r="B21" s="146" t="s">
        <v>317</v>
      </c>
      <c r="C21" s="223">
        <v>10638.54</v>
      </c>
      <c r="D21" s="223">
        <v>4771.5619999999999</v>
      </c>
      <c r="E21" s="223">
        <v>5168.0249999999996</v>
      </c>
      <c r="F21" s="223">
        <v>1.1619999999999999</v>
      </c>
      <c r="G21" s="223">
        <v>2131.2260000000001</v>
      </c>
      <c r="H21" s="223">
        <v>0</v>
      </c>
      <c r="I21" s="223">
        <v>3627.8870000000002</v>
      </c>
      <c r="J21" s="223">
        <v>4419.5259999999998</v>
      </c>
      <c r="K21" s="227">
        <v>30757.928</v>
      </c>
      <c r="L21" s="228">
        <v>13.185947157884563</v>
      </c>
      <c r="M21" s="226">
        <v>11000.757</v>
      </c>
      <c r="N21" s="226">
        <v>8273.1919999999991</v>
      </c>
      <c r="O21" s="226">
        <v>0</v>
      </c>
      <c r="P21" s="226">
        <v>14.914</v>
      </c>
      <c r="Q21" s="227">
        <v>19288.863000000001</v>
      </c>
      <c r="R21" s="48">
        <v>-9.8852040816326472</v>
      </c>
      <c r="S21" s="230">
        <v>50046.790999999997</v>
      </c>
    </row>
    <row r="22" spans="1:19" hidden="1">
      <c r="A22" s="145">
        <v>2542</v>
      </c>
      <c r="B22" s="146" t="s">
        <v>318</v>
      </c>
      <c r="C22" s="223">
        <v>11107.436</v>
      </c>
      <c r="D22" s="223">
        <v>4661.857</v>
      </c>
      <c r="E22" s="223">
        <v>5175.8459999999995</v>
      </c>
      <c r="F22" s="223">
        <v>1.8140000000000001</v>
      </c>
      <c r="G22" s="223">
        <v>2174.39</v>
      </c>
      <c r="H22" s="223">
        <v>0</v>
      </c>
      <c r="I22" s="223">
        <v>3787.8029999999999</v>
      </c>
      <c r="J22" s="223">
        <v>4173.9949999999999</v>
      </c>
      <c r="K22" s="227">
        <v>31083.140999999996</v>
      </c>
      <c r="L22" s="228">
        <v>1.0573306498408999</v>
      </c>
      <c r="M22" s="226">
        <v>13630.424000000001</v>
      </c>
      <c r="N22" s="226">
        <v>8255.92</v>
      </c>
      <c r="O22" s="226">
        <v>0</v>
      </c>
      <c r="P22" s="226">
        <v>2.5529999999999999</v>
      </c>
      <c r="Q22" s="227">
        <v>21888.897000000001</v>
      </c>
      <c r="R22" s="48">
        <v>13.479457031759724</v>
      </c>
      <c r="S22" s="230">
        <v>52972.038</v>
      </c>
    </row>
    <row r="23" spans="1:19" hidden="1">
      <c r="A23" s="145">
        <v>2543</v>
      </c>
      <c r="B23" s="146" t="s">
        <v>319</v>
      </c>
      <c r="C23" s="223">
        <v>11600</v>
      </c>
      <c r="D23" s="223">
        <v>4724</v>
      </c>
      <c r="E23" s="223">
        <v>4052</v>
      </c>
      <c r="F23" s="223">
        <v>3</v>
      </c>
      <c r="G23" s="223">
        <v>2124</v>
      </c>
      <c r="H23" s="223">
        <v>0</v>
      </c>
      <c r="I23" s="223">
        <v>4205</v>
      </c>
      <c r="J23" s="223">
        <v>4940</v>
      </c>
      <c r="K23" s="227">
        <v>31648</v>
      </c>
      <c r="L23" s="228">
        <v>1.8172519952214743</v>
      </c>
      <c r="M23" s="226">
        <v>18136</v>
      </c>
      <c r="N23" s="226">
        <v>9072</v>
      </c>
      <c r="O23" s="226">
        <v>0</v>
      </c>
      <c r="P23" s="226">
        <v>2</v>
      </c>
      <c r="Q23" s="227">
        <v>27210</v>
      </c>
      <c r="R23" s="48">
        <v>24.309598606087821</v>
      </c>
      <c r="S23" s="230">
        <v>58858</v>
      </c>
    </row>
    <row r="24" spans="1:19" hidden="1">
      <c r="A24" s="145">
        <v>2544</v>
      </c>
      <c r="B24" s="146" t="s">
        <v>320</v>
      </c>
      <c r="C24" s="223">
        <v>12298.008893490001</v>
      </c>
      <c r="D24" s="223">
        <v>5260.1074777900021</v>
      </c>
      <c r="E24" s="223">
        <v>4688.1628118300005</v>
      </c>
      <c r="F24" s="223">
        <v>3.0150000000000001</v>
      </c>
      <c r="G24" s="223">
        <v>2246.4723717699994</v>
      </c>
      <c r="H24" s="223">
        <v>0</v>
      </c>
      <c r="I24" s="223">
        <v>4682.768756559999</v>
      </c>
      <c r="J24" s="223">
        <v>5385.1144957200004</v>
      </c>
      <c r="K24" s="227">
        <v>34563.64980716</v>
      </c>
      <c r="L24" s="228">
        <v>9.2127458517441845</v>
      </c>
      <c r="M24" s="226">
        <v>21801.673136379999</v>
      </c>
      <c r="N24" s="226">
        <v>11624.636133200202</v>
      </c>
      <c r="O24" s="226">
        <v>0</v>
      </c>
      <c r="P24" s="226">
        <v>14.55609748</v>
      </c>
      <c r="Q24" s="227">
        <v>33440.865367060207</v>
      </c>
      <c r="R24" s="48">
        <v>22.899174447115794</v>
      </c>
      <c r="S24" s="230">
        <v>68004.5151742202</v>
      </c>
    </row>
    <row r="25" spans="1:19" hidden="1">
      <c r="A25" s="145">
        <v>2546</v>
      </c>
      <c r="B25" s="146" t="s">
        <v>321</v>
      </c>
      <c r="C25" s="223">
        <v>14743.912688629998</v>
      </c>
      <c r="D25" s="223">
        <v>6140.6713344700011</v>
      </c>
      <c r="E25" s="223">
        <v>5647.5060049800004</v>
      </c>
      <c r="F25" s="223">
        <v>4.8849999999999998</v>
      </c>
      <c r="G25" s="223">
        <v>2415.3066698799994</v>
      </c>
      <c r="H25" s="223">
        <v>0</v>
      </c>
      <c r="I25" s="223">
        <v>3708.1314250299997</v>
      </c>
      <c r="J25" s="223">
        <v>7110.6186775000006</v>
      </c>
      <c r="K25" s="227">
        <v>39771.031800489996</v>
      </c>
      <c r="L25" s="228">
        <v>15.066065136012535</v>
      </c>
      <c r="M25" s="226">
        <v>28541.695132879999</v>
      </c>
      <c r="N25" s="226">
        <v>13578.485787739999</v>
      </c>
      <c r="O25" s="226">
        <v>0</v>
      </c>
      <c r="P25" s="226">
        <v>32.794450040000001</v>
      </c>
      <c r="Q25" s="227">
        <v>42152.975370659995</v>
      </c>
      <c r="R25" s="48">
        <v>26.052286350763389</v>
      </c>
      <c r="S25" s="230">
        <v>81924.007171149991</v>
      </c>
    </row>
    <row r="26" spans="1:19" hidden="1">
      <c r="A26" s="145">
        <v>2547</v>
      </c>
      <c r="B26" s="146" t="s">
        <v>322</v>
      </c>
      <c r="C26" s="223">
        <v>21734.982596799997</v>
      </c>
      <c r="D26" s="223">
        <v>6622.0482748300001</v>
      </c>
      <c r="E26" s="223">
        <v>6954.7341915499974</v>
      </c>
      <c r="F26" s="223">
        <v>6.5039999999999996</v>
      </c>
      <c r="G26" s="223">
        <v>1853.1892203300001</v>
      </c>
      <c r="H26" s="223">
        <v>4973.363621980001</v>
      </c>
      <c r="I26" s="223">
        <v>3450.4215493200004</v>
      </c>
      <c r="J26" s="223">
        <v>3536.3641771400003</v>
      </c>
      <c r="K26" s="232">
        <v>49131.607631950006</v>
      </c>
      <c r="L26" s="228">
        <v>23.536165414105962</v>
      </c>
      <c r="M26" s="226">
        <v>28618.26254675</v>
      </c>
      <c r="N26" s="226">
        <v>2062.96611768</v>
      </c>
      <c r="O26" s="226">
        <v>12552.985402670001</v>
      </c>
      <c r="P26" s="226">
        <v>34.496035309999996</v>
      </c>
      <c r="Q26" s="232">
        <v>43268.710102410005</v>
      </c>
      <c r="R26" s="48">
        <v>2.6468706465892837</v>
      </c>
      <c r="S26" s="230">
        <v>92400.317734360011</v>
      </c>
    </row>
    <row r="27" spans="1:19" hidden="1">
      <c r="A27" s="145">
        <v>2548</v>
      </c>
      <c r="B27" s="146" t="s">
        <v>323</v>
      </c>
      <c r="C27" s="233">
        <v>25208.168135460004</v>
      </c>
      <c r="D27" s="233">
        <v>7141.8973807799985</v>
      </c>
      <c r="E27" s="233">
        <v>8951.7645240799993</v>
      </c>
      <c r="F27" s="233">
        <v>8.5440000000000005</v>
      </c>
      <c r="G27" s="233">
        <v>1411.3283684400003</v>
      </c>
      <c r="H27" s="233">
        <v>6563.2223577699979</v>
      </c>
      <c r="I27" s="233">
        <v>3556.0637114900001</v>
      </c>
      <c r="J27" s="233">
        <v>4157.9478117100007</v>
      </c>
      <c r="K27" s="232">
        <v>56998.936289730009</v>
      </c>
      <c r="L27" s="228">
        <v>16.012764566376461</v>
      </c>
      <c r="M27" s="226">
        <v>27992.849032350001</v>
      </c>
      <c r="N27" s="234">
        <v>2766.4230177100003</v>
      </c>
      <c r="O27" s="234">
        <v>13089.625084450001</v>
      </c>
      <c r="P27" s="234">
        <v>47.318261789999994</v>
      </c>
      <c r="Q27" s="232">
        <v>43896.215396300002</v>
      </c>
      <c r="R27" s="48">
        <v>1.4502519081451564</v>
      </c>
      <c r="S27" s="230">
        <v>100895.15168603</v>
      </c>
    </row>
    <row r="28" spans="1:19" hidden="1">
      <c r="A28" s="145">
        <v>2549</v>
      </c>
      <c r="B28" s="146" t="s">
        <v>324</v>
      </c>
      <c r="C28" s="233">
        <v>31096.762927159998</v>
      </c>
      <c r="D28" s="233">
        <v>7906.6107726000018</v>
      </c>
      <c r="E28" s="233">
        <v>14267.918392629999</v>
      </c>
      <c r="F28" s="233">
        <v>10.2265</v>
      </c>
      <c r="G28" s="233">
        <v>1386.5693637899997</v>
      </c>
      <c r="H28" s="233">
        <v>7718.5528542969978</v>
      </c>
      <c r="I28" s="233">
        <v>3768.3382678100002</v>
      </c>
      <c r="J28" s="233">
        <v>4989.932885577</v>
      </c>
      <c r="K28" s="232">
        <v>71144.911963863982</v>
      </c>
      <c r="L28" s="228">
        <v>24.817964325209303</v>
      </c>
      <c r="M28" s="226">
        <v>29077.239981450002</v>
      </c>
      <c r="N28" s="234">
        <v>3024.9194842799993</v>
      </c>
      <c r="O28" s="234">
        <v>14945.380332823072</v>
      </c>
      <c r="P28" s="234">
        <v>47.753001860000005</v>
      </c>
      <c r="Q28" s="232">
        <v>47095.292800413074</v>
      </c>
      <c r="R28" s="48">
        <v>7.2878205449637035</v>
      </c>
      <c r="S28" s="230">
        <v>118240.20476427706</v>
      </c>
    </row>
    <row r="29" spans="1:19" hidden="1">
      <c r="A29" s="145">
        <v>2550</v>
      </c>
      <c r="B29" s="146" t="s">
        <v>325</v>
      </c>
      <c r="C29" s="233">
        <v>29939.56702459</v>
      </c>
      <c r="D29" s="233">
        <v>8620.8241501499997</v>
      </c>
      <c r="E29" s="233">
        <v>16940.911084400006</v>
      </c>
      <c r="F29" s="233">
        <v>79.410458210000002</v>
      </c>
      <c r="G29" s="233">
        <v>1368.4143506300002</v>
      </c>
      <c r="H29" s="233">
        <v>8727.5312699000006</v>
      </c>
      <c r="I29" s="233">
        <v>3134.2064026999997</v>
      </c>
      <c r="J29" s="233">
        <v>5533.6143162499984</v>
      </c>
      <c r="K29" s="232">
        <v>74344.479056830009</v>
      </c>
      <c r="L29" s="228">
        <v>4.4972535697157863</v>
      </c>
      <c r="M29" s="226">
        <v>35578.804041789997</v>
      </c>
      <c r="N29" s="234">
        <v>3917.7103383454009</v>
      </c>
      <c r="O29" s="234">
        <v>17343.386719239752</v>
      </c>
      <c r="P29" s="234">
        <v>61.721846960000001</v>
      </c>
      <c r="Q29" s="232">
        <v>56901.622946335148</v>
      </c>
      <c r="R29" s="48">
        <v>20.822314848918538</v>
      </c>
      <c r="S29" s="230">
        <v>131246.10200316517</v>
      </c>
    </row>
    <row r="30" spans="1:19" hidden="1">
      <c r="A30" s="145">
        <v>2551</v>
      </c>
      <c r="B30" s="146" t="s">
        <v>326</v>
      </c>
      <c r="C30" s="233">
        <v>32951.404080549997</v>
      </c>
      <c r="D30" s="233">
        <v>9470.5111843899995</v>
      </c>
      <c r="E30" s="233">
        <v>24958.428202340001</v>
      </c>
      <c r="F30" s="233">
        <v>89.292699939999991</v>
      </c>
      <c r="G30" s="233">
        <v>1803.34581828</v>
      </c>
      <c r="H30" s="233">
        <v>10878.861052030001</v>
      </c>
      <c r="I30" s="233">
        <v>2903.3099713600004</v>
      </c>
      <c r="J30" s="233">
        <v>6228.461249269998</v>
      </c>
      <c r="K30" s="232">
        <v>89283.614258159985</v>
      </c>
      <c r="L30" s="228">
        <v>20.094478286558822</v>
      </c>
      <c r="M30" s="226">
        <v>38320.639836960014</v>
      </c>
      <c r="N30" s="234">
        <v>5046.042657250001</v>
      </c>
      <c r="O30" s="234">
        <v>19622.102467609999</v>
      </c>
      <c r="P30" s="234">
        <v>93.239963430000003</v>
      </c>
      <c r="Q30" s="232">
        <v>63082.024925250014</v>
      </c>
      <c r="R30" s="48">
        <v>10.861556593462552</v>
      </c>
      <c r="S30" s="230">
        <v>152365.63918341001</v>
      </c>
    </row>
    <row r="31" spans="1:19" ht="45.75" hidden="1" customHeight="1">
      <c r="A31" s="173">
        <v>2552</v>
      </c>
      <c r="B31" s="246" t="s">
        <v>327</v>
      </c>
      <c r="C31" s="235">
        <v>38079.236346070007</v>
      </c>
      <c r="D31" s="236">
        <v>10955.338089929999</v>
      </c>
      <c r="E31" s="236">
        <v>21229.444689849999</v>
      </c>
      <c r="F31" s="236">
        <v>18.48</v>
      </c>
      <c r="G31" s="236">
        <v>2079.0204072500005</v>
      </c>
      <c r="H31" s="236">
        <v>12055.059932760001</v>
      </c>
      <c r="I31" s="236">
        <v>3636.3394536199994</v>
      </c>
      <c r="J31" s="236">
        <v>7268.7783523000007</v>
      </c>
      <c r="K31" s="237">
        <v>95321.697271780024</v>
      </c>
      <c r="L31" s="238">
        <v>28.216242121912945</v>
      </c>
      <c r="M31" s="239">
        <v>42154.763125940015</v>
      </c>
      <c r="N31" s="240">
        <v>5774.9192271399997</v>
      </c>
      <c r="O31" s="240">
        <v>20993.991783540005</v>
      </c>
      <c r="P31" s="240">
        <v>129.63339554000001</v>
      </c>
      <c r="Q31" s="237">
        <v>69053.307532160019</v>
      </c>
      <c r="R31" s="238">
        <v>21.35560280466046</v>
      </c>
      <c r="S31" s="241">
        <v>164375.00480394004</v>
      </c>
    </row>
    <row r="32" spans="1:19" ht="45.75" hidden="1" customHeight="1">
      <c r="A32" s="173">
        <v>2553</v>
      </c>
      <c r="B32" s="246" t="s">
        <v>328</v>
      </c>
      <c r="C32" s="235">
        <v>47099.728333319996</v>
      </c>
      <c r="D32" s="236">
        <v>12619.811512329999</v>
      </c>
      <c r="E32" s="236">
        <v>21070.852652979996</v>
      </c>
      <c r="F32" s="236">
        <v>33.833261999999998</v>
      </c>
      <c r="G32" s="236">
        <v>2166.3714949600003</v>
      </c>
      <c r="H32" s="236">
        <v>13827.202637180002</v>
      </c>
      <c r="I32" s="236">
        <v>4111.7761099400013</v>
      </c>
      <c r="J32" s="236">
        <v>8387.6508546699988</v>
      </c>
      <c r="K32" s="237">
        <v>109317.22685738001</v>
      </c>
      <c r="L32" s="238">
        <v>47.041486125440898</v>
      </c>
      <c r="M32" s="239">
        <v>38843.873369729998</v>
      </c>
      <c r="N32" s="240">
        <v>15411.821548269996</v>
      </c>
      <c r="O32" s="240">
        <v>22074.272355360004</v>
      </c>
      <c r="P32" s="240">
        <v>191.28323507000002</v>
      </c>
      <c r="Q32" s="237">
        <v>76521.250508430006</v>
      </c>
      <c r="R32" s="238">
        <v>34.479908561832147</v>
      </c>
      <c r="S32" s="241">
        <v>185838.47736581002</v>
      </c>
    </row>
    <row r="33" spans="1:19" ht="45.75" hidden="1" customHeight="1">
      <c r="A33" s="173">
        <v>2554</v>
      </c>
      <c r="B33" s="247" t="s">
        <v>329</v>
      </c>
      <c r="C33" s="235">
        <v>57799</v>
      </c>
      <c r="D33" s="236">
        <v>14780</v>
      </c>
      <c r="E33" s="236">
        <v>23181</v>
      </c>
      <c r="F33" s="236">
        <v>49</v>
      </c>
      <c r="G33" s="236">
        <v>2358</v>
      </c>
      <c r="H33" s="236">
        <v>14328</v>
      </c>
      <c r="I33" s="236">
        <v>4787</v>
      </c>
      <c r="J33" s="236">
        <v>8691</v>
      </c>
      <c r="K33" s="237">
        <v>125973</v>
      </c>
      <c r="L33" s="238">
        <v>15.24</v>
      </c>
      <c r="M33" s="239">
        <v>51688</v>
      </c>
      <c r="N33" s="240">
        <v>8189</v>
      </c>
      <c r="O33" s="240">
        <v>23932</v>
      </c>
      <c r="P33" s="240">
        <v>222</v>
      </c>
      <c r="Q33" s="237">
        <v>84031</v>
      </c>
      <c r="R33" s="238">
        <v>9.8139398424267483</v>
      </c>
      <c r="S33" s="241">
        <v>210005</v>
      </c>
    </row>
    <row r="34" spans="1:19" ht="45.75" customHeight="1">
      <c r="A34" s="173">
        <v>2555</v>
      </c>
      <c r="B34" s="247" t="s">
        <v>330</v>
      </c>
      <c r="C34" s="235">
        <v>73207</v>
      </c>
      <c r="D34" s="236">
        <v>16357</v>
      </c>
      <c r="E34" s="236">
        <v>26665</v>
      </c>
      <c r="F34" s="236">
        <v>68</v>
      </c>
      <c r="G34" s="236">
        <v>2533</v>
      </c>
      <c r="H34" s="236">
        <v>16741</v>
      </c>
      <c r="I34" s="236">
        <v>5375</v>
      </c>
      <c r="J34" s="236">
        <v>9736</v>
      </c>
      <c r="K34" s="237">
        <v>150682</v>
      </c>
      <c r="L34" s="238">
        <v>19.614520571868574</v>
      </c>
      <c r="M34" s="239">
        <v>63440</v>
      </c>
      <c r="N34" s="240">
        <v>9958</v>
      </c>
      <c r="O34" s="240">
        <v>27148</v>
      </c>
      <c r="P34" s="240">
        <v>219</v>
      </c>
      <c r="Q34" s="237">
        <v>100765</v>
      </c>
      <c r="R34" s="238">
        <v>19.914079327867096</v>
      </c>
      <c r="S34" s="241">
        <v>251447</v>
      </c>
    </row>
    <row r="35" spans="1:19" ht="45.75" customHeight="1">
      <c r="A35" s="173">
        <v>2556</v>
      </c>
      <c r="B35" s="247" t="s">
        <v>331</v>
      </c>
      <c r="C35" s="242">
        <v>92226.041303999984</v>
      </c>
      <c r="D35" s="236">
        <v>17644.93427922</v>
      </c>
      <c r="E35" s="236">
        <v>28714.781672419998</v>
      </c>
      <c r="F35" s="236">
        <v>89.690801590000007</v>
      </c>
      <c r="G35" s="236">
        <v>2438.5434748300004</v>
      </c>
      <c r="H35" s="236">
        <v>19144.613487159997</v>
      </c>
      <c r="I35" s="236">
        <v>5959.5131983199999</v>
      </c>
      <c r="J35" s="236">
        <v>11152.853887730002</v>
      </c>
      <c r="K35" s="237">
        <v>177370.97210527002</v>
      </c>
      <c r="L35" s="238">
        <v>17.712116978318591</v>
      </c>
      <c r="M35" s="239">
        <v>71293.91214719</v>
      </c>
      <c r="N35" s="240">
        <v>12327.85398231</v>
      </c>
      <c r="O35" s="240">
        <v>31045.686965910641</v>
      </c>
      <c r="P35" s="240">
        <v>223.89156186</v>
      </c>
      <c r="Q35" s="237">
        <v>114891.34465727065</v>
      </c>
      <c r="R35" s="238">
        <v>14.019098553337614</v>
      </c>
      <c r="S35" s="241">
        <v>292262.31676254066</v>
      </c>
    </row>
    <row r="36" spans="1:19" ht="45.75" customHeight="1">
      <c r="A36" s="173">
        <v>2557</v>
      </c>
      <c r="B36" s="247" t="s">
        <v>332</v>
      </c>
      <c r="C36" s="242">
        <v>76219.988082319993</v>
      </c>
      <c r="D36" s="236">
        <v>19517.318513904753</v>
      </c>
      <c r="E36" s="236">
        <v>36048.922460909998</v>
      </c>
      <c r="F36" s="236">
        <v>112.33818074999999</v>
      </c>
      <c r="G36" s="236">
        <v>2606.9200973243201</v>
      </c>
      <c r="H36" s="236">
        <v>22183.572094570922</v>
      </c>
      <c r="I36" s="236">
        <v>6378.7341802499996</v>
      </c>
      <c r="J36" s="236">
        <v>11869.439185730002</v>
      </c>
      <c r="K36" s="237">
        <v>174937.23279576001</v>
      </c>
      <c r="L36" s="238">
        <v>-1.3721181547483337</v>
      </c>
      <c r="M36" s="239">
        <v>76330.384027439999</v>
      </c>
      <c r="N36" s="240">
        <v>11896.623031809999</v>
      </c>
      <c r="O36" s="240">
        <v>33464.804839849996</v>
      </c>
      <c r="P36" s="240">
        <v>653.81380591999994</v>
      </c>
      <c r="Q36" s="237">
        <v>122345.62570501999</v>
      </c>
      <c r="R36" s="238">
        <v>6.4881136781765578</v>
      </c>
      <c r="S36" s="241">
        <v>297282.85850078001</v>
      </c>
    </row>
    <row r="37" spans="1:19" ht="45.75" customHeight="1">
      <c r="A37" s="173">
        <v>2558</v>
      </c>
      <c r="B37" s="247" t="s">
        <v>335</v>
      </c>
      <c r="C37" s="742">
        <v>77168.034045799999</v>
      </c>
      <c r="D37" s="179">
        <v>20544.601667837818</v>
      </c>
      <c r="E37" s="179">
        <v>47901.974006720004</v>
      </c>
      <c r="F37" s="179">
        <v>1345.44878066</v>
      </c>
      <c r="G37" s="766">
        <v>0</v>
      </c>
      <c r="H37" s="766">
        <v>0</v>
      </c>
      <c r="I37" s="179">
        <v>6350.920409233001</v>
      </c>
      <c r="J37" s="179">
        <v>13666.605467789997</v>
      </c>
      <c r="K37" s="237">
        <v>166977.5843780408</v>
      </c>
      <c r="L37" s="238">
        <v>-4.550002472608063</v>
      </c>
      <c r="M37" s="201">
        <v>81837.95997846</v>
      </c>
      <c r="N37" s="179">
        <v>10562.666820069964</v>
      </c>
      <c r="O37" s="179">
        <v>35687.058963929871</v>
      </c>
      <c r="P37" s="766">
        <v>0</v>
      </c>
      <c r="Q37" s="237">
        <v>128087.68576245983</v>
      </c>
      <c r="R37" s="238">
        <v>4.6933104672529682</v>
      </c>
      <c r="S37" s="241">
        <v>295065.27014050062</v>
      </c>
    </row>
    <row r="38" spans="1:19" ht="45.75" customHeight="1">
      <c r="A38" s="173">
        <v>2559</v>
      </c>
      <c r="B38" s="247" t="s">
        <v>794</v>
      </c>
      <c r="C38" s="742">
        <v>82385.388712304906</v>
      </c>
      <c r="D38" s="179">
        <v>24107.464559627668</v>
      </c>
      <c r="E38" s="179">
        <v>56852.145261913683</v>
      </c>
      <c r="F38" s="179">
        <v>1659.5278343399998</v>
      </c>
      <c r="G38" s="766">
        <v>0</v>
      </c>
      <c r="H38" s="766">
        <v>0</v>
      </c>
      <c r="I38" s="179">
        <v>6674.813304837</v>
      </c>
      <c r="J38" s="179">
        <v>22064.132645318539</v>
      </c>
      <c r="K38" s="237">
        <v>193743.47231834181</v>
      </c>
      <c r="L38" s="238">
        <v>16.029629390075776</v>
      </c>
      <c r="M38" s="201">
        <v>70405.885076855004</v>
      </c>
      <c r="N38" s="179">
        <v>21656.874844888534</v>
      </c>
      <c r="O38" s="179">
        <v>38130.916234453623</v>
      </c>
      <c r="P38" s="766">
        <v>0</v>
      </c>
      <c r="Q38" s="237">
        <v>130193.67615619715</v>
      </c>
      <c r="R38" s="238">
        <v>1.644178658706428</v>
      </c>
      <c r="S38" s="241">
        <v>323937.14847453893</v>
      </c>
    </row>
    <row r="39" spans="1:19" ht="45.75" customHeight="1">
      <c r="A39" s="173">
        <v>2560</v>
      </c>
      <c r="B39" s="247" t="s">
        <v>801</v>
      </c>
      <c r="C39" s="742">
        <v>90426.043584229992</v>
      </c>
      <c r="D39" s="179">
        <v>25571.047405475812</v>
      </c>
      <c r="E39" s="179">
        <v>63772.917609388001</v>
      </c>
      <c r="F39" s="179">
        <v>2281.5738560699997</v>
      </c>
      <c r="G39" s="766">
        <v>0</v>
      </c>
      <c r="H39" s="766">
        <v>0</v>
      </c>
      <c r="I39" s="179">
        <v>6754.8732268130007</v>
      </c>
      <c r="J39" s="179">
        <v>20913.585611772349</v>
      </c>
      <c r="K39" s="237">
        <v>209720.04129374915</v>
      </c>
      <c r="L39" s="238">
        <v>8.2462489105986911</v>
      </c>
      <c r="M39" s="201">
        <v>70004.744571535994</v>
      </c>
      <c r="N39" s="179">
        <v>23034.661980008819</v>
      </c>
      <c r="O39" s="179">
        <v>40349.155430770719</v>
      </c>
      <c r="P39" s="766">
        <v>0</v>
      </c>
      <c r="Q39" s="237">
        <v>133388.56198231553</v>
      </c>
      <c r="R39" s="238">
        <v>2.4539485483806294</v>
      </c>
      <c r="S39" s="241">
        <v>343108.60327606468</v>
      </c>
    </row>
    <row r="40" spans="1:19" ht="45.75" customHeight="1">
      <c r="A40" s="173">
        <v>2561</v>
      </c>
      <c r="B40" s="247" t="s">
        <v>820</v>
      </c>
      <c r="C40" s="742">
        <v>100982.76903837</v>
      </c>
      <c r="D40" s="179">
        <v>25846.053256983236</v>
      </c>
      <c r="E40" s="179">
        <v>75578.157020025988</v>
      </c>
      <c r="F40" s="179">
        <v>2822.9879786000001</v>
      </c>
      <c r="G40" s="766">
        <v>0</v>
      </c>
      <c r="H40" s="766">
        <v>0</v>
      </c>
      <c r="I40" s="179">
        <v>7314.3855478260002</v>
      </c>
      <c r="J40" s="179">
        <v>22248.709153095744</v>
      </c>
      <c r="K40" s="237">
        <v>234793.06199490099</v>
      </c>
      <c r="L40" s="238">
        <v>11.955471945588995</v>
      </c>
      <c r="M40" s="201">
        <v>70522.372231914007</v>
      </c>
      <c r="N40" s="179">
        <v>25056.433570775142</v>
      </c>
      <c r="O40" s="179">
        <v>39850.566018542078</v>
      </c>
      <c r="P40" s="766">
        <v>0</v>
      </c>
      <c r="Q40" s="237">
        <v>135429.37182123124</v>
      </c>
      <c r="R40" s="238">
        <v>1.5299736413578529</v>
      </c>
      <c r="S40" s="241">
        <v>370222.43381613225</v>
      </c>
    </row>
    <row r="41" spans="1:19" ht="45.75" customHeight="1">
      <c r="A41" s="183">
        <v>2562</v>
      </c>
      <c r="B41" s="248" t="s">
        <v>889</v>
      </c>
      <c r="C41" s="736">
        <v>166467.81267147002</v>
      </c>
      <c r="D41" s="736">
        <v>27344.37521032587</v>
      </c>
      <c r="E41" s="736">
        <v>82421.867339899996</v>
      </c>
      <c r="F41" s="736">
        <v>3234.88175159</v>
      </c>
      <c r="G41" s="790">
        <v>0</v>
      </c>
      <c r="H41" s="790">
        <v>0</v>
      </c>
      <c r="I41" s="736">
        <v>8275.003897239998</v>
      </c>
      <c r="J41" s="736">
        <v>23589.992767370873</v>
      </c>
      <c r="K41" s="828">
        <v>311333.93363789679</v>
      </c>
      <c r="L41" s="243">
        <v>48.452161136960591</v>
      </c>
      <c r="M41" s="202">
        <v>74363.901154343563</v>
      </c>
      <c r="N41" s="736">
        <v>26677.649387790349</v>
      </c>
      <c r="O41" s="736">
        <v>44643.848402499651</v>
      </c>
      <c r="P41" s="790">
        <v>0</v>
      </c>
      <c r="Q41" s="828">
        <v>145685.39894463358</v>
      </c>
      <c r="R41" s="243">
        <v>9.2188091539275661</v>
      </c>
      <c r="S41" s="829">
        <v>457019.33258253033</v>
      </c>
    </row>
    <row r="42" spans="1:19">
      <c r="A42" s="141"/>
    </row>
    <row r="43" spans="1:19">
      <c r="A43" s="141" t="s">
        <v>268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N43" s="158"/>
      <c r="O43" s="244"/>
    </row>
    <row r="44" spans="1:19">
      <c r="A44" s="141" t="s">
        <v>743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N44" s="158"/>
      <c r="O44" s="244"/>
    </row>
    <row r="45" spans="1:19">
      <c r="A45" s="141" t="s">
        <v>744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N45" s="158"/>
      <c r="O45" s="244"/>
    </row>
    <row r="46" spans="1:19">
      <c r="A46" s="142" t="s">
        <v>269</v>
      </c>
      <c r="B46" s="85"/>
      <c r="C46" s="85"/>
      <c r="D46" s="85"/>
      <c r="E46" s="245"/>
      <c r="F46" s="85"/>
      <c r="G46" s="85"/>
      <c r="H46" s="85"/>
      <c r="I46" s="85"/>
      <c r="J46" s="85"/>
      <c r="K46" s="85"/>
      <c r="L46" s="85"/>
      <c r="M46" s="85"/>
      <c r="N46" s="167"/>
      <c r="O46" s="85"/>
      <c r="P46" s="85"/>
      <c r="Q46" s="85"/>
      <c r="R46" s="85"/>
      <c r="S46" s="85"/>
    </row>
    <row r="47" spans="1:19">
      <c r="A47" s="141"/>
    </row>
    <row r="48" spans="1:19">
      <c r="A48" s="141"/>
    </row>
  </sheetData>
  <mergeCells count="7">
    <mergeCell ref="Q3:S3"/>
    <mergeCell ref="A4:B6"/>
    <mergeCell ref="C4:L4"/>
    <mergeCell ref="M4:R4"/>
    <mergeCell ref="S4:S6"/>
    <mergeCell ref="L5:L6"/>
    <mergeCell ref="R5:R6"/>
  </mergeCells>
  <phoneticPr fontId="107" type="noConversion"/>
  <printOptions horizontalCentered="1"/>
  <pageMargins left="0" right="0" top="0.78740157480314965" bottom="0" header="0.51181102362204722" footer="0.51181102362204722"/>
  <pageSetup paperSize="9" scale="64" orientation="landscape" horizontalDpi="200" verticalDpi="2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6"/>
  </sheetPr>
  <dimension ref="A1:AA50"/>
  <sheetViews>
    <sheetView view="pageBreakPreview" zoomScale="60" zoomScaleNormal="115" workbookViewId="0">
      <pane xSplit="1" ySplit="5" topLeftCell="B6" activePane="bottomRight" state="frozen"/>
      <selection activeCell="D51" sqref="D51"/>
      <selection pane="topRight" activeCell="D51" sqref="D51"/>
      <selection pane="bottomLeft" activeCell="D51" sqref="D51"/>
      <selection pane="bottomRight" activeCell="B5" sqref="B1:B1048576"/>
    </sheetView>
  </sheetViews>
  <sheetFormatPr defaultColWidth="9" defaultRowHeight="15.75"/>
  <cols>
    <col min="1" max="1" width="39.5703125" style="1068" customWidth="1"/>
    <col min="2" max="2" width="10.42578125" style="1068" customWidth="1"/>
    <col min="3" max="3" width="10.85546875" style="854" bestFit="1" customWidth="1"/>
    <col min="4" max="4" width="10.42578125" style="1044" customWidth="1"/>
    <col min="5" max="22" width="10.42578125" style="854" customWidth="1"/>
    <col min="23" max="23" width="15.85546875" style="854" bestFit="1" customWidth="1"/>
    <col min="24" max="24" width="22.28515625" style="854" bestFit="1" customWidth="1"/>
    <col min="25" max="25" width="15.42578125" style="854" bestFit="1" customWidth="1"/>
    <col min="26" max="26" width="22.28515625" style="854" bestFit="1" customWidth="1"/>
    <col min="27" max="27" width="10.85546875" style="854" bestFit="1" customWidth="1"/>
    <col min="28" max="16384" width="9" style="854"/>
  </cols>
  <sheetData>
    <row r="1" spans="1:26" ht="28.5">
      <c r="A1" s="1653" t="s">
        <v>869</v>
      </c>
      <c r="B1" s="1653"/>
      <c r="C1" s="1653"/>
      <c r="D1" s="1653"/>
      <c r="E1" s="1653"/>
    </row>
    <row r="2" spans="1:26" ht="28.5">
      <c r="A2" s="1653" t="s">
        <v>917</v>
      </c>
      <c r="B2" s="1653"/>
      <c r="C2" s="1653"/>
      <c r="D2" s="1653"/>
      <c r="E2" s="1653"/>
    </row>
    <row r="3" spans="1:26" ht="21">
      <c r="A3" s="1654"/>
      <c r="B3" s="1654"/>
      <c r="C3" s="1043">
        <v>1000000</v>
      </c>
      <c r="V3" s="1655" t="s">
        <v>270</v>
      </c>
      <c r="W3" s="1655"/>
      <c r="X3" s="1655"/>
      <c r="Y3" s="1655"/>
      <c r="Z3" s="1655"/>
    </row>
    <row r="4" spans="1:26" s="896" customFormat="1">
      <c r="A4" s="1656" t="s">
        <v>0</v>
      </c>
      <c r="B4" s="1658" t="s">
        <v>378</v>
      </c>
      <c r="C4" s="1658"/>
      <c r="D4" s="1658"/>
      <c r="E4" s="1658"/>
      <c r="F4" s="1658"/>
      <c r="G4" s="1658"/>
      <c r="H4" s="1658"/>
      <c r="I4" s="1658"/>
      <c r="J4" s="1658"/>
      <c r="K4" s="1658"/>
      <c r="L4" s="1658"/>
      <c r="M4" s="1658"/>
      <c r="N4" s="1658"/>
      <c r="O4" s="1658"/>
      <c r="P4" s="1658"/>
      <c r="Q4" s="1658"/>
      <c r="R4" s="1658"/>
      <c r="S4" s="1658"/>
      <c r="T4" s="1658"/>
      <c r="U4" s="1658"/>
      <c r="V4" s="1658"/>
      <c r="W4" s="1658"/>
      <c r="X4" s="1659" t="s">
        <v>271</v>
      </c>
      <c r="Y4" s="1661" t="s">
        <v>382</v>
      </c>
      <c r="Z4" s="1659" t="s">
        <v>408</v>
      </c>
    </row>
    <row r="5" spans="1:26" s="896" customFormat="1">
      <c r="A5" s="1657"/>
      <c r="B5" s="1045" t="s">
        <v>800</v>
      </c>
      <c r="C5" s="1045" t="s">
        <v>169</v>
      </c>
      <c r="D5" s="1045" t="s">
        <v>285</v>
      </c>
      <c r="E5" s="1045" t="s">
        <v>171</v>
      </c>
      <c r="F5" s="1045" t="s">
        <v>172</v>
      </c>
      <c r="G5" s="1045" t="s">
        <v>173</v>
      </c>
      <c r="H5" s="1045" t="s">
        <v>174</v>
      </c>
      <c r="I5" s="1045" t="s">
        <v>175</v>
      </c>
      <c r="J5" s="1045" t="s">
        <v>176</v>
      </c>
      <c r="K5" s="1045" t="s">
        <v>177</v>
      </c>
      <c r="L5" s="1046" t="s">
        <v>178</v>
      </c>
      <c r="M5" s="1046" t="s">
        <v>179</v>
      </c>
      <c r="N5" s="1046" t="s">
        <v>180</v>
      </c>
      <c r="O5" s="1075" t="s">
        <v>181</v>
      </c>
      <c r="P5" s="1046" t="s">
        <v>182</v>
      </c>
      <c r="Q5" s="1046" t="s">
        <v>183</v>
      </c>
      <c r="R5" s="1046" t="s">
        <v>184</v>
      </c>
      <c r="S5" s="1046" t="s">
        <v>797</v>
      </c>
      <c r="T5" s="1046" t="s">
        <v>185</v>
      </c>
      <c r="U5" s="1046" t="s">
        <v>186</v>
      </c>
      <c r="V5" s="1046" t="s">
        <v>187</v>
      </c>
      <c r="W5" s="1046" t="s">
        <v>188</v>
      </c>
      <c r="X5" s="1660"/>
      <c r="Y5" s="1662"/>
      <c r="Z5" s="1663"/>
    </row>
    <row r="6" spans="1:26" ht="21.75" customHeight="1">
      <c r="A6" s="1047" t="s">
        <v>560</v>
      </c>
      <c r="B6" s="1048">
        <v>5947.2574556</v>
      </c>
      <c r="C6" s="1048">
        <v>136303.36511690001</v>
      </c>
      <c r="D6" s="1048">
        <v>1873.16342874</v>
      </c>
      <c r="E6" s="1048">
        <v>31445.69573481</v>
      </c>
      <c r="F6" s="1048">
        <v>34349.110846800002</v>
      </c>
      <c r="G6" s="1048">
        <v>341.51447258000002</v>
      </c>
      <c r="H6" s="1048">
        <v>8493.2092194899997</v>
      </c>
      <c r="I6" s="1048">
        <v>31929.401617380001</v>
      </c>
      <c r="J6" s="1048">
        <v>6890.1417699799804</v>
      </c>
      <c r="K6" s="1048">
        <v>58618.064793539997</v>
      </c>
      <c r="L6" s="1048">
        <v>294.69062887000001</v>
      </c>
      <c r="M6" s="1048">
        <v>80572.089577706618</v>
      </c>
      <c r="N6" s="1048">
        <v>14013.423614719997</v>
      </c>
      <c r="O6" s="1048">
        <v>2340.1891953499999</v>
      </c>
      <c r="P6" s="1048">
        <v>24395.900713269999</v>
      </c>
      <c r="Q6" s="1048">
        <v>505.61797963000004</v>
      </c>
      <c r="R6" s="1048">
        <v>44439.009963600001</v>
      </c>
      <c r="S6" s="1048">
        <v>852.37084963999996</v>
      </c>
      <c r="T6" s="1048">
        <v>8283.5566330900019</v>
      </c>
      <c r="U6" s="1048">
        <v>91811.114095973549</v>
      </c>
      <c r="V6" s="1048">
        <v>7987.0836924800014</v>
      </c>
      <c r="W6" s="1048">
        <v>4087.0607874099996</v>
      </c>
      <c r="X6" s="1049">
        <v>595773.03218756022</v>
      </c>
      <c r="Y6" s="1050">
        <v>2324.1096122700001</v>
      </c>
      <c r="Z6" s="1049">
        <v>598097.14179983025</v>
      </c>
    </row>
    <row r="7" spans="1:26" ht="21.75" customHeight="1">
      <c r="A7" s="1051" t="s">
        <v>561</v>
      </c>
      <c r="B7" s="1052">
        <v>0</v>
      </c>
      <c r="C7" s="1052">
        <v>8496.9634186799994</v>
      </c>
      <c r="D7" s="1052">
        <v>1286.0470399999999</v>
      </c>
      <c r="E7" s="1052">
        <v>223.90975735000001</v>
      </c>
      <c r="F7" s="1052">
        <v>0</v>
      </c>
      <c r="G7" s="1052">
        <v>0</v>
      </c>
      <c r="H7" s="1052">
        <v>0</v>
      </c>
      <c r="I7" s="1052">
        <v>3745.80395507</v>
      </c>
      <c r="J7" s="1052">
        <v>1057.23338876002</v>
      </c>
      <c r="K7" s="1052">
        <v>875.19884190999994</v>
      </c>
      <c r="L7" s="1052">
        <v>0</v>
      </c>
      <c r="M7" s="1052">
        <v>0</v>
      </c>
      <c r="N7" s="1052">
        <v>0</v>
      </c>
      <c r="O7" s="1052">
        <v>0</v>
      </c>
      <c r="P7" s="1052">
        <v>1740.6595851400002</v>
      </c>
      <c r="Q7" s="1052">
        <v>0</v>
      </c>
      <c r="R7" s="1052">
        <v>67.495513819999999</v>
      </c>
      <c r="S7" s="1052">
        <v>0</v>
      </c>
      <c r="T7" s="1052">
        <v>0</v>
      </c>
      <c r="U7" s="1052">
        <v>17.8109368</v>
      </c>
      <c r="V7" s="1052">
        <v>0.25225999999999998</v>
      </c>
      <c r="W7" s="1052">
        <v>0</v>
      </c>
      <c r="X7" s="1053">
        <v>17511.37469753002</v>
      </c>
      <c r="Y7" s="1054">
        <v>0</v>
      </c>
      <c r="Z7" s="1053">
        <v>17511.37469753002</v>
      </c>
    </row>
    <row r="8" spans="1:26" ht="21.75" customHeight="1">
      <c r="A8" s="1051" t="s">
        <v>562</v>
      </c>
      <c r="B8" s="1052">
        <v>5947.2574556</v>
      </c>
      <c r="C8" s="1052">
        <v>127806.40169822</v>
      </c>
      <c r="D8" s="1052">
        <v>587.11638874000005</v>
      </c>
      <c r="E8" s="1052">
        <v>31221.78597746</v>
      </c>
      <c r="F8" s="1052">
        <v>34349.110846800002</v>
      </c>
      <c r="G8" s="1052">
        <v>341.51447258000002</v>
      </c>
      <c r="H8" s="1052">
        <v>8493.2092194899997</v>
      </c>
      <c r="I8" s="1052">
        <v>28183.59766231</v>
      </c>
      <c r="J8" s="1052">
        <v>5832.9083812199606</v>
      </c>
      <c r="K8" s="1052">
        <v>57742.865951629996</v>
      </c>
      <c r="L8" s="1052">
        <v>294.69062887000001</v>
      </c>
      <c r="M8" s="1052">
        <v>80572.089577706618</v>
      </c>
      <c r="N8" s="1052">
        <v>14013.423614719997</v>
      </c>
      <c r="O8" s="1052">
        <v>2340.1891953499999</v>
      </c>
      <c r="P8" s="1052">
        <v>22655.241128130001</v>
      </c>
      <c r="Q8" s="1052">
        <v>505.61797963000004</v>
      </c>
      <c r="R8" s="1052">
        <v>44371.514449779999</v>
      </c>
      <c r="S8" s="1052">
        <v>852.37084963999996</v>
      </c>
      <c r="T8" s="1052">
        <v>8283.5566330900019</v>
      </c>
      <c r="U8" s="1052">
        <v>91793.303159173549</v>
      </c>
      <c r="V8" s="1052">
        <v>7986.8314324800012</v>
      </c>
      <c r="W8" s="1052">
        <v>4087.0607874099996</v>
      </c>
      <c r="X8" s="1053">
        <v>578261.65749003005</v>
      </c>
      <c r="Y8" s="1054">
        <v>2324.1096122700001</v>
      </c>
      <c r="Z8" s="1053">
        <v>580585.76710230007</v>
      </c>
    </row>
    <row r="9" spans="1:26" ht="21.75" customHeight="1">
      <c r="A9" s="1051" t="s">
        <v>563</v>
      </c>
      <c r="B9" s="1052">
        <v>0</v>
      </c>
      <c r="C9" s="1052">
        <v>0</v>
      </c>
      <c r="D9" s="1052">
        <v>0</v>
      </c>
      <c r="E9" s="1052">
        <v>0</v>
      </c>
      <c r="F9" s="1052">
        <v>0</v>
      </c>
      <c r="G9" s="1052">
        <v>0</v>
      </c>
      <c r="H9" s="1052">
        <v>0</v>
      </c>
      <c r="I9" s="1052">
        <v>0</v>
      </c>
      <c r="J9" s="1052">
        <v>0</v>
      </c>
      <c r="K9" s="1052">
        <v>0</v>
      </c>
      <c r="L9" s="1052">
        <v>0</v>
      </c>
      <c r="M9" s="1052">
        <v>0</v>
      </c>
      <c r="N9" s="1052">
        <v>0</v>
      </c>
      <c r="O9" s="1052">
        <v>0</v>
      </c>
      <c r="P9" s="1052">
        <v>0</v>
      </c>
      <c r="Q9" s="1052">
        <v>0</v>
      </c>
      <c r="R9" s="1052">
        <v>0</v>
      </c>
      <c r="S9" s="1052">
        <v>0</v>
      </c>
      <c r="T9" s="1052">
        <v>0</v>
      </c>
      <c r="U9" s="1052">
        <v>0</v>
      </c>
      <c r="V9" s="1052">
        <v>0</v>
      </c>
      <c r="W9" s="1052">
        <v>0</v>
      </c>
      <c r="X9" s="1053">
        <v>0</v>
      </c>
      <c r="Y9" s="1054">
        <v>0</v>
      </c>
      <c r="Z9" s="1053">
        <v>0</v>
      </c>
    </row>
    <row r="10" spans="1:26" ht="21.75" customHeight="1">
      <c r="A10" s="1051" t="s">
        <v>564</v>
      </c>
      <c r="B10" s="1052">
        <v>0</v>
      </c>
      <c r="C10" s="1052">
        <v>15316.71639734</v>
      </c>
      <c r="D10" s="1052">
        <v>3.5919351399999999</v>
      </c>
      <c r="E10" s="1052">
        <v>2818.5814509717002</v>
      </c>
      <c r="F10" s="1052">
        <v>937.00191274300312</v>
      </c>
      <c r="G10" s="1052">
        <v>0</v>
      </c>
      <c r="H10" s="1052">
        <v>29.967316</v>
      </c>
      <c r="I10" s="1052">
        <v>762.48550239872202</v>
      </c>
      <c r="J10" s="1052">
        <v>215.24346700356702</v>
      </c>
      <c r="K10" s="1052">
        <v>1864.7313980670169</v>
      </c>
      <c r="L10" s="1052">
        <v>16.24535285</v>
      </c>
      <c r="M10" s="1052">
        <v>2365.0359091568348</v>
      </c>
      <c r="N10" s="1052">
        <v>753.51333813999986</v>
      </c>
      <c r="O10" s="1052">
        <v>102.46230369950099</v>
      </c>
      <c r="P10" s="1052">
        <v>222.65332822216001</v>
      </c>
      <c r="Q10" s="1052">
        <v>76.103599000000003</v>
      </c>
      <c r="R10" s="1052">
        <v>336.08591200000001</v>
      </c>
      <c r="S10" s="1052">
        <v>231.59096391</v>
      </c>
      <c r="T10" s="1052">
        <v>424.73031675999999</v>
      </c>
      <c r="U10" s="1052">
        <v>5097.4169321700001</v>
      </c>
      <c r="V10" s="1052">
        <v>622.15492093000012</v>
      </c>
      <c r="W10" s="1052">
        <v>158.24517046</v>
      </c>
      <c r="X10" s="1053">
        <v>32354.557426962496</v>
      </c>
      <c r="Y10" s="1054">
        <v>255.41609111000002</v>
      </c>
      <c r="Z10" s="1053">
        <v>32609.973518072497</v>
      </c>
    </row>
    <row r="11" spans="1:26" ht="21.75" customHeight="1">
      <c r="A11" s="1051" t="s">
        <v>565</v>
      </c>
      <c r="B11" s="1052">
        <v>0</v>
      </c>
      <c r="C11" s="1052">
        <v>16726.248602200001</v>
      </c>
      <c r="D11" s="1052">
        <v>0.71118233999999991</v>
      </c>
      <c r="E11" s="1052">
        <v>3142.2605423116897</v>
      </c>
      <c r="F11" s="1052">
        <v>978.2475515591874</v>
      </c>
      <c r="G11" s="1052">
        <v>0</v>
      </c>
      <c r="H11" s="1052">
        <v>39.159950000000002</v>
      </c>
      <c r="I11" s="1052">
        <v>858.19358964181697</v>
      </c>
      <c r="J11" s="1052">
        <v>251.78811645771802</v>
      </c>
      <c r="K11" s="1052">
        <v>2080.0255561473218</v>
      </c>
      <c r="L11" s="1052">
        <v>14.14535886</v>
      </c>
      <c r="M11" s="1052">
        <v>2422.2857857324207</v>
      </c>
      <c r="N11" s="1052">
        <v>852.75738648000015</v>
      </c>
      <c r="O11" s="1052">
        <v>291.396872850634</v>
      </c>
      <c r="P11" s="1052">
        <v>281.96375401999995</v>
      </c>
      <c r="Q11" s="1052">
        <v>24.222618000000001</v>
      </c>
      <c r="R11" s="1052">
        <v>336.56870300000003</v>
      </c>
      <c r="S11" s="1052">
        <v>60.648917059999988</v>
      </c>
      <c r="T11" s="1052">
        <v>442.01449360999999</v>
      </c>
      <c r="U11" s="1052">
        <v>5159.124131739999</v>
      </c>
      <c r="V11" s="1052">
        <v>791.11173289333306</v>
      </c>
      <c r="W11" s="1052">
        <v>160.24220111</v>
      </c>
      <c r="X11" s="1053">
        <v>34913.117046014122</v>
      </c>
      <c r="Y11" s="1054">
        <v>298.04546598000002</v>
      </c>
      <c r="Z11" s="1053">
        <v>35211.162511994124</v>
      </c>
    </row>
    <row r="12" spans="1:26" ht="21.75" customHeight="1">
      <c r="A12" s="1051" t="s">
        <v>566</v>
      </c>
      <c r="B12" s="1052">
        <v>5947.2574556</v>
      </c>
      <c r="C12" s="1052">
        <v>126396.86949336001</v>
      </c>
      <c r="D12" s="1052">
        <v>589.99714153999992</v>
      </c>
      <c r="E12" s="1052">
        <v>30898.10688612</v>
      </c>
      <c r="F12" s="1052">
        <v>34307.865207983814</v>
      </c>
      <c r="G12" s="1052">
        <v>341.51447258000002</v>
      </c>
      <c r="H12" s="1052">
        <v>8484.0165854899988</v>
      </c>
      <c r="I12" s="1052">
        <v>28087.8895750669</v>
      </c>
      <c r="J12" s="1052">
        <v>5796.3637317658104</v>
      </c>
      <c r="K12" s="1052">
        <v>57527.571793549687</v>
      </c>
      <c r="L12" s="1052">
        <v>296.79062286000004</v>
      </c>
      <c r="M12" s="1052">
        <v>80514.83970113103</v>
      </c>
      <c r="N12" s="1052">
        <v>13914.179566379997</v>
      </c>
      <c r="O12" s="1052">
        <v>2151.25462619887</v>
      </c>
      <c r="P12" s="1052">
        <v>22595.9307023322</v>
      </c>
      <c r="Q12" s="1052">
        <v>557.49896062999994</v>
      </c>
      <c r="R12" s="1052">
        <v>44371.031658779997</v>
      </c>
      <c r="S12" s="1052">
        <v>1023.3128964899997</v>
      </c>
      <c r="T12" s="1052">
        <v>8266.2724562400017</v>
      </c>
      <c r="U12" s="1052">
        <v>91731.595959603539</v>
      </c>
      <c r="V12" s="1052">
        <v>7817.8746205166681</v>
      </c>
      <c r="W12" s="1052">
        <v>4085.0637567599997</v>
      </c>
      <c r="X12" s="1053">
        <v>575703.09787097841</v>
      </c>
      <c r="Y12" s="1054">
        <v>2281.4802374000001</v>
      </c>
      <c r="Z12" s="1053">
        <v>577984.57810837845</v>
      </c>
    </row>
    <row r="13" spans="1:26" ht="21.75" customHeight="1">
      <c r="A13" s="1051" t="s">
        <v>567</v>
      </c>
      <c r="B13" s="1052">
        <v>12.797775830000001</v>
      </c>
      <c r="C13" s="1052">
        <v>465.42596944000002</v>
      </c>
      <c r="D13" s="1052">
        <v>-0.67813256000000011</v>
      </c>
      <c r="E13" s="1052">
        <v>162.26121040000001</v>
      </c>
      <c r="F13" s="1052">
        <v>351.35865933999997</v>
      </c>
      <c r="G13" s="1052">
        <v>0</v>
      </c>
      <c r="H13" s="1052">
        <v>50.765218170000004</v>
      </c>
      <c r="I13" s="1052">
        <v>138.84055456000002</v>
      </c>
      <c r="J13" s="1052">
        <v>103.814352</v>
      </c>
      <c r="K13" s="1052">
        <v>371.67094360999994</v>
      </c>
      <c r="L13" s="1052">
        <v>-0.14689263999999996</v>
      </c>
      <c r="M13" s="1052">
        <v>58.520139599378084</v>
      </c>
      <c r="N13" s="1052">
        <v>43.045431690000001</v>
      </c>
      <c r="O13" s="1052">
        <v>0</v>
      </c>
      <c r="P13" s="1052">
        <v>76.524314349999997</v>
      </c>
      <c r="Q13" s="1052">
        <v>1.1428668899999999</v>
      </c>
      <c r="R13" s="1052">
        <v>160.37554349000001</v>
      </c>
      <c r="S13" s="1052">
        <v>6.9867630900000002</v>
      </c>
      <c r="T13" s="1052">
        <v>75.76190634000001</v>
      </c>
      <c r="U13" s="1052">
        <v>18.573754000000001</v>
      </c>
      <c r="V13" s="1052">
        <v>72.903741309999987</v>
      </c>
      <c r="W13" s="1052">
        <v>7.9132680400000002</v>
      </c>
      <c r="X13" s="1053">
        <v>2177.857386949378</v>
      </c>
      <c r="Y13" s="1054">
        <v>1.6673378000000001</v>
      </c>
      <c r="Z13" s="1053">
        <v>2179.524724749378</v>
      </c>
    </row>
    <row r="14" spans="1:26" ht="21.75" customHeight="1">
      <c r="A14" s="1051" t="s">
        <v>568</v>
      </c>
      <c r="B14" s="1052">
        <v>431.55072679</v>
      </c>
      <c r="C14" s="1052">
        <v>33688.711507480002</v>
      </c>
      <c r="D14" s="1052">
        <v>200.56344609999999</v>
      </c>
      <c r="E14" s="1052">
        <v>7151.17013451</v>
      </c>
      <c r="F14" s="1052">
        <v>12631.629700020001</v>
      </c>
      <c r="G14" s="1052">
        <v>22.945417320000001</v>
      </c>
      <c r="H14" s="1052">
        <v>884.02971582000009</v>
      </c>
      <c r="I14" s="1052">
        <v>4373.1970707399996</v>
      </c>
      <c r="J14" s="1052">
        <v>443.08152187999997</v>
      </c>
      <c r="K14" s="1052">
        <v>9721.4879639800001</v>
      </c>
      <c r="L14" s="1052">
        <v>133.92532676000002</v>
      </c>
      <c r="M14" s="1052">
        <v>18803.000346989997</v>
      </c>
      <c r="N14" s="1052">
        <v>4450.8805604800009</v>
      </c>
      <c r="O14" s="1052">
        <v>394.38213711000003</v>
      </c>
      <c r="P14" s="1052">
        <v>3738.8653382900002</v>
      </c>
      <c r="Q14" s="1052">
        <v>79.755218010000007</v>
      </c>
      <c r="R14" s="1052">
        <v>11391.118943059999</v>
      </c>
      <c r="S14" s="1052">
        <v>254.03630145000002</v>
      </c>
      <c r="T14" s="1052">
        <v>1589.8498800500001</v>
      </c>
      <c r="U14" s="1052">
        <v>15152.33636153</v>
      </c>
      <c r="V14" s="1052">
        <v>861.29235670000003</v>
      </c>
      <c r="W14" s="1052">
        <v>425.19787641000005</v>
      </c>
      <c r="X14" s="1053">
        <v>126823.00785148</v>
      </c>
      <c r="Y14" s="1054">
        <v>70.517810377690594</v>
      </c>
      <c r="Z14" s="1053">
        <v>126893.52566185768</v>
      </c>
    </row>
    <row r="15" spans="1:26" ht="21.75" customHeight="1">
      <c r="A15" s="1051" t="s">
        <v>569</v>
      </c>
      <c r="B15" s="1052">
        <v>6391.6059582200005</v>
      </c>
      <c r="C15" s="1052">
        <v>160551.00697028</v>
      </c>
      <c r="D15" s="1052">
        <v>789.88245508</v>
      </c>
      <c r="E15" s="1052">
        <v>38211.538231029997</v>
      </c>
      <c r="F15" s="1052">
        <v>47290.853567343809</v>
      </c>
      <c r="G15" s="1052">
        <v>364.45988990000001</v>
      </c>
      <c r="H15" s="1052">
        <v>9418.8115194799993</v>
      </c>
      <c r="I15" s="1052">
        <v>32599.927200366903</v>
      </c>
      <c r="J15" s="1052">
        <v>6343.2596056458106</v>
      </c>
      <c r="K15" s="1052">
        <v>67620.730701139692</v>
      </c>
      <c r="L15" s="1052">
        <v>430.56905698000003</v>
      </c>
      <c r="M15" s="1052">
        <v>99376.360187720391</v>
      </c>
      <c r="N15" s="1052">
        <v>18408.10555855</v>
      </c>
      <c r="O15" s="1052">
        <v>2545.6367633088698</v>
      </c>
      <c r="P15" s="1052">
        <v>26411.320354972198</v>
      </c>
      <c r="Q15" s="1052">
        <v>638.39704553000001</v>
      </c>
      <c r="R15" s="1052">
        <v>55922.526145330005</v>
      </c>
      <c r="S15" s="1052">
        <v>1284.3359610299997</v>
      </c>
      <c r="T15" s="1052">
        <v>9931.8842426300016</v>
      </c>
      <c r="U15" s="1052">
        <v>106902.50607513354</v>
      </c>
      <c r="V15" s="1052">
        <v>8752.0707185266692</v>
      </c>
      <c r="W15" s="1052">
        <v>4518.1749012099999</v>
      </c>
      <c r="X15" s="1053">
        <v>704703.96310940792</v>
      </c>
      <c r="Y15" s="1054">
        <v>2353.6653855776899</v>
      </c>
      <c r="Z15" s="1053">
        <v>707057.62849498563</v>
      </c>
    </row>
    <row r="16" spans="1:26" ht="21.75" customHeight="1">
      <c r="A16" s="1051" t="s">
        <v>570</v>
      </c>
      <c r="B16" s="1052">
        <v>0</v>
      </c>
      <c r="C16" s="1052">
        <v>0</v>
      </c>
      <c r="D16" s="1052">
        <v>0</v>
      </c>
      <c r="E16" s="1052">
        <v>0</v>
      </c>
      <c r="F16" s="1052">
        <v>0</v>
      </c>
      <c r="G16" s="1052">
        <v>0</v>
      </c>
      <c r="H16" s="1052">
        <v>0</v>
      </c>
      <c r="I16" s="1052">
        <v>0</v>
      </c>
      <c r="J16" s="1052">
        <v>0</v>
      </c>
      <c r="K16" s="1052">
        <v>0</v>
      </c>
      <c r="L16" s="1052">
        <v>0</v>
      </c>
      <c r="M16" s="1052">
        <v>0</v>
      </c>
      <c r="N16" s="1052">
        <v>0</v>
      </c>
      <c r="O16" s="1052">
        <v>0</v>
      </c>
      <c r="P16" s="1052">
        <v>0</v>
      </c>
      <c r="Q16" s="1052">
        <v>0</v>
      </c>
      <c r="R16" s="1052">
        <v>0</v>
      </c>
      <c r="S16" s="1052">
        <v>0</v>
      </c>
      <c r="T16" s="1052">
        <v>0</v>
      </c>
      <c r="U16" s="1052">
        <v>0</v>
      </c>
      <c r="V16" s="1052">
        <v>0</v>
      </c>
      <c r="W16" s="1052">
        <v>0</v>
      </c>
      <c r="X16" s="1053">
        <v>0</v>
      </c>
      <c r="Y16" s="1054">
        <v>0</v>
      </c>
      <c r="Z16" s="1053">
        <v>0</v>
      </c>
    </row>
    <row r="17" spans="1:26" ht="21.75" customHeight="1">
      <c r="A17" s="1051" t="s">
        <v>571</v>
      </c>
      <c r="B17" s="1052">
        <v>9289.2611793149117</v>
      </c>
      <c r="C17" s="1052">
        <v>572249.86803548003</v>
      </c>
      <c r="D17" s="1052">
        <v>1836.62119495</v>
      </c>
      <c r="E17" s="1052">
        <v>157083.55991204802</v>
      </c>
      <c r="F17" s="1052">
        <v>273908.10222791758</v>
      </c>
      <c r="G17" s="1052">
        <v>128.37505409000002</v>
      </c>
      <c r="H17" s="1052">
        <v>15789.10477</v>
      </c>
      <c r="I17" s="1052">
        <v>95521.179990290402</v>
      </c>
      <c r="J17" s="1052">
        <v>15420.559339543801</v>
      </c>
      <c r="K17" s="1052">
        <v>222886.92779160306</v>
      </c>
      <c r="L17" s="1052">
        <v>3801.5348896799997</v>
      </c>
      <c r="M17" s="1052">
        <v>405977.69990769739</v>
      </c>
      <c r="N17" s="1052">
        <v>75395.440113679986</v>
      </c>
      <c r="O17" s="1052">
        <v>7405.5113006400006</v>
      </c>
      <c r="P17" s="1052">
        <v>86871.823154796497</v>
      </c>
      <c r="Q17" s="1052">
        <v>976.31593899999996</v>
      </c>
      <c r="R17" s="1052">
        <v>277246.69742058002</v>
      </c>
      <c r="S17" s="1052">
        <v>7843.9822296600005</v>
      </c>
      <c r="T17" s="1052">
        <v>36416.51217681</v>
      </c>
      <c r="U17" s="1052">
        <v>316009.29416839982</v>
      </c>
      <c r="V17" s="1052">
        <v>15758.9732105</v>
      </c>
      <c r="W17" s="1052">
        <v>9272.0069213400002</v>
      </c>
      <c r="X17" s="1053">
        <v>2607089.3509280211</v>
      </c>
      <c r="Y17" s="1054">
        <v>403.86848093999998</v>
      </c>
      <c r="Z17" s="1053">
        <v>2607493.219408961</v>
      </c>
    </row>
    <row r="18" spans="1:26" ht="21.75" customHeight="1">
      <c r="A18" s="1051" t="s">
        <v>572</v>
      </c>
      <c r="B18" s="1052">
        <v>10489.314960983998</v>
      </c>
      <c r="C18" s="1052">
        <v>575116.69003149995</v>
      </c>
      <c r="D18" s="1052">
        <v>1945.1861084000002</v>
      </c>
      <c r="E18" s="1052">
        <v>167709.402862458</v>
      </c>
      <c r="F18" s="1052">
        <v>277488.52451689256</v>
      </c>
      <c r="G18" s="1052">
        <v>98.122292779999995</v>
      </c>
      <c r="H18" s="1052">
        <v>22657.777182000002</v>
      </c>
      <c r="I18" s="1052">
        <v>110076.76581257299</v>
      </c>
      <c r="J18" s="1052">
        <v>14980.790544248301</v>
      </c>
      <c r="K18" s="1052">
        <v>243227.36052286392</v>
      </c>
      <c r="L18" s="1052">
        <v>3908.0272211099996</v>
      </c>
      <c r="M18" s="1052">
        <v>441079.23210456769</v>
      </c>
      <c r="N18" s="1052">
        <v>74641.028460329995</v>
      </c>
      <c r="O18" s="1052">
        <v>8679.9690236708902</v>
      </c>
      <c r="P18" s="1052">
        <v>97678.686621428409</v>
      </c>
      <c r="Q18" s="1052">
        <v>1088.5885559999999</v>
      </c>
      <c r="R18" s="1052">
        <v>290316.90519399999</v>
      </c>
      <c r="S18" s="1052">
        <v>6717.6075627299997</v>
      </c>
      <c r="T18" s="1052">
        <v>39605.841545979994</v>
      </c>
      <c r="U18" s="1052">
        <v>344590.05332492024</v>
      </c>
      <c r="V18" s="1052">
        <v>18793.961546780003</v>
      </c>
      <c r="W18" s="1052">
        <v>11369.71031584</v>
      </c>
      <c r="X18" s="1053">
        <v>2762259.5463120574</v>
      </c>
      <c r="Y18" s="1054">
        <v>468.52563911999999</v>
      </c>
      <c r="Z18" s="1053">
        <v>2762728.0719511774</v>
      </c>
    </row>
    <row r="19" spans="1:26" ht="21.75" customHeight="1">
      <c r="A19" s="1055" t="s">
        <v>803</v>
      </c>
      <c r="B19" s="1052">
        <v>1200.0537816690901</v>
      </c>
      <c r="C19" s="1052">
        <v>2866.8219960199999</v>
      </c>
      <c r="D19" s="1052">
        <v>108.56491345000001</v>
      </c>
      <c r="E19" s="1052">
        <v>10625.84295041</v>
      </c>
      <c r="F19" s="1052">
        <v>3580.4222889750063</v>
      </c>
      <c r="G19" s="1052">
        <v>-30.252761310000011</v>
      </c>
      <c r="H19" s="1052">
        <v>6868.6724119999999</v>
      </c>
      <c r="I19" s="1052">
        <v>14555.585822282601</v>
      </c>
      <c r="J19" s="1052">
        <v>-439.76879529549996</v>
      </c>
      <c r="K19" s="1052">
        <v>20340.432731260866</v>
      </c>
      <c r="L19" s="1052">
        <v>106.49233142999982</v>
      </c>
      <c r="M19" s="1052">
        <v>35101.532196870299</v>
      </c>
      <c r="N19" s="1052">
        <v>-754.41165334999084</v>
      </c>
      <c r="O19" s="1052">
        <v>1274.4577230308901</v>
      </c>
      <c r="P19" s="1052">
        <v>10806.863466631901</v>
      </c>
      <c r="Q19" s="1052">
        <v>112.272617</v>
      </c>
      <c r="R19" s="1052">
        <v>13070.207773419999</v>
      </c>
      <c r="S19" s="1056">
        <v>-1126.3746669300012</v>
      </c>
      <c r="T19" s="1052">
        <v>3189.3293691699982</v>
      </c>
      <c r="U19" s="1052">
        <v>28580.759156520387</v>
      </c>
      <c r="V19" s="1052">
        <v>3034.9883362800024</v>
      </c>
      <c r="W19" s="1052">
        <v>2097.7033944999998</v>
      </c>
      <c r="X19" s="1053">
        <v>155170.1953840355</v>
      </c>
      <c r="Y19" s="1054">
        <v>64.657158179999996</v>
      </c>
      <c r="Z19" s="1053">
        <v>155234.85254221549</v>
      </c>
    </row>
    <row r="20" spans="1:26" ht="21.75" customHeight="1">
      <c r="A20" s="1051" t="s">
        <v>573</v>
      </c>
      <c r="B20" s="1052">
        <v>0</v>
      </c>
      <c r="C20" s="1052">
        <v>0</v>
      </c>
      <c r="D20" s="1052">
        <v>0</v>
      </c>
      <c r="E20" s="1052">
        <v>0</v>
      </c>
      <c r="F20" s="1052">
        <v>0</v>
      </c>
      <c r="G20" s="1052">
        <v>0</v>
      </c>
      <c r="H20" s="1052">
        <v>0</v>
      </c>
      <c r="I20" s="1052">
        <v>0</v>
      </c>
      <c r="J20" s="1052">
        <v>0</v>
      </c>
      <c r="K20" s="1052">
        <v>0</v>
      </c>
      <c r="L20" s="1052">
        <v>0</v>
      </c>
      <c r="M20" s="1052">
        <v>0</v>
      </c>
      <c r="N20" s="1052">
        <v>0</v>
      </c>
      <c r="O20" s="1052">
        <v>0</v>
      </c>
      <c r="P20" s="1052">
        <v>0</v>
      </c>
      <c r="Q20" s="1052">
        <v>0</v>
      </c>
      <c r="R20" s="1052">
        <v>0</v>
      </c>
      <c r="S20" s="1052">
        <v>0</v>
      </c>
      <c r="T20" s="1052">
        <v>0</v>
      </c>
      <c r="U20" s="1052">
        <v>0</v>
      </c>
      <c r="V20" s="1052">
        <v>0</v>
      </c>
      <c r="W20" s="1052">
        <v>0</v>
      </c>
      <c r="X20" s="1053">
        <v>0</v>
      </c>
      <c r="Y20" s="1054">
        <v>0</v>
      </c>
      <c r="Z20" s="1053">
        <v>0</v>
      </c>
    </row>
    <row r="21" spans="1:26" ht="21.75" customHeight="1">
      <c r="A21" s="1051" t="s">
        <v>574</v>
      </c>
      <c r="B21" s="1052">
        <v>0</v>
      </c>
      <c r="C21" s="1052">
        <v>0</v>
      </c>
      <c r="D21" s="1052">
        <v>0</v>
      </c>
      <c r="E21" s="1052">
        <v>0</v>
      </c>
      <c r="F21" s="1052">
        <v>0</v>
      </c>
      <c r="G21" s="1052">
        <v>0</v>
      </c>
      <c r="H21" s="1052">
        <v>0</v>
      </c>
      <c r="I21" s="1052">
        <v>0</v>
      </c>
      <c r="J21" s="1052">
        <v>0</v>
      </c>
      <c r="K21" s="1052">
        <v>0</v>
      </c>
      <c r="L21" s="1052">
        <v>0</v>
      </c>
      <c r="M21" s="1052">
        <v>0</v>
      </c>
      <c r="N21" s="1052">
        <v>0</v>
      </c>
      <c r="O21" s="1052">
        <v>0</v>
      </c>
      <c r="P21" s="1052">
        <v>0</v>
      </c>
      <c r="Q21" s="1052">
        <v>0</v>
      </c>
      <c r="R21" s="1052">
        <v>0</v>
      </c>
      <c r="S21" s="1052">
        <v>0</v>
      </c>
      <c r="T21" s="1052">
        <v>0</v>
      </c>
      <c r="U21" s="1052">
        <v>0</v>
      </c>
      <c r="V21" s="1052">
        <v>0</v>
      </c>
      <c r="W21" s="1052">
        <v>0</v>
      </c>
      <c r="X21" s="1053">
        <v>0</v>
      </c>
      <c r="Y21" s="1054">
        <v>0</v>
      </c>
      <c r="Z21" s="1053">
        <v>0</v>
      </c>
    </row>
    <row r="22" spans="1:26" ht="21.75" customHeight="1">
      <c r="A22" s="1055" t="s">
        <v>575</v>
      </c>
      <c r="B22" s="1052">
        <v>288.91703691227002</v>
      </c>
      <c r="C22" s="1052">
        <v>7442.1813227100001</v>
      </c>
      <c r="D22" s="1052">
        <v>0</v>
      </c>
      <c r="E22" s="1052">
        <v>2254.2818712123899</v>
      </c>
      <c r="F22" s="1052">
        <v>849.68725125228627</v>
      </c>
      <c r="G22" s="1052">
        <v>12.33716192</v>
      </c>
      <c r="H22" s="1052">
        <v>28.495961999999999</v>
      </c>
      <c r="I22" s="1052">
        <v>0</v>
      </c>
      <c r="J22" s="1052">
        <v>0</v>
      </c>
      <c r="K22" s="1052">
        <v>1675.2010186226187</v>
      </c>
      <c r="L22" s="1052">
        <v>0</v>
      </c>
      <c r="M22" s="1052">
        <v>0</v>
      </c>
      <c r="N22" s="1052">
        <v>635.70900201000006</v>
      </c>
      <c r="O22" s="1052">
        <v>126.88009261000001</v>
      </c>
      <c r="P22" s="1052">
        <v>0</v>
      </c>
      <c r="Q22" s="1052">
        <v>70.769706999999997</v>
      </c>
      <c r="R22" s="1052">
        <v>135.09392939</v>
      </c>
      <c r="S22" s="1052">
        <v>222.15776308000002</v>
      </c>
      <c r="T22" s="1052">
        <v>0</v>
      </c>
      <c r="U22" s="1052">
        <v>3000.8354041499997</v>
      </c>
      <c r="V22" s="1052">
        <v>0</v>
      </c>
      <c r="W22" s="1052">
        <v>0</v>
      </c>
      <c r="X22" s="1053">
        <v>16742.547522869565</v>
      </c>
      <c r="Y22" s="1054">
        <v>211.024418</v>
      </c>
      <c r="Z22" s="1053">
        <v>16953.571940869566</v>
      </c>
    </row>
    <row r="23" spans="1:26" ht="21.75" customHeight="1">
      <c r="A23" s="1051" t="s">
        <v>576</v>
      </c>
      <c r="B23" s="1052">
        <v>346.32393162599499</v>
      </c>
      <c r="C23" s="1052">
        <v>8239.1263898199995</v>
      </c>
      <c r="D23" s="1052">
        <v>0</v>
      </c>
      <c r="E23" s="1052">
        <v>2461.2929926002203</v>
      </c>
      <c r="F23" s="1052">
        <v>964.575384227619</v>
      </c>
      <c r="G23" s="1052">
        <v>17.275984060000003</v>
      </c>
      <c r="H23" s="1052">
        <v>36.649268999999997</v>
      </c>
      <c r="I23" s="1052">
        <v>0</v>
      </c>
      <c r="J23" s="1052">
        <v>0</v>
      </c>
      <c r="K23" s="1052">
        <v>1968.2511856399999</v>
      </c>
      <c r="L23" s="1052">
        <v>0</v>
      </c>
      <c r="M23" s="1052">
        <v>0</v>
      </c>
      <c r="N23" s="1052">
        <v>746.86903855999992</v>
      </c>
      <c r="O23" s="1052">
        <v>391.06335114000001</v>
      </c>
      <c r="P23" s="1052">
        <v>0</v>
      </c>
      <c r="Q23" s="1052">
        <v>27.385290000000001</v>
      </c>
      <c r="R23" s="1052">
        <v>151.17878759999999</v>
      </c>
      <c r="S23" s="1052">
        <v>56.591881583935958</v>
      </c>
      <c r="T23" s="1052">
        <v>0</v>
      </c>
      <c r="U23" s="1052">
        <v>3086.3141017899998</v>
      </c>
      <c r="V23" s="1052">
        <v>0</v>
      </c>
      <c r="W23" s="1052">
        <v>0</v>
      </c>
      <c r="X23" s="1053">
        <v>18492.897587647767</v>
      </c>
      <c r="Y23" s="1054">
        <v>307.55335754000004</v>
      </c>
      <c r="Z23" s="1053">
        <v>18800.450945187768</v>
      </c>
    </row>
    <row r="24" spans="1:26" ht="21.75" customHeight="1">
      <c r="A24" s="1055" t="s">
        <v>829</v>
      </c>
      <c r="B24" s="1052">
        <v>57.406894713725002</v>
      </c>
      <c r="C24" s="1052">
        <v>0</v>
      </c>
      <c r="D24" s="1052">
        <v>0</v>
      </c>
      <c r="E24" s="1052">
        <v>0</v>
      </c>
      <c r="F24" s="1052">
        <v>0</v>
      </c>
      <c r="G24" s="1052">
        <v>4.9388221400000027</v>
      </c>
      <c r="H24" s="1052">
        <v>0</v>
      </c>
      <c r="I24" s="1052">
        <v>0</v>
      </c>
      <c r="J24" s="1052">
        <v>0</v>
      </c>
      <c r="K24" s="1052">
        <v>0</v>
      </c>
      <c r="L24" s="1052">
        <v>0</v>
      </c>
      <c r="M24" s="1052">
        <v>0</v>
      </c>
      <c r="N24" s="1052">
        <v>0</v>
      </c>
      <c r="O24" s="1052">
        <v>75.248689378866999</v>
      </c>
      <c r="P24" s="1052">
        <v>0</v>
      </c>
      <c r="Q24" s="1052">
        <v>3.1626720000000001</v>
      </c>
      <c r="R24" s="1052">
        <v>0</v>
      </c>
      <c r="S24" s="1052">
        <v>0</v>
      </c>
      <c r="T24" s="1052">
        <v>0</v>
      </c>
      <c r="U24" s="1052">
        <v>0</v>
      </c>
      <c r="V24" s="1052">
        <v>0</v>
      </c>
      <c r="W24" s="1052">
        <v>0</v>
      </c>
      <c r="X24" s="1053">
        <v>140.75707823259199</v>
      </c>
      <c r="Y24" s="1054">
        <v>9.5078915600000009</v>
      </c>
      <c r="Z24" s="1053">
        <v>150.26496979259198</v>
      </c>
    </row>
    <row r="25" spans="1:26" ht="21.75" customHeight="1">
      <c r="A25" s="1051" t="s">
        <v>577</v>
      </c>
      <c r="B25" s="1052">
        <v>0</v>
      </c>
      <c r="C25" s="1052">
        <v>0</v>
      </c>
      <c r="D25" s="1052">
        <v>0</v>
      </c>
      <c r="E25" s="1052">
        <v>0</v>
      </c>
      <c r="F25" s="1052">
        <v>0</v>
      </c>
      <c r="G25" s="1052">
        <v>0</v>
      </c>
      <c r="H25" s="1052">
        <v>0</v>
      </c>
      <c r="I25" s="1052">
        <v>0</v>
      </c>
      <c r="J25" s="1052">
        <v>0</v>
      </c>
      <c r="K25" s="1052">
        <v>0</v>
      </c>
      <c r="L25" s="1052">
        <v>0</v>
      </c>
      <c r="M25" s="1052">
        <v>0</v>
      </c>
      <c r="N25" s="1052">
        <v>0</v>
      </c>
      <c r="O25" s="1052">
        <v>0</v>
      </c>
      <c r="P25" s="1052">
        <v>0</v>
      </c>
      <c r="Q25" s="1052">
        <v>0</v>
      </c>
      <c r="R25" s="1052">
        <v>0</v>
      </c>
      <c r="S25" s="1052">
        <v>0</v>
      </c>
      <c r="T25" s="1052">
        <v>0</v>
      </c>
      <c r="U25" s="1052">
        <v>0</v>
      </c>
      <c r="V25" s="1052">
        <v>0</v>
      </c>
      <c r="W25" s="1052">
        <v>0</v>
      </c>
      <c r="X25" s="1053">
        <v>0</v>
      </c>
      <c r="Y25" s="1054">
        <v>0</v>
      </c>
      <c r="Z25" s="1053">
        <v>0</v>
      </c>
    </row>
    <row r="26" spans="1:26" ht="21.75" customHeight="1">
      <c r="A26" s="1051" t="s">
        <v>578</v>
      </c>
      <c r="B26" s="1052">
        <v>254.41409849999999</v>
      </c>
      <c r="C26" s="1052">
        <v>54428.816010519993</v>
      </c>
      <c r="D26" s="1052">
        <v>120.86642107999999</v>
      </c>
      <c r="E26" s="1052">
        <v>6482.9634723400004</v>
      </c>
      <c r="F26" s="1052">
        <v>14326.387322</v>
      </c>
      <c r="G26" s="1052">
        <v>7.7376393800000001</v>
      </c>
      <c r="H26" s="1052">
        <v>181.11517295999997</v>
      </c>
      <c r="I26" s="1052">
        <v>1719.6408409999999</v>
      </c>
      <c r="J26" s="1052">
        <v>401.55668274999999</v>
      </c>
      <c r="K26" s="1052">
        <v>12156.723381200001</v>
      </c>
      <c r="L26" s="1052">
        <v>171.14251965</v>
      </c>
      <c r="M26" s="1052">
        <v>12225.634321199999</v>
      </c>
      <c r="N26" s="1052">
        <v>8553.4001938900001</v>
      </c>
      <c r="O26" s="1052">
        <v>530.78313215000003</v>
      </c>
      <c r="P26" s="1052">
        <v>3132.9494659800002</v>
      </c>
      <c r="Q26" s="1052">
        <v>22.863117809999999</v>
      </c>
      <c r="R26" s="1052">
        <v>19937.076311509998</v>
      </c>
      <c r="S26" s="1052">
        <v>1745.7718297700001</v>
      </c>
      <c r="T26" s="1052">
        <v>1769.3238040000001</v>
      </c>
      <c r="U26" s="1052">
        <v>26597.869790179997</v>
      </c>
      <c r="V26" s="1052">
        <v>1496.2924703200035</v>
      </c>
      <c r="W26" s="1052">
        <v>204.48467328000001</v>
      </c>
      <c r="X26" s="1053">
        <v>166467.81267147002</v>
      </c>
      <c r="Y26" s="1054">
        <v>0</v>
      </c>
      <c r="Z26" s="1053">
        <v>166467.81267147002</v>
      </c>
    </row>
    <row r="27" spans="1:26" ht="21.75" customHeight="1">
      <c r="A27" s="1051" t="s">
        <v>579</v>
      </c>
      <c r="B27" s="1052">
        <v>605.50747102999992</v>
      </c>
      <c r="C27" s="1052">
        <v>3785.9224380999999</v>
      </c>
      <c r="D27" s="1052">
        <v>8.6555792199999999</v>
      </c>
      <c r="E27" s="1052">
        <v>545.52195853000001</v>
      </c>
      <c r="F27" s="1052">
        <v>1900.03592379</v>
      </c>
      <c r="G27" s="1052">
        <v>292.985974</v>
      </c>
      <c r="H27" s="1052">
        <v>489.17903002999998</v>
      </c>
      <c r="I27" s="1052">
        <v>806.03297827999995</v>
      </c>
      <c r="J27" s="1052">
        <v>411.29388325000002</v>
      </c>
      <c r="K27" s="1052">
        <v>3676.6974497399997</v>
      </c>
      <c r="L27" s="1052">
        <v>10.91546832</v>
      </c>
      <c r="M27" s="1052">
        <v>2384.9246431000006</v>
      </c>
      <c r="N27" s="1052">
        <v>2316.1405720600001</v>
      </c>
      <c r="O27" s="1052">
        <v>172.21700614911009</v>
      </c>
      <c r="P27" s="1052">
        <v>1302.2564397900001</v>
      </c>
      <c r="Q27" s="1052">
        <v>68.265017409999999</v>
      </c>
      <c r="R27" s="1052">
        <v>1543.8386773900002</v>
      </c>
      <c r="S27" s="1052">
        <v>59.796931659999998</v>
      </c>
      <c r="T27" s="1052">
        <v>571.61627334000002</v>
      </c>
      <c r="U27" s="1052">
        <v>6222.0193739967626</v>
      </c>
      <c r="V27" s="1052">
        <v>102.8948037</v>
      </c>
      <c r="W27" s="1052">
        <v>67.65731744</v>
      </c>
      <c r="X27" s="1053">
        <v>27344.37521032587</v>
      </c>
      <c r="Y27" s="1054">
        <v>0</v>
      </c>
      <c r="Z27" s="1053">
        <v>27344.37521032587</v>
      </c>
    </row>
    <row r="28" spans="1:26" ht="21.75" customHeight="1">
      <c r="A28" s="1051" t="s">
        <v>580</v>
      </c>
      <c r="B28" s="1052">
        <v>217.43630719999999</v>
      </c>
      <c r="C28" s="1052">
        <v>16792.92005461</v>
      </c>
      <c r="D28" s="1052">
        <v>148.87725369999998</v>
      </c>
      <c r="E28" s="1052">
        <v>4037.3052138400003</v>
      </c>
      <c r="F28" s="1052">
        <v>7573.3146470000002</v>
      </c>
      <c r="G28" s="1052">
        <v>1.0459144599999999</v>
      </c>
      <c r="H28" s="1052">
        <v>508.94468188000002</v>
      </c>
      <c r="I28" s="1052">
        <v>3093.22275786</v>
      </c>
      <c r="J28" s="1052">
        <v>408.06726316999999</v>
      </c>
      <c r="K28" s="1052">
        <v>8604.7710031200004</v>
      </c>
      <c r="L28" s="1052">
        <v>84.891616199999987</v>
      </c>
      <c r="M28" s="1052">
        <v>12331.157041210003</v>
      </c>
      <c r="N28" s="1052">
        <v>2588.6395880800001</v>
      </c>
      <c r="O28" s="1052">
        <v>194.08621902000002</v>
      </c>
      <c r="P28" s="1052">
        <v>2203.0502091900003</v>
      </c>
      <c r="Q28" s="1052">
        <v>30.939502620000006</v>
      </c>
      <c r="R28" s="1052">
        <v>10996.687443139999</v>
      </c>
      <c r="S28" s="1052">
        <v>133.59600972000001</v>
      </c>
      <c r="T28" s="1052">
        <v>1021.4526486</v>
      </c>
      <c r="U28" s="1052">
        <v>10619.3744964</v>
      </c>
      <c r="V28" s="1052">
        <v>474.57619695000102</v>
      </c>
      <c r="W28" s="1052">
        <v>357.51127193000002</v>
      </c>
      <c r="X28" s="1053">
        <v>82421.867339899996</v>
      </c>
      <c r="Y28" s="1054">
        <v>34.673545070000003</v>
      </c>
      <c r="Z28" s="1053">
        <v>82456.540884970003</v>
      </c>
    </row>
    <row r="29" spans="1:26" ht="21.75" customHeight="1">
      <c r="A29" s="1051" t="s">
        <v>581</v>
      </c>
      <c r="B29" s="1052">
        <v>0.57264223999999997</v>
      </c>
      <c r="C29" s="1052">
        <v>0</v>
      </c>
      <c r="D29" s="1052">
        <v>0</v>
      </c>
      <c r="E29" s="1052">
        <v>0</v>
      </c>
      <c r="F29" s="1052">
        <v>23.014675</v>
      </c>
      <c r="G29" s="1052">
        <v>0</v>
      </c>
      <c r="H29" s="1052">
        <v>0</v>
      </c>
      <c r="I29" s="1052">
        <v>2828.7695886399997</v>
      </c>
      <c r="J29" s="1052">
        <v>0</v>
      </c>
      <c r="K29" s="1052">
        <v>28.516965969999998</v>
      </c>
      <c r="L29" s="1052">
        <v>0</v>
      </c>
      <c r="M29" s="1052">
        <v>318.70630388999996</v>
      </c>
      <c r="N29" s="1052">
        <v>0</v>
      </c>
      <c r="O29" s="1052">
        <v>0</v>
      </c>
      <c r="P29" s="1052">
        <v>13.411611460000001</v>
      </c>
      <c r="Q29" s="1052">
        <v>0</v>
      </c>
      <c r="R29" s="1052">
        <v>0</v>
      </c>
      <c r="S29" s="1052">
        <v>0</v>
      </c>
      <c r="T29" s="1052">
        <v>0</v>
      </c>
      <c r="U29" s="1052">
        <v>21.889964389999999</v>
      </c>
      <c r="V29" s="1052">
        <v>0</v>
      </c>
      <c r="W29" s="1052">
        <v>0</v>
      </c>
      <c r="X29" s="1053">
        <v>3234.88175159</v>
      </c>
      <c r="Y29" s="1054">
        <v>0</v>
      </c>
      <c r="Z29" s="1053">
        <v>3234.88175159</v>
      </c>
    </row>
    <row r="30" spans="1:26" ht="21.75" customHeight="1">
      <c r="A30" s="1051" t="s">
        <v>582</v>
      </c>
      <c r="B30" s="1052">
        <v>0</v>
      </c>
      <c r="C30" s="1052">
        <v>1845.8674897400001</v>
      </c>
      <c r="D30" s="1052">
        <v>0</v>
      </c>
      <c r="E30" s="1052">
        <v>1009.84341592</v>
      </c>
      <c r="F30" s="1052">
        <v>0</v>
      </c>
      <c r="G30" s="1052">
        <v>0</v>
      </c>
      <c r="H30" s="1052">
        <v>3.7860300000000001E-3</v>
      </c>
      <c r="I30" s="1052">
        <v>86.011381589999999</v>
      </c>
      <c r="J30" s="1052">
        <v>0</v>
      </c>
      <c r="K30" s="1052">
        <v>4681.1875169099994</v>
      </c>
      <c r="L30" s="1052">
        <v>5.2376396599999993</v>
      </c>
      <c r="M30" s="1052">
        <v>235.23192322</v>
      </c>
      <c r="N30" s="1052">
        <v>0</v>
      </c>
      <c r="O30" s="1052">
        <v>9.3376129999999993</v>
      </c>
      <c r="P30" s="1052">
        <v>0</v>
      </c>
      <c r="Q30" s="1052">
        <v>0</v>
      </c>
      <c r="R30" s="1052">
        <v>7.5127499999999996</v>
      </c>
      <c r="S30" s="1052">
        <v>0</v>
      </c>
      <c r="T30" s="1052">
        <v>0.19619800000000001</v>
      </c>
      <c r="U30" s="1052">
        <v>394.57418317000003</v>
      </c>
      <c r="V30" s="1052">
        <v>0</v>
      </c>
      <c r="W30" s="1052">
        <v>0</v>
      </c>
      <c r="X30" s="1053">
        <v>8275.003897239998</v>
      </c>
      <c r="Y30" s="1054">
        <v>0</v>
      </c>
      <c r="Z30" s="1053">
        <v>8275.003897239998</v>
      </c>
    </row>
    <row r="31" spans="1:26" ht="21.75" customHeight="1">
      <c r="A31" s="1051" t="s">
        <v>583</v>
      </c>
      <c r="B31" s="1052">
        <v>227.36508481000001</v>
      </c>
      <c r="C31" s="1052">
        <v>3125.56365843</v>
      </c>
      <c r="D31" s="1052">
        <v>0</v>
      </c>
      <c r="E31" s="1056">
        <v>21.466594760000003</v>
      </c>
      <c r="F31" s="1052">
        <v>9368.5461830099975</v>
      </c>
      <c r="G31" s="1052">
        <v>2.6451635199999979</v>
      </c>
      <c r="H31" s="1052">
        <v>1.3223339199999999</v>
      </c>
      <c r="I31" s="1052">
        <v>12.676007380000001</v>
      </c>
      <c r="J31" s="1052">
        <v>2.9306960000000002</v>
      </c>
      <c r="K31" s="1052">
        <v>0</v>
      </c>
      <c r="L31" s="1052">
        <v>98.498921460000005</v>
      </c>
      <c r="M31" s="1052">
        <v>8969.7499490499977</v>
      </c>
      <c r="N31" s="1052">
        <v>1025.6718338699998</v>
      </c>
      <c r="O31" s="1052">
        <v>2.1476192999999997</v>
      </c>
      <c r="P31" s="1052">
        <v>77.025188579999991</v>
      </c>
      <c r="Q31" s="1052">
        <v>1.92307103</v>
      </c>
      <c r="R31" s="1052">
        <v>51.047965215600101</v>
      </c>
      <c r="S31" s="1052">
        <v>8.05665181</v>
      </c>
      <c r="T31" s="1052">
        <v>48.079440720000001</v>
      </c>
      <c r="U31" s="1052">
        <v>288.63293810528103</v>
      </c>
      <c r="V31" s="1052">
        <v>0</v>
      </c>
      <c r="W31" s="1052">
        <v>256.64346640000002</v>
      </c>
      <c r="X31" s="1053">
        <v>23589.992767370873</v>
      </c>
      <c r="Y31" s="1054">
        <v>0</v>
      </c>
      <c r="Z31" s="1053">
        <v>23589.992767370873</v>
      </c>
    </row>
    <row r="32" spans="1:26" ht="21.75" customHeight="1">
      <c r="A32" s="1051" t="s">
        <v>584</v>
      </c>
      <c r="B32" s="1052">
        <v>1305.29560378</v>
      </c>
      <c r="C32" s="1052">
        <v>79979.089651399991</v>
      </c>
      <c r="D32" s="1052">
        <v>278.39925399999998</v>
      </c>
      <c r="E32" s="1052">
        <v>12097.100655389999</v>
      </c>
      <c r="F32" s="1052">
        <v>33191.298750799993</v>
      </c>
      <c r="G32" s="1052">
        <v>304.41469135999995</v>
      </c>
      <c r="H32" s="1052">
        <v>1180.5650048199998</v>
      </c>
      <c r="I32" s="1052">
        <v>8546.3535547499996</v>
      </c>
      <c r="J32" s="1052">
        <v>1223.8485251700001</v>
      </c>
      <c r="K32" s="1052">
        <v>29147.896316940001</v>
      </c>
      <c r="L32" s="1052">
        <v>370.68616529000002</v>
      </c>
      <c r="M32" s="1052">
        <v>36465.404181669997</v>
      </c>
      <c r="N32" s="1052">
        <v>14483.8521879</v>
      </c>
      <c r="O32" s="1052">
        <v>908.57158961911011</v>
      </c>
      <c r="P32" s="1052">
        <v>6728.6929149999996</v>
      </c>
      <c r="Q32" s="1052">
        <v>123.99070887000001</v>
      </c>
      <c r="R32" s="1052">
        <v>32536.163147255604</v>
      </c>
      <c r="S32" s="1052">
        <v>1947.2214229599999</v>
      </c>
      <c r="T32" s="1052">
        <v>3410.6683646600004</v>
      </c>
      <c r="U32" s="1052">
        <v>44144.36074624204</v>
      </c>
      <c r="V32" s="1052">
        <v>2073.7634709700046</v>
      </c>
      <c r="W32" s="1052">
        <v>886.29672904999995</v>
      </c>
      <c r="X32" s="1053">
        <v>311333.93363789667</v>
      </c>
      <c r="Y32" s="1054">
        <v>34.673545070000003</v>
      </c>
      <c r="Z32" s="1053">
        <v>311368.60718296666</v>
      </c>
    </row>
    <row r="33" spans="1:27" ht="21.75" customHeight="1">
      <c r="A33" s="1055" t="s">
        <v>585</v>
      </c>
      <c r="B33" s="1052">
        <v>332.51122239999995</v>
      </c>
      <c r="C33" s="1052">
        <v>21189.082589453385</v>
      </c>
      <c r="D33" s="1052">
        <v>5.6801727699999995</v>
      </c>
      <c r="E33" s="1052">
        <v>5396.0234654498499</v>
      </c>
      <c r="F33" s="1052">
        <v>1527.2778028299999</v>
      </c>
      <c r="G33" s="1052">
        <v>0</v>
      </c>
      <c r="H33" s="1052">
        <v>118.10956743</v>
      </c>
      <c r="I33" s="1052">
        <v>1686.1896896199999</v>
      </c>
      <c r="J33" s="1052">
        <v>215.46291098245001</v>
      </c>
      <c r="K33" s="1052">
        <v>4188.0335507700001</v>
      </c>
      <c r="L33" s="1052">
        <v>26.10125884</v>
      </c>
      <c r="M33" s="1052">
        <v>4744.9914551271022</v>
      </c>
      <c r="N33" s="1052">
        <v>0</v>
      </c>
      <c r="O33" s="1052">
        <v>224.46432181999998</v>
      </c>
      <c r="P33" s="1052">
        <v>486.65162227867199</v>
      </c>
      <c r="Q33" s="1052">
        <v>136.82850077000001</v>
      </c>
      <c r="R33" s="1052">
        <v>519.52445963440005</v>
      </c>
      <c r="S33" s="1052">
        <v>687.81759456999998</v>
      </c>
      <c r="T33" s="1052">
        <v>743.27539322999996</v>
      </c>
      <c r="U33" s="1052">
        <v>6796.6482811855658</v>
      </c>
      <c r="V33" s="1052">
        <v>1401.9241856782651</v>
      </c>
      <c r="W33" s="1052">
        <v>185.34288203999998</v>
      </c>
      <c r="X33" s="1057">
        <v>50611.940926879688</v>
      </c>
      <c r="Y33" s="1054">
        <v>1399.87314588</v>
      </c>
      <c r="Z33" s="1057">
        <v>52011.814072759691</v>
      </c>
    </row>
    <row r="34" spans="1:27" ht="21.75" customHeight="1">
      <c r="A34" s="1051" t="s">
        <v>586</v>
      </c>
      <c r="B34" s="1052">
        <v>0</v>
      </c>
      <c r="C34" s="1052">
        <v>0</v>
      </c>
      <c r="D34" s="1052">
        <v>0</v>
      </c>
      <c r="E34" s="1052">
        <v>0</v>
      </c>
      <c r="F34" s="1052">
        <v>0</v>
      </c>
      <c r="G34" s="1052">
        <v>0</v>
      </c>
      <c r="H34" s="1052">
        <v>0</v>
      </c>
      <c r="I34" s="1052">
        <v>0</v>
      </c>
      <c r="J34" s="1052">
        <v>0</v>
      </c>
      <c r="K34" s="1052">
        <v>0</v>
      </c>
      <c r="L34" s="1052">
        <v>0</v>
      </c>
      <c r="M34" s="1052">
        <v>0</v>
      </c>
      <c r="N34" s="1052">
        <v>0</v>
      </c>
      <c r="O34" s="1052">
        <v>0</v>
      </c>
      <c r="P34" s="1052">
        <v>0</v>
      </c>
      <c r="Q34" s="1052">
        <v>0</v>
      </c>
      <c r="R34" s="1052">
        <v>0</v>
      </c>
      <c r="S34" s="1052">
        <v>0</v>
      </c>
      <c r="T34" s="1052">
        <v>0</v>
      </c>
      <c r="U34" s="1052">
        <v>0</v>
      </c>
      <c r="V34" s="1052">
        <v>0</v>
      </c>
      <c r="W34" s="1052">
        <v>0</v>
      </c>
      <c r="X34" s="1053">
        <v>0</v>
      </c>
      <c r="Y34" s="1054">
        <v>0</v>
      </c>
      <c r="Z34" s="1053">
        <v>0</v>
      </c>
    </row>
    <row r="35" spans="1:27" ht="21.75" customHeight="1">
      <c r="A35" s="1051" t="s">
        <v>587</v>
      </c>
      <c r="B35" s="1052">
        <v>0</v>
      </c>
      <c r="C35" s="1052">
        <v>0</v>
      </c>
      <c r="D35" s="1052">
        <v>0</v>
      </c>
      <c r="E35" s="1052">
        <v>0</v>
      </c>
      <c r="F35" s="1052">
        <v>0</v>
      </c>
      <c r="G35" s="1052">
        <v>0</v>
      </c>
      <c r="H35" s="1052">
        <v>0</v>
      </c>
      <c r="I35" s="1052">
        <v>0</v>
      </c>
      <c r="J35" s="1052">
        <v>0</v>
      </c>
      <c r="K35" s="1052">
        <v>0</v>
      </c>
      <c r="L35" s="1052">
        <v>0</v>
      </c>
      <c r="M35" s="1052">
        <v>0</v>
      </c>
      <c r="N35" s="1052">
        <v>0</v>
      </c>
      <c r="O35" s="1052">
        <v>0</v>
      </c>
      <c r="P35" s="1052">
        <v>0</v>
      </c>
      <c r="Q35" s="1052">
        <v>0</v>
      </c>
      <c r="R35" s="1052">
        <v>0</v>
      </c>
      <c r="S35" s="1052">
        <v>0</v>
      </c>
      <c r="T35" s="1052">
        <v>0</v>
      </c>
      <c r="U35" s="1052">
        <v>0</v>
      </c>
      <c r="V35" s="1052">
        <v>0</v>
      </c>
      <c r="W35" s="1052">
        <v>0</v>
      </c>
      <c r="X35" s="1053">
        <v>0</v>
      </c>
      <c r="Y35" s="1054">
        <v>0</v>
      </c>
      <c r="Z35" s="1053">
        <v>0</v>
      </c>
    </row>
    <row r="36" spans="1:27" ht="21.75" customHeight="1">
      <c r="A36" s="1051" t="s">
        <v>588</v>
      </c>
      <c r="B36" s="1052">
        <v>267.79492324111601</v>
      </c>
      <c r="C36" s="1052">
        <v>1167.89193305</v>
      </c>
      <c r="D36" s="1052">
        <v>9.0527245000000001</v>
      </c>
      <c r="E36" s="1052">
        <v>293.77125942000004</v>
      </c>
      <c r="F36" s="1052">
        <v>93.162961870000004</v>
      </c>
      <c r="G36" s="1052">
        <v>7.3870456999999998</v>
      </c>
      <c r="H36" s="1052">
        <v>8.9202999999999992</v>
      </c>
      <c r="I36" s="1052">
        <v>107.73071455063</v>
      </c>
      <c r="J36" s="1052">
        <v>24.6042644256203</v>
      </c>
      <c r="K36" s="1052">
        <v>275.22426865195195</v>
      </c>
      <c r="L36" s="1052">
        <v>4.3983449600000002</v>
      </c>
      <c r="M36" s="1052">
        <v>150.33237440626201</v>
      </c>
      <c r="N36" s="1052">
        <v>201.27020744999999</v>
      </c>
      <c r="O36" s="1052">
        <v>0</v>
      </c>
      <c r="P36" s="1052">
        <v>33.739993579999997</v>
      </c>
      <c r="Q36" s="1052">
        <v>10.291376</v>
      </c>
      <c r="R36" s="1052">
        <v>23.535406999999999</v>
      </c>
      <c r="S36" s="1052">
        <v>44.663554120000008</v>
      </c>
      <c r="T36" s="1052">
        <v>71.916513990000013</v>
      </c>
      <c r="U36" s="1052">
        <v>211.9058680451999</v>
      </c>
      <c r="V36" s="1052">
        <v>55.110441119999997</v>
      </c>
      <c r="W36" s="1052">
        <v>7.6613274799999997</v>
      </c>
      <c r="X36" s="1053">
        <v>3070.36580356078</v>
      </c>
      <c r="Y36" s="1054">
        <v>21.359258000000001</v>
      </c>
      <c r="Z36" s="1053">
        <v>3091.72506156078</v>
      </c>
    </row>
    <row r="37" spans="1:27" ht="21.75" customHeight="1">
      <c r="A37" s="1051" t="s">
        <v>589</v>
      </c>
      <c r="B37" s="1052">
        <v>275.12726706525098</v>
      </c>
      <c r="C37" s="1052">
        <v>707.66155134000007</v>
      </c>
      <c r="D37" s="1052">
        <v>0.40716463000000003</v>
      </c>
      <c r="E37" s="1052">
        <v>244.14984769999998</v>
      </c>
      <c r="F37" s="1052">
        <v>82.883823000000007</v>
      </c>
      <c r="G37" s="1052">
        <v>51.161857740000002</v>
      </c>
      <c r="H37" s="1052">
        <v>13.987314</v>
      </c>
      <c r="I37" s="1052">
        <v>90.744419769406903</v>
      </c>
      <c r="J37" s="1052">
        <v>21.577829877430599</v>
      </c>
      <c r="K37" s="1052">
        <v>230.62067218806968</v>
      </c>
      <c r="L37" s="1052">
        <v>2.3549112700000001</v>
      </c>
      <c r="M37" s="1052">
        <v>124.5328015303779</v>
      </c>
      <c r="N37" s="1052">
        <v>240.88777786000003</v>
      </c>
      <c r="O37" s="1052">
        <v>0</v>
      </c>
      <c r="P37" s="1052">
        <v>45.376226200000005</v>
      </c>
      <c r="Q37" s="1056">
        <v>-7.3245979999999999</v>
      </c>
      <c r="R37" s="1052">
        <v>24.722563999999998</v>
      </c>
      <c r="S37" s="1052">
        <v>35.026998731113345</v>
      </c>
      <c r="T37" s="1052">
        <v>116.86805895000001</v>
      </c>
      <c r="U37" s="1052">
        <v>272.50209145000002</v>
      </c>
      <c r="V37" s="1052">
        <v>55.722390839999996</v>
      </c>
      <c r="W37" s="1052">
        <v>5.2881338700000002</v>
      </c>
      <c r="X37" s="1053">
        <v>2634.2791040116495</v>
      </c>
      <c r="Y37" s="1054">
        <v>7.4430620000000003</v>
      </c>
      <c r="Z37" s="1053">
        <v>2641.7221660116493</v>
      </c>
    </row>
    <row r="38" spans="1:27" ht="21.75" customHeight="1">
      <c r="A38" s="1051" t="s">
        <v>590</v>
      </c>
      <c r="B38" s="1052">
        <v>0</v>
      </c>
      <c r="C38" s="1052">
        <v>0</v>
      </c>
      <c r="D38" s="1052">
        <v>0</v>
      </c>
      <c r="E38" s="1052">
        <v>0</v>
      </c>
      <c r="F38" s="1052">
        <v>0</v>
      </c>
      <c r="G38" s="1052">
        <v>0</v>
      </c>
      <c r="H38" s="1052">
        <v>0</v>
      </c>
      <c r="I38" s="1052">
        <v>0</v>
      </c>
      <c r="J38" s="1052">
        <v>0</v>
      </c>
      <c r="K38" s="1052">
        <v>0</v>
      </c>
      <c r="L38" s="1052">
        <v>0</v>
      </c>
      <c r="M38" s="1052">
        <v>0</v>
      </c>
      <c r="N38" s="1052">
        <v>0</v>
      </c>
      <c r="O38" s="1052">
        <v>0</v>
      </c>
      <c r="P38" s="1052">
        <v>0</v>
      </c>
      <c r="Q38" s="1052">
        <v>0</v>
      </c>
      <c r="R38" s="1052">
        <v>0</v>
      </c>
      <c r="S38" s="1052">
        <v>0</v>
      </c>
      <c r="T38" s="1052">
        <v>0</v>
      </c>
      <c r="U38" s="1052">
        <v>0</v>
      </c>
      <c r="V38" s="1052">
        <v>0</v>
      </c>
      <c r="W38" s="1052">
        <v>0</v>
      </c>
      <c r="X38" s="1053">
        <v>0</v>
      </c>
      <c r="Y38" s="1054">
        <v>0</v>
      </c>
      <c r="Z38" s="1053">
        <v>0</v>
      </c>
    </row>
    <row r="39" spans="1:27" ht="21.75" customHeight="1">
      <c r="A39" s="1055" t="s">
        <v>591</v>
      </c>
      <c r="B39" s="1052">
        <v>4.7736497999999994</v>
      </c>
      <c r="C39" s="1052">
        <v>1414.32893691244</v>
      </c>
      <c r="D39" s="1052">
        <v>0</v>
      </c>
      <c r="E39" s="1052">
        <v>201.17496869999999</v>
      </c>
      <c r="F39" s="1052">
        <v>19.066969900000007</v>
      </c>
      <c r="G39" s="1052">
        <v>9.1460702100000013</v>
      </c>
      <c r="H39" s="1052">
        <v>12.736271</v>
      </c>
      <c r="I39" s="1052">
        <v>152.29165581999999</v>
      </c>
      <c r="J39" s="1052">
        <v>58.855592630000004</v>
      </c>
      <c r="K39" s="1052">
        <v>454.80596029999992</v>
      </c>
      <c r="L39" s="1052">
        <v>1.61252281</v>
      </c>
      <c r="M39" s="1052">
        <v>253.04523378394538</v>
      </c>
      <c r="N39" s="1052">
        <v>121.24209381</v>
      </c>
      <c r="O39" s="1052">
        <v>29.852858300000001</v>
      </c>
      <c r="P39" s="1052">
        <v>37.157548759999997</v>
      </c>
      <c r="Q39" s="1052">
        <v>13.937336820000001</v>
      </c>
      <c r="R39" s="1052">
        <v>36.483586619999997</v>
      </c>
      <c r="S39" s="1052">
        <v>91.182159159999998</v>
      </c>
      <c r="T39" s="1052">
        <v>35.418765210000004</v>
      </c>
      <c r="U39" s="1052">
        <v>654.48449695480008</v>
      </c>
      <c r="V39" s="1052">
        <v>77.214058659999992</v>
      </c>
      <c r="W39" s="1052">
        <v>20.577703670000002</v>
      </c>
      <c r="X39" s="1053">
        <v>3699.3884398311857</v>
      </c>
      <c r="Y39" s="1054">
        <v>0.34315000000000001</v>
      </c>
      <c r="Z39" s="1053">
        <v>3699.7315898311858</v>
      </c>
    </row>
    <row r="40" spans="1:27" ht="21.75" customHeight="1">
      <c r="A40" s="1051" t="s">
        <v>592</v>
      </c>
      <c r="B40" s="1052">
        <v>6.2004362300000002</v>
      </c>
      <c r="C40" s="1052">
        <v>1330.64651194</v>
      </c>
      <c r="D40" s="1052">
        <v>0</v>
      </c>
      <c r="E40" s="1052">
        <v>301.73586311000003</v>
      </c>
      <c r="F40" s="1052">
        <v>75.262949490000011</v>
      </c>
      <c r="G40" s="1052">
        <v>51.10837703</v>
      </c>
      <c r="H40" s="1052">
        <v>15.458682</v>
      </c>
      <c r="I40" s="1052">
        <v>79.54498925</v>
      </c>
      <c r="J40" s="1052">
        <v>51.433068915738005</v>
      </c>
      <c r="K40" s="1052">
        <v>517.10883201000001</v>
      </c>
      <c r="L40" s="1052">
        <v>0.39554576000000002</v>
      </c>
      <c r="M40" s="1052">
        <v>437.38357533435271</v>
      </c>
      <c r="N40" s="1052">
        <v>189.62384073000001</v>
      </c>
      <c r="O40" s="1052">
        <v>190.84289009</v>
      </c>
      <c r="P40" s="1052">
        <v>50.946600140000001</v>
      </c>
      <c r="Q40" s="1052">
        <v>22.015661640000001</v>
      </c>
      <c r="R40" s="1052">
        <v>27.229430309999998</v>
      </c>
      <c r="S40" s="1052">
        <v>58.583769500000002</v>
      </c>
      <c r="T40" s="1052">
        <v>66.612969050000061</v>
      </c>
      <c r="U40" s="1052">
        <v>589.06117733000008</v>
      </c>
      <c r="V40" s="1052">
        <v>157.89446734000001</v>
      </c>
      <c r="W40" s="1052">
        <v>16.846341949999999</v>
      </c>
      <c r="X40" s="1053">
        <v>4235.935979150091</v>
      </c>
      <c r="Y40" s="1054">
        <v>0.34715000000000001</v>
      </c>
      <c r="Z40" s="1053">
        <v>4236.2831291500906</v>
      </c>
    </row>
    <row r="41" spans="1:27" ht="21.75" customHeight="1">
      <c r="A41" s="1051" t="s">
        <v>593</v>
      </c>
      <c r="B41" s="1052">
        <v>281.32770329525101</v>
      </c>
      <c r="C41" s="1052">
        <v>2038.3080632799999</v>
      </c>
      <c r="D41" s="1052">
        <v>0.40716463000000003</v>
      </c>
      <c r="E41" s="1052">
        <v>545.88571080999998</v>
      </c>
      <c r="F41" s="1052">
        <v>158.14677249000002</v>
      </c>
      <c r="G41" s="1052">
        <v>102.27023477000002</v>
      </c>
      <c r="H41" s="1052">
        <v>29.445996000000001</v>
      </c>
      <c r="I41" s="1052">
        <v>170.28940901940692</v>
      </c>
      <c r="J41" s="1052">
        <v>73.010898793168607</v>
      </c>
      <c r="K41" s="1052">
        <v>747.72950419806966</v>
      </c>
      <c r="L41" s="1052">
        <v>2.7504570300000002</v>
      </c>
      <c r="M41" s="1052">
        <v>561.91637686473064</v>
      </c>
      <c r="N41" s="1052">
        <v>430.51161859000001</v>
      </c>
      <c r="O41" s="1052">
        <v>190.84289009</v>
      </c>
      <c r="P41" s="1052">
        <v>96.322826340000006</v>
      </c>
      <c r="Q41" s="1052">
        <v>14.691063640000001</v>
      </c>
      <c r="R41" s="1052">
        <v>51.951994310000003</v>
      </c>
      <c r="S41" s="1052">
        <v>93.61076823111334</v>
      </c>
      <c r="T41" s="1052">
        <v>183.48102800000007</v>
      </c>
      <c r="U41" s="1052">
        <v>861.56326878000016</v>
      </c>
      <c r="V41" s="1052">
        <v>213.61685818000001</v>
      </c>
      <c r="W41" s="1052">
        <v>22.134475819999999</v>
      </c>
      <c r="X41" s="1053">
        <v>6870.2150831617391</v>
      </c>
      <c r="Y41" s="1054">
        <v>7.7902120000000004</v>
      </c>
      <c r="Z41" s="1053">
        <v>6878.005295161739</v>
      </c>
    </row>
    <row r="42" spans="1:27" s="1061" customFormat="1" ht="21.75" customHeight="1">
      <c r="A42" s="1058" t="s">
        <v>594</v>
      </c>
      <c r="B42" s="1059">
        <v>341.27035265413491</v>
      </c>
      <c r="C42" s="1059">
        <v>20645.169782770943</v>
      </c>
      <c r="D42" s="1059">
        <v>-2.9653871000000001</v>
      </c>
      <c r="E42" s="1059">
        <v>5446.9629481398506</v>
      </c>
      <c r="F42" s="1059">
        <v>1573.1946435499999</v>
      </c>
      <c r="G42" s="1059">
        <v>85.737118859999995</v>
      </c>
      <c r="H42" s="1059">
        <v>125.89899242999999</v>
      </c>
      <c r="I42" s="1059">
        <v>1596.4567282687769</v>
      </c>
      <c r="J42" s="1059">
        <v>205.01395271999831</v>
      </c>
      <c r="K42" s="1059">
        <v>4205.7328260161175</v>
      </c>
      <c r="L42" s="1059">
        <v>22.840848099999999</v>
      </c>
      <c r="M42" s="1059">
        <v>4903.5302238016257</v>
      </c>
      <c r="N42" s="1059">
        <v>107.99931733000005</v>
      </c>
      <c r="O42" s="1059">
        <v>385.45435361</v>
      </c>
      <c r="P42" s="1059">
        <v>512.07690627867203</v>
      </c>
      <c r="Q42" s="1059">
        <v>127.29085159000002</v>
      </c>
      <c r="R42" s="1059">
        <v>511.45746032440002</v>
      </c>
      <c r="S42" s="1059">
        <v>645.58264952111335</v>
      </c>
      <c r="T42" s="1059">
        <v>819.42114203000006</v>
      </c>
      <c r="U42" s="1059">
        <v>6791.8211849655663</v>
      </c>
      <c r="V42" s="1059">
        <v>1483.2165440782651</v>
      </c>
      <c r="W42" s="1059">
        <v>179.23832671</v>
      </c>
      <c r="X42" s="1053">
        <v>50712.401766649462</v>
      </c>
      <c r="Y42" s="1060">
        <v>1385.96094988</v>
      </c>
      <c r="Z42" s="1053">
        <v>52098.362716529467</v>
      </c>
      <c r="AA42" s="854"/>
    </row>
    <row r="43" spans="1:27" ht="21.75" customHeight="1">
      <c r="A43" s="1055" t="s">
        <v>595</v>
      </c>
      <c r="B43" s="1052">
        <v>2904.0266328169905</v>
      </c>
      <c r="C43" s="1052">
        <v>103491.08143019097</v>
      </c>
      <c r="D43" s="1052">
        <v>383.99878035</v>
      </c>
      <c r="E43" s="1052">
        <v>28169.906553940047</v>
      </c>
      <c r="F43" s="1052">
        <v>38344.915683324994</v>
      </c>
      <c r="G43" s="1052">
        <v>364.83787104999999</v>
      </c>
      <c r="H43" s="1052">
        <v>8175.1364092499998</v>
      </c>
      <c r="I43" s="1052">
        <v>24698.396105301479</v>
      </c>
      <c r="J43" s="1052">
        <v>989.09368259454152</v>
      </c>
      <c r="K43" s="1052">
        <v>53694.06187421699</v>
      </c>
      <c r="L43" s="1052">
        <v>500.0193448199999</v>
      </c>
      <c r="M43" s="1052">
        <v>76470.466602341941</v>
      </c>
      <c r="N43" s="1052">
        <v>13837.439851880006</v>
      </c>
      <c r="O43" s="1052">
        <v>2643.7323556388674</v>
      </c>
      <c r="P43" s="1052">
        <v>18047.633287910572</v>
      </c>
      <c r="Q43" s="1052">
        <v>366.71684946000005</v>
      </c>
      <c r="R43" s="1052">
        <v>46117.828380999999</v>
      </c>
      <c r="S43" s="1052">
        <v>1466.4294055511123</v>
      </c>
      <c r="T43" s="1052">
        <v>7419.4188758599976</v>
      </c>
      <c r="U43" s="1052">
        <v>79516.941087727988</v>
      </c>
      <c r="V43" s="1052">
        <v>6591.9683513282716</v>
      </c>
      <c r="W43" s="1052">
        <v>3163.2384502600003</v>
      </c>
      <c r="X43" s="1053">
        <v>517357.28786681476</v>
      </c>
      <c r="Y43" s="1054">
        <v>1494.7995446899999</v>
      </c>
      <c r="Z43" s="1053">
        <v>518852.08741150476</v>
      </c>
    </row>
    <row r="44" spans="1:27" ht="21.75" customHeight="1">
      <c r="A44" s="1051" t="s">
        <v>596</v>
      </c>
      <c r="B44" s="1052">
        <v>2180.4627768</v>
      </c>
      <c r="C44" s="1052">
        <v>15221.387964940001</v>
      </c>
      <c r="D44" s="1052">
        <v>29.771927959999999</v>
      </c>
      <c r="E44" s="1052">
        <v>4169.4217448700001</v>
      </c>
      <c r="F44" s="1052">
        <v>2993.7114541000001</v>
      </c>
      <c r="G44" s="1052">
        <v>50.89738929</v>
      </c>
      <c r="H44" s="1052">
        <v>1050.3777515199999</v>
      </c>
      <c r="I44" s="1052">
        <v>4166.1373249999997</v>
      </c>
      <c r="J44" s="1052">
        <v>2031.3698232699999</v>
      </c>
      <c r="K44" s="1052">
        <v>8262.5192585659988</v>
      </c>
      <c r="L44" s="1052">
        <v>6.7148673800000003</v>
      </c>
      <c r="M44" s="1052">
        <v>9123.3895267299977</v>
      </c>
      <c r="N44" s="1052">
        <v>1549.8027773200001</v>
      </c>
      <c r="O44" s="1052">
        <v>595.72242602999995</v>
      </c>
      <c r="P44" s="1052">
        <v>2918.0954455599999</v>
      </c>
      <c r="Q44" s="1052">
        <v>86.190506539999987</v>
      </c>
      <c r="R44" s="1052">
        <v>4461.2834454200001</v>
      </c>
      <c r="S44" s="1052">
        <v>91.983346530000006</v>
      </c>
      <c r="T44" s="1052">
        <v>1182.8561318999998</v>
      </c>
      <c r="U44" s="1052">
        <v>12235.961604459</v>
      </c>
      <c r="V44" s="1052">
        <v>1157.6681182985744</v>
      </c>
      <c r="W44" s="1052">
        <v>798.17554186000018</v>
      </c>
      <c r="X44" s="1053">
        <v>74363.901154343563</v>
      </c>
      <c r="Y44" s="1054">
        <v>536.05882152000004</v>
      </c>
      <c r="Z44" s="1053">
        <v>74899.95997586356</v>
      </c>
    </row>
    <row r="45" spans="1:27" ht="21.75" customHeight="1">
      <c r="A45" s="1051" t="s">
        <v>597</v>
      </c>
      <c r="B45" s="1052">
        <v>71.676741069999991</v>
      </c>
      <c r="C45" s="1052">
        <v>17519.210746950001</v>
      </c>
      <c r="D45" s="1052">
        <v>116.10370334999999</v>
      </c>
      <c r="E45" s="1052">
        <v>1184.58511191</v>
      </c>
      <c r="F45" s="1052">
        <v>514.30289146999996</v>
      </c>
      <c r="G45" s="1052">
        <v>13.131342500000001</v>
      </c>
      <c r="H45" s="1052">
        <v>395.40524040000003</v>
      </c>
      <c r="I45" s="1052">
        <v>335.79430911000003</v>
      </c>
      <c r="J45" s="1052">
        <v>91.235824159999993</v>
      </c>
      <c r="K45" s="1052">
        <v>634.37132069000006</v>
      </c>
      <c r="L45" s="1052">
        <v>3.2577195999999997</v>
      </c>
      <c r="M45" s="1052">
        <v>510.66563627650339</v>
      </c>
      <c r="N45" s="1052">
        <v>149.74492913</v>
      </c>
      <c r="O45" s="1052">
        <v>48.966004409999996</v>
      </c>
      <c r="P45" s="1052">
        <v>1961.35024638</v>
      </c>
      <c r="Q45" s="1052">
        <v>24.51172077</v>
      </c>
      <c r="R45" s="1052">
        <v>432.01037573000002</v>
      </c>
      <c r="S45" s="1052">
        <v>14.224837040000002</v>
      </c>
      <c r="T45" s="1052">
        <v>212.13506641999996</v>
      </c>
      <c r="U45" s="1052">
        <v>2094.5804471330753</v>
      </c>
      <c r="V45" s="1052">
        <v>224.55607749077592</v>
      </c>
      <c r="W45" s="1052">
        <v>125.82909579999999</v>
      </c>
      <c r="X45" s="1053">
        <v>26677.649387790349</v>
      </c>
      <c r="Y45" s="1054">
        <v>29.241333910000002</v>
      </c>
      <c r="Z45" s="1053">
        <v>26706.890721700347</v>
      </c>
    </row>
    <row r="46" spans="1:27" ht="21.75" customHeight="1">
      <c r="A46" s="1051" t="s">
        <v>598</v>
      </c>
      <c r="B46" s="1052">
        <v>1047.791279735</v>
      </c>
      <c r="C46" s="1052">
        <v>7770.0102538800002</v>
      </c>
      <c r="D46" s="1052">
        <v>159.25916580000001</v>
      </c>
      <c r="E46" s="1052">
        <v>2594.7795528299998</v>
      </c>
      <c r="F46" s="1052">
        <v>1629.99411459</v>
      </c>
      <c r="G46" s="1052">
        <v>23.628090699999998</v>
      </c>
      <c r="H46" s="1052">
        <v>438.73833496999993</v>
      </c>
      <c r="I46" s="1052">
        <v>4940.7019951400007</v>
      </c>
      <c r="J46" s="1052">
        <v>1226.0547127499999</v>
      </c>
      <c r="K46" s="1052">
        <v>3607.8081431719988</v>
      </c>
      <c r="L46" s="1052">
        <v>312.75209034</v>
      </c>
      <c r="M46" s="1052">
        <v>5026.0734779391014</v>
      </c>
      <c r="N46" s="1052">
        <v>1707.61939549</v>
      </c>
      <c r="O46" s="1052">
        <v>382.44754986000004</v>
      </c>
      <c r="P46" s="1052">
        <v>2299.7633896399998</v>
      </c>
      <c r="Q46" s="1052">
        <v>92.42887806944087</v>
      </c>
      <c r="R46" s="1052">
        <v>3732.0226079499998</v>
      </c>
      <c r="S46" s="1052">
        <v>139.27606918999999</v>
      </c>
      <c r="T46" s="1052">
        <v>651.25482485999999</v>
      </c>
      <c r="U46" s="1052">
        <v>5807.2989484141144</v>
      </c>
      <c r="V46" s="1052">
        <v>590.17570977999992</v>
      </c>
      <c r="W46" s="1052">
        <v>463.96981739999995</v>
      </c>
      <c r="X46" s="1053">
        <v>44643.848402499651</v>
      </c>
      <c r="Y46" s="1054">
        <v>92.155676329999991</v>
      </c>
      <c r="Z46" s="1053">
        <v>44736.004078829654</v>
      </c>
    </row>
    <row r="47" spans="1:27" ht="21.75" customHeight="1">
      <c r="A47" s="1062" t="s">
        <v>599</v>
      </c>
      <c r="B47" s="1052">
        <v>3299.930797605</v>
      </c>
      <c r="C47" s="1052">
        <v>40510.608965769999</v>
      </c>
      <c r="D47" s="1052">
        <v>305.13479711000002</v>
      </c>
      <c r="E47" s="1052">
        <v>7948.7864096099993</v>
      </c>
      <c r="F47" s="1052">
        <v>5138.0084601600001</v>
      </c>
      <c r="G47" s="1052">
        <v>87.656822489999996</v>
      </c>
      <c r="H47" s="1052">
        <v>1884.52132689</v>
      </c>
      <c r="I47" s="1052">
        <v>9442.63362925</v>
      </c>
      <c r="J47" s="1052">
        <v>3348.6603601799998</v>
      </c>
      <c r="K47" s="1052">
        <v>12504.698722427998</v>
      </c>
      <c r="L47" s="1052">
        <v>322.72467732000001</v>
      </c>
      <c r="M47" s="1052">
        <v>14660.128640945602</v>
      </c>
      <c r="N47" s="1052">
        <v>3407.1671019400005</v>
      </c>
      <c r="O47" s="1052">
        <v>1027.1359803</v>
      </c>
      <c r="P47" s="1052">
        <v>7179.2090815800002</v>
      </c>
      <c r="Q47" s="1052">
        <v>203.13110537944084</v>
      </c>
      <c r="R47" s="1052">
        <v>8625.3164291000012</v>
      </c>
      <c r="S47" s="1052">
        <v>245.48425276</v>
      </c>
      <c r="T47" s="1052">
        <v>2046.2460231799998</v>
      </c>
      <c r="U47" s="1052">
        <v>20137.841000006189</v>
      </c>
      <c r="V47" s="1052">
        <v>1972.3999055693503</v>
      </c>
      <c r="W47" s="1052">
        <v>1387.9744550599999</v>
      </c>
      <c r="X47" s="1053">
        <v>145685.39894463358</v>
      </c>
      <c r="Y47" s="1054">
        <v>657.45583176000002</v>
      </c>
      <c r="Z47" s="1053">
        <v>146342.85477639356</v>
      </c>
    </row>
    <row r="48" spans="1:27" s="1067" customFormat="1" ht="21.75" customHeight="1">
      <c r="A48" s="1063" t="s">
        <v>600</v>
      </c>
      <c r="B48" s="1064">
        <v>187.64852779801004</v>
      </c>
      <c r="C48" s="1064">
        <v>16549.316574319026</v>
      </c>
      <c r="D48" s="1064">
        <v>100.74887761999997</v>
      </c>
      <c r="E48" s="1064">
        <v>2092.845267479951</v>
      </c>
      <c r="F48" s="1064">
        <v>3807.9294238588145</v>
      </c>
      <c r="G48" s="1064">
        <v>-88.034803639999978</v>
      </c>
      <c r="H48" s="1064">
        <v>-640.84621666000044</v>
      </c>
      <c r="I48" s="1064">
        <v>-1541.1025341845761</v>
      </c>
      <c r="J48" s="1064">
        <v>2005.5055628712689</v>
      </c>
      <c r="K48" s="1064">
        <v>1421.9701044947033</v>
      </c>
      <c r="L48" s="1064">
        <v>-392.17496515999989</v>
      </c>
      <c r="M48" s="1064">
        <v>8245.7649444328472</v>
      </c>
      <c r="N48" s="1064">
        <v>1163.4986047299931</v>
      </c>
      <c r="O48" s="1064">
        <v>-1125.2315726299976</v>
      </c>
      <c r="P48" s="1064">
        <v>1184.4779854816261</v>
      </c>
      <c r="Q48" s="1064">
        <v>68.549090690559126</v>
      </c>
      <c r="R48" s="1064">
        <v>1179.381335230004</v>
      </c>
      <c r="S48" s="1064">
        <v>-427.57769728111259</v>
      </c>
      <c r="T48" s="1064">
        <v>466.2193435900042</v>
      </c>
      <c r="U48" s="1064">
        <v>7247.723987399364</v>
      </c>
      <c r="V48" s="1064">
        <v>187.70246162904732</v>
      </c>
      <c r="W48" s="1064">
        <v>-33.038004110000202</v>
      </c>
      <c r="X48" s="1065">
        <v>41661.276297959528</v>
      </c>
      <c r="Y48" s="1066">
        <v>201.41000912768993</v>
      </c>
      <c r="Z48" s="1065">
        <v>41862.68630708722</v>
      </c>
    </row>
    <row r="49" spans="3:3">
      <c r="C49" s="855"/>
    </row>
    <row r="50" spans="3:3">
      <c r="C50" s="896"/>
    </row>
  </sheetData>
  <mergeCells count="9">
    <mergeCell ref="A1:E1"/>
    <mergeCell ref="A2:E2"/>
    <mergeCell ref="A3:B3"/>
    <mergeCell ref="V3:Z3"/>
    <mergeCell ref="A4:A5"/>
    <mergeCell ref="B4:W4"/>
    <mergeCell ref="X4:X5"/>
    <mergeCell ref="Y4:Y5"/>
    <mergeCell ref="Z4:Z5"/>
  </mergeCells>
  <pageMargins left="0.23622047244094491" right="0.23622047244094491" top="0.74803149606299213" bottom="0.74803149606299213" header="0.31496062992125984" footer="0.31496062992125984"/>
  <pageSetup paperSize="9" scale="41" orientation="landscape" horizontalDpi="200" verticalDpi="200" r:id="rId1"/>
  <rowBreaks count="1" manualBreakCount="1">
    <brk id="32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6"/>
  </sheetPr>
  <dimension ref="A1:Z45"/>
  <sheetViews>
    <sheetView view="pageBreakPreview" zoomScale="40" zoomScaleNormal="70" zoomScaleSheetLayoutView="40" workbookViewId="0">
      <pane xSplit="1" ySplit="5" topLeftCell="B6" activePane="bottomRight" state="frozen"/>
      <selection activeCell="E57" sqref="E57"/>
      <selection pane="topRight" activeCell="E57" sqref="E57"/>
      <selection pane="bottomLeft" activeCell="E57" sqref="E57"/>
      <selection pane="bottomRight" activeCell="L12" sqref="L12"/>
    </sheetView>
  </sheetViews>
  <sheetFormatPr defaultColWidth="9" defaultRowHeight="15.75"/>
  <cols>
    <col min="1" max="1" width="47" style="1068" customWidth="1"/>
    <col min="2" max="2" width="14.5703125" style="1068" customWidth="1"/>
    <col min="3" max="3" width="15.42578125" style="892" bestFit="1" customWidth="1"/>
    <col min="4" max="7" width="14.5703125" style="892" customWidth="1"/>
    <col min="8" max="8" width="15.7109375" style="892" bestFit="1" customWidth="1"/>
    <col min="9" max="23" width="14.5703125" style="892" customWidth="1"/>
    <col min="24" max="24" width="19.42578125" style="892" bestFit="1" customWidth="1"/>
    <col min="25" max="25" width="12.5703125" style="892" bestFit="1" customWidth="1"/>
    <col min="26" max="26" width="19.42578125" style="892" bestFit="1" customWidth="1"/>
    <col min="27" max="27" width="10.85546875" style="892" bestFit="1" customWidth="1"/>
    <col min="28" max="16384" width="9" style="892"/>
  </cols>
  <sheetData>
    <row r="1" spans="1:26" ht="28.5">
      <c r="A1" s="1653" t="s">
        <v>870</v>
      </c>
      <c r="B1" s="1653"/>
      <c r="C1" s="1653"/>
    </row>
    <row r="2" spans="1:26" ht="28.5">
      <c r="A2" s="1653" t="s">
        <v>918</v>
      </c>
      <c r="B2" s="1653"/>
      <c r="C2" s="1653"/>
    </row>
    <row r="3" spans="1:26" ht="21">
      <c r="A3" s="1654"/>
      <c r="B3" s="1654"/>
      <c r="V3" s="1573" t="s">
        <v>270</v>
      </c>
      <c r="W3" s="1573"/>
      <c r="X3" s="1573"/>
      <c r="Y3" s="1573"/>
      <c r="Z3" s="1573"/>
    </row>
    <row r="4" spans="1:26" s="893" customFormat="1">
      <c r="A4" s="1656" t="s">
        <v>0</v>
      </c>
      <c r="B4" s="1658" t="s">
        <v>378</v>
      </c>
      <c r="C4" s="1658"/>
      <c r="D4" s="1658"/>
      <c r="E4" s="1658"/>
      <c r="F4" s="1658"/>
      <c r="G4" s="1658"/>
      <c r="H4" s="1658"/>
      <c r="I4" s="1658"/>
      <c r="J4" s="1658"/>
      <c r="K4" s="1658"/>
      <c r="L4" s="1658"/>
      <c r="M4" s="1658"/>
      <c r="N4" s="1658"/>
      <c r="O4" s="1658"/>
      <c r="P4" s="1658"/>
      <c r="Q4" s="1658"/>
      <c r="R4" s="1658"/>
      <c r="S4" s="1658"/>
      <c r="T4" s="1658"/>
      <c r="U4" s="1658"/>
      <c r="V4" s="1658"/>
      <c r="W4" s="1658"/>
      <c r="X4" s="1659" t="s">
        <v>271</v>
      </c>
      <c r="Y4" s="1661" t="s">
        <v>382</v>
      </c>
      <c r="Z4" s="1659" t="s">
        <v>408</v>
      </c>
    </row>
    <row r="5" spans="1:26" s="893" customFormat="1">
      <c r="A5" s="1656"/>
      <c r="B5" s="1242" t="s">
        <v>800</v>
      </c>
      <c r="C5" s="1242" t="s">
        <v>169</v>
      </c>
      <c r="D5" s="1242" t="s">
        <v>285</v>
      </c>
      <c r="E5" s="1242" t="s">
        <v>171</v>
      </c>
      <c r="F5" s="1242" t="s">
        <v>172</v>
      </c>
      <c r="G5" s="1242" t="s">
        <v>173</v>
      </c>
      <c r="H5" s="1242" t="s">
        <v>174</v>
      </c>
      <c r="I5" s="1242" t="s">
        <v>175</v>
      </c>
      <c r="J5" s="1242" t="s">
        <v>176</v>
      </c>
      <c r="K5" s="1242" t="s">
        <v>177</v>
      </c>
      <c r="L5" s="1242" t="s">
        <v>178</v>
      </c>
      <c r="M5" s="1242" t="s">
        <v>179</v>
      </c>
      <c r="N5" s="1242" t="s">
        <v>180</v>
      </c>
      <c r="O5" s="1242" t="s">
        <v>181</v>
      </c>
      <c r="P5" s="1242" t="s">
        <v>182</v>
      </c>
      <c r="Q5" s="1242" t="s">
        <v>183</v>
      </c>
      <c r="R5" s="1076" t="s">
        <v>184</v>
      </c>
      <c r="S5" s="1242" t="s">
        <v>797</v>
      </c>
      <c r="T5" s="1242" t="s">
        <v>185</v>
      </c>
      <c r="U5" s="1242" t="s">
        <v>186</v>
      </c>
      <c r="V5" s="1242" t="s">
        <v>187</v>
      </c>
      <c r="W5" s="1242" t="s">
        <v>188</v>
      </c>
      <c r="X5" s="1664"/>
      <c r="Y5" s="1665"/>
      <c r="Z5" s="1666"/>
    </row>
    <row r="6" spans="1:26" s="894" customFormat="1" ht="33" customHeight="1">
      <c r="A6" s="1243" t="s">
        <v>418</v>
      </c>
      <c r="B6" s="1054">
        <v>5947.2574556</v>
      </c>
      <c r="C6" s="1054">
        <v>126396.86949336001</v>
      </c>
      <c r="D6" s="1054">
        <v>589.99714153999992</v>
      </c>
      <c r="E6" s="1054">
        <v>30898.10688612</v>
      </c>
      <c r="F6" s="1054">
        <v>34307.865207983814</v>
      </c>
      <c r="G6" s="1054">
        <v>341.51447258000002</v>
      </c>
      <c r="H6" s="1054">
        <v>8484.0165854899988</v>
      </c>
      <c r="I6" s="1054">
        <v>28087.8895750669</v>
      </c>
      <c r="J6" s="1054">
        <v>5796.3637317658104</v>
      </c>
      <c r="K6" s="1054">
        <v>57527.571793549687</v>
      </c>
      <c r="L6" s="1054">
        <v>296.79062286000004</v>
      </c>
      <c r="M6" s="1054">
        <v>80514.83970113103</v>
      </c>
      <c r="N6" s="1054">
        <v>13914.179566379997</v>
      </c>
      <c r="O6" s="1054">
        <v>2151.25462619887</v>
      </c>
      <c r="P6" s="1054">
        <v>22595.9307023322</v>
      </c>
      <c r="Q6" s="1244">
        <v>557.49896062999994</v>
      </c>
      <c r="R6" s="1054">
        <v>44371.031658779997</v>
      </c>
      <c r="S6" s="1245">
        <v>1023.3128964899997</v>
      </c>
      <c r="T6" s="1054">
        <v>8266.2724562400017</v>
      </c>
      <c r="U6" s="1054">
        <v>91731.595959603539</v>
      </c>
      <c r="V6" s="1054">
        <v>7817.8746205166681</v>
      </c>
      <c r="W6" s="1054">
        <v>4085.0637567599997</v>
      </c>
      <c r="X6" s="1053">
        <v>575703.09787097841</v>
      </c>
      <c r="Y6" s="1054">
        <v>2281.4802374000001</v>
      </c>
      <c r="Z6" s="1053">
        <v>577984.57810837845</v>
      </c>
    </row>
    <row r="7" spans="1:26" s="894" customFormat="1" ht="33" customHeight="1">
      <c r="A7" s="1243" t="s">
        <v>419</v>
      </c>
      <c r="B7" s="1054">
        <v>12.797775830000001</v>
      </c>
      <c r="C7" s="1054">
        <v>465.42596944000002</v>
      </c>
      <c r="D7" s="1054">
        <v>-0.67813256000000011</v>
      </c>
      <c r="E7" s="1054">
        <v>162.26121040000001</v>
      </c>
      <c r="F7" s="1054">
        <v>351.35865933999997</v>
      </c>
      <c r="G7" s="1054">
        <v>0</v>
      </c>
      <c r="H7" s="1054">
        <v>50.765218170000004</v>
      </c>
      <c r="I7" s="1054">
        <v>138.84055456000002</v>
      </c>
      <c r="J7" s="1054">
        <v>103.814352</v>
      </c>
      <c r="K7" s="1054">
        <v>371.67094360999994</v>
      </c>
      <c r="L7" s="1054">
        <v>-0.14689263999999996</v>
      </c>
      <c r="M7" s="1054">
        <v>58.520139599378084</v>
      </c>
      <c r="N7" s="1054">
        <v>43.045431690000001</v>
      </c>
      <c r="O7" s="1054">
        <v>0</v>
      </c>
      <c r="P7" s="1054">
        <v>76.524314349999997</v>
      </c>
      <c r="Q7" s="1244">
        <v>1.1428668899999999</v>
      </c>
      <c r="R7" s="1054">
        <v>160.37554349000001</v>
      </c>
      <c r="S7" s="1245">
        <v>6.9867630900000002</v>
      </c>
      <c r="T7" s="1054">
        <v>75.76190634000001</v>
      </c>
      <c r="U7" s="1054">
        <v>18.573754000000001</v>
      </c>
      <c r="V7" s="1054">
        <v>72.903741309999987</v>
      </c>
      <c r="W7" s="1054">
        <v>7.9132680400000002</v>
      </c>
      <c r="X7" s="1053">
        <v>2177.857386949378</v>
      </c>
      <c r="Y7" s="1054">
        <v>1.6673378000000001</v>
      </c>
      <c r="Z7" s="1053">
        <v>2179.524724749378</v>
      </c>
    </row>
    <row r="8" spans="1:26" s="894" customFormat="1" ht="33" customHeight="1">
      <c r="A8" s="1243" t="s">
        <v>420</v>
      </c>
      <c r="B8" s="1054">
        <v>431.55072679</v>
      </c>
      <c r="C8" s="1054">
        <v>33688.711507480002</v>
      </c>
      <c r="D8" s="1054">
        <v>200.56344609999999</v>
      </c>
      <c r="E8" s="1054">
        <v>7151.17013451</v>
      </c>
      <c r="F8" s="1054">
        <v>12631.629700020001</v>
      </c>
      <c r="G8" s="1054">
        <v>22.945417320000001</v>
      </c>
      <c r="H8" s="1054">
        <v>884.02971582000009</v>
      </c>
      <c r="I8" s="1054">
        <v>4373.1970707399996</v>
      </c>
      <c r="J8" s="1054">
        <v>443.08152187999997</v>
      </c>
      <c r="K8" s="1054">
        <v>9721.4879639800001</v>
      </c>
      <c r="L8" s="1054">
        <v>133.92532676000002</v>
      </c>
      <c r="M8" s="1054">
        <v>18803.000346989997</v>
      </c>
      <c r="N8" s="1054">
        <v>4450.8805604800009</v>
      </c>
      <c r="O8" s="1054">
        <v>394.38213711000003</v>
      </c>
      <c r="P8" s="1054">
        <v>3738.8653382900002</v>
      </c>
      <c r="Q8" s="1244">
        <v>79.755218010000007</v>
      </c>
      <c r="R8" s="1246">
        <v>11391.118943059999</v>
      </c>
      <c r="S8" s="1245">
        <v>254.03630145000002</v>
      </c>
      <c r="T8" s="1054">
        <v>1589.8498800500001</v>
      </c>
      <c r="U8" s="1054">
        <v>15152.33636153</v>
      </c>
      <c r="V8" s="1054">
        <v>861.29235670000003</v>
      </c>
      <c r="W8" s="1054">
        <v>425.19787641000005</v>
      </c>
      <c r="X8" s="1053">
        <v>126823.00785148</v>
      </c>
      <c r="Y8" s="1054">
        <v>70.517810377690594</v>
      </c>
      <c r="Z8" s="1053">
        <v>126893.52566185768</v>
      </c>
    </row>
    <row r="9" spans="1:26" s="894" customFormat="1" ht="33" customHeight="1">
      <c r="A9" s="1247" t="s">
        <v>421</v>
      </c>
      <c r="B9" s="1259">
        <v>6391.6059582200005</v>
      </c>
      <c r="C9" s="1259">
        <v>160551.00697028</v>
      </c>
      <c r="D9" s="1259">
        <v>789.88245507999989</v>
      </c>
      <c r="E9" s="1259">
        <v>38211.538231029997</v>
      </c>
      <c r="F9" s="1259">
        <v>47290.853567343816</v>
      </c>
      <c r="G9" s="1259">
        <v>364.45988990000001</v>
      </c>
      <c r="H9" s="1259">
        <v>9418.8115194799975</v>
      </c>
      <c r="I9" s="1259">
        <v>32599.927200366899</v>
      </c>
      <c r="J9" s="1259">
        <v>6343.2596056458106</v>
      </c>
      <c r="K9" s="1259">
        <v>67620.730701139692</v>
      </c>
      <c r="L9" s="1259">
        <v>430.56905698000008</v>
      </c>
      <c r="M9" s="1259">
        <v>99376.360187720406</v>
      </c>
      <c r="N9" s="1259">
        <v>18408.105558549996</v>
      </c>
      <c r="O9" s="1259">
        <v>2545.6367633088703</v>
      </c>
      <c r="P9" s="1259">
        <v>26411.320354972202</v>
      </c>
      <c r="Q9" s="1259">
        <v>638.39704553000001</v>
      </c>
      <c r="R9" s="1259">
        <v>55922.526145329997</v>
      </c>
      <c r="S9" s="1259">
        <v>1284.3359610299999</v>
      </c>
      <c r="T9" s="1259">
        <v>9931.8842426300016</v>
      </c>
      <c r="U9" s="1259">
        <v>106902.50607513354</v>
      </c>
      <c r="V9" s="1259">
        <v>8752.0707185266674</v>
      </c>
      <c r="W9" s="1259">
        <v>4518.1749012099999</v>
      </c>
      <c r="X9" s="1248">
        <v>704703.96310940792</v>
      </c>
      <c r="Y9" s="1259">
        <v>2353.6653855776908</v>
      </c>
      <c r="Z9" s="1248">
        <v>707057.62849498563</v>
      </c>
    </row>
    <row r="10" spans="1:26" s="894" customFormat="1" ht="33" customHeight="1">
      <c r="A10" s="1243" t="s">
        <v>422</v>
      </c>
      <c r="B10" s="1054">
        <v>1200.0537816691301</v>
      </c>
      <c r="C10" s="1054">
        <v>2866.8219960200199</v>
      </c>
      <c r="D10" s="1054">
        <v>108.56491345000001</v>
      </c>
      <c r="E10" s="1054">
        <v>10625.842950410201</v>
      </c>
      <c r="F10" s="1054">
        <v>3580.4222889750063</v>
      </c>
      <c r="G10" s="1054">
        <v>-30.252761310000011</v>
      </c>
      <c r="H10" s="1054">
        <v>6868.6724119999999</v>
      </c>
      <c r="I10" s="1054">
        <v>14555.585822282699</v>
      </c>
      <c r="J10" s="1054">
        <v>-439.76879529546198</v>
      </c>
      <c r="K10" s="1054">
        <v>20340.432731260866</v>
      </c>
      <c r="L10" s="1054">
        <v>106.49233142999982</v>
      </c>
      <c r="M10" s="1054">
        <v>35101.532196870299</v>
      </c>
      <c r="N10" s="1054">
        <v>-754.41165334999084</v>
      </c>
      <c r="O10" s="1054">
        <v>1274.4577230308901</v>
      </c>
      <c r="P10" s="1054">
        <v>10806.863466631901</v>
      </c>
      <c r="Q10" s="1244">
        <v>112.272617</v>
      </c>
      <c r="R10" s="1054">
        <v>13070.207773419999</v>
      </c>
      <c r="S10" s="1245">
        <v>-1126.3746669300012</v>
      </c>
      <c r="T10" s="1054">
        <v>3189.3293691699982</v>
      </c>
      <c r="U10" s="1054">
        <v>28580.759156520387</v>
      </c>
      <c r="V10" s="1054">
        <v>3034.9883362800024</v>
      </c>
      <c r="W10" s="1054">
        <v>2097.7033944999998</v>
      </c>
      <c r="X10" s="1053">
        <v>155170.19538403591</v>
      </c>
      <c r="Y10" s="1054">
        <v>64.657158179999996</v>
      </c>
      <c r="Z10" s="1053">
        <v>155234.8525422159</v>
      </c>
    </row>
    <row r="11" spans="1:26" s="894" customFormat="1" ht="33" customHeight="1">
      <c r="A11" s="1243" t="s">
        <v>423</v>
      </c>
      <c r="B11" s="1054">
        <v>57.406894713725201</v>
      </c>
      <c r="C11" s="1054">
        <v>0</v>
      </c>
      <c r="D11" s="1054">
        <v>0</v>
      </c>
      <c r="E11" s="1054">
        <v>0</v>
      </c>
      <c r="F11" s="1054">
        <v>0</v>
      </c>
      <c r="G11" s="1054">
        <v>4.9388221400000027</v>
      </c>
      <c r="H11" s="1054">
        <v>0</v>
      </c>
      <c r="I11" s="1054">
        <v>0</v>
      </c>
      <c r="J11" s="1054">
        <v>0</v>
      </c>
      <c r="K11" s="1054">
        <v>0</v>
      </c>
      <c r="L11" s="1054">
        <v>0</v>
      </c>
      <c r="M11" s="1054">
        <v>0</v>
      </c>
      <c r="N11" s="1054">
        <v>0</v>
      </c>
      <c r="O11" s="1054">
        <v>75.248689378867596</v>
      </c>
      <c r="P11" s="1054">
        <v>0</v>
      </c>
      <c r="Q11" s="1244">
        <v>3.1626720000000001</v>
      </c>
      <c r="R11" s="1054">
        <v>0</v>
      </c>
      <c r="S11" s="1245">
        <v>0</v>
      </c>
      <c r="T11" s="1054">
        <v>0</v>
      </c>
      <c r="U11" s="1054">
        <v>0</v>
      </c>
      <c r="V11" s="1054">
        <v>0</v>
      </c>
      <c r="W11" s="1054">
        <v>0</v>
      </c>
      <c r="X11" s="1053">
        <v>140.75707823259279</v>
      </c>
      <c r="Y11" s="1054">
        <v>9.5078915600000595</v>
      </c>
      <c r="Z11" s="1053">
        <v>150.26496979259284</v>
      </c>
    </row>
    <row r="12" spans="1:26" s="894" customFormat="1" ht="33" customHeight="1">
      <c r="A12" s="1243" t="s">
        <v>424</v>
      </c>
      <c r="B12" s="1054">
        <v>1305.29560378</v>
      </c>
      <c r="C12" s="1054">
        <v>79979.089651399991</v>
      </c>
      <c r="D12" s="1054">
        <v>278.39925399999998</v>
      </c>
      <c r="E12" s="1054">
        <v>12097.100655389999</v>
      </c>
      <c r="F12" s="1054">
        <v>33191.298750799993</v>
      </c>
      <c r="G12" s="1054">
        <v>304.41469135999995</v>
      </c>
      <c r="H12" s="1054">
        <v>1180.5650048199998</v>
      </c>
      <c r="I12" s="1054">
        <v>8546.3535547499996</v>
      </c>
      <c r="J12" s="1054">
        <v>1223.8485251700001</v>
      </c>
      <c r="K12" s="1054">
        <v>29147.896316940001</v>
      </c>
      <c r="L12" s="1054">
        <v>370.68616529000002</v>
      </c>
      <c r="M12" s="1054">
        <v>36465.404181669997</v>
      </c>
      <c r="N12" s="1054">
        <v>14483.8521879</v>
      </c>
      <c r="O12" s="1054">
        <v>908.57158961911</v>
      </c>
      <c r="P12" s="1054">
        <v>6728.6929149999996</v>
      </c>
      <c r="Q12" s="1244">
        <v>123.99070887000001</v>
      </c>
      <c r="R12" s="1054">
        <v>32536.1631472556</v>
      </c>
      <c r="S12" s="1245">
        <v>1947.2214229599999</v>
      </c>
      <c r="T12" s="1054">
        <v>3410.6683646600004</v>
      </c>
      <c r="U12" s="1054">
        <v>44144.36074624204</v>
      </c>
      <c r="V12" s="1054">
        <v>2073.7634709700046</v>
      </c>
      <c r="W12" s="1054">
        <v>886.29672904999995</v>
      </c>
      <c r="X12" s="1053">
        <v>311333.93363789667</v>
      </c>
      <c r="Y12" s="1054">
        <v>34.673545070000003</v>
      </c>
      <c r="Z12" s="1053">
        <v>311368.60718296666</v>
      </c>
    </row>
    <row r="13" spans="1:26" s="894" customFormat="1" ht="33" customHeight="1">
      <c r="A13" s="1243" t="s">
        <v>425</v>
      </c>
      <c r="B13" s="1054">
        <v>341.270352654134</v>
      </c>
      <c r="C13" s="1054">
        <v>20645.169782771001</v>
      </c>
      <c r="D13" s="1054">
        <v>-2.9653871000000001</v>
      </c>
      <c r="E13" s="1054">
        <v>5446.9629481398497</v>
      </c>
      <c r="F13" s="1054">
        <v>1573.1946435499997</v>
      </c>
      <c r="G13" s="1054">
        <v>85.737118859999995</v>
      </c>
      <c r="H13" s="1054">
        <v>125.89899243000002</v>
      </c>
      <c r="I13" s="1054">
        <v>1596.4567282687799</v>
      </c>
      <c r="J13" s="1054">
        <v>205.01395271999999</v>
      </c>
      <c r="K13" s="1054">
        <v>4205.7328260161185</v>
      </c>
      <c r="L13" s="1054">
        <v>22.840848099999999</v>
      </c>
      <c r="M13" s="1054">
        <v>4903.5302238016266</v>
      </c>
      <c r="N13" s="1054">
        <v>107.99931733000004</v>
      </c>
      <c r="O13" s="1054">
        <v>385.45435361</v>
      </c>
      <c r="P13" s="1054">
        <v>512.07690627867203</v>
      </c>
      <c r="Q13" s="1244">
        <v>127.29085159</v>
      </c>
      <c r="R13" s="1054">
        <v>511.45746032440002</v>
      </c>
      <c r="S13" s="1245">
        <v>645.58264952111335</v>
      </c>
      <c r="T13" s="1054">
        <v>819.42114202999994</v>
      </c>
      <c r="U13" s="1054">
        <v>6791.8211849655654</v>
      </c>
      <c r="V13" s="1054">
        <v>1483.2165440782649</v>
      </c>
      <c r="W13" s="1054">
        <v>179.23832670999994</v>
      </c>
      <c r="X13" s="1053">
        <v>50712.401766649527</v>
      </c>
      <c r="Y13" s="1054">
        <v>1385.96094988</v>
      </c>
      <c r="Z13" s="1053">
        <v>52098.362716529526</v>
      </c>
    </row>
    <row r="14" spans="1:26" s="894" customFormat="1" ht="33" customHeight="1">
      <c r="A14" s="1243" t="s">
        <v>426</v>
      </c>
      <c r="B14" s="1054">
        <v>2180.4627768</v>
      </c>
      <c r="C14" s="1054">
        <v>15221.387964940001</v>
      </c>
      <c r="D14" s="1054">
        <v>29.771927959999999</v>
      </c>
      <c r="E14" s="1054">
        <v>4169.4217448700001</v>
      </c>
      <c r="F14" s="1054">
        <v>2993.7114541000001</v>
      </c>
      <c r="G14" s="1054">
        <v>50.89738929</v>
      </c>
      <c r="H14" s="1054">
        <v>1050.3777515199999</v>
      </c>
      <c r="I14" s="1054">
        <v>4166.1373249999997</v>
      </c>
      <c r="J14" s="1054">
        <v>2031.3698232699999</v>
      </c>
      <c r="K14" s="1054">
        <v>8262.5192585659988</v>
      </c>
      <c r="L14" s="1054">
        <v>6.7148673800000003</v>
      </c>
      <c r="M14" s="1054">
        <v>9123.3895267299977</v>
      </c>
      <c r="N14" s="1054">
        <v>1549.8027773200001</v>
      </c>
      <c r="O14" s="1054">
        <v>595.72242602999995</v>
      </c>
      <c r="P14" s="1054">
        <v>2918.0954455599999</v>
      </c>
      <c r="Q14" s="1244">
        <v>86.190506540000001</v>
      </c>
      <c r="R14" s="1054">
        <v>4461.2834454200001</v>
      </c>
      <c r="S14" s="1245">
        <v>91.983346530000006</v>
      </c>
      <c r="T14" s="1054">
        <v>1182.8561318999998</v>
      </c>
      <c r="U14" s="1054">
        <v>12235.961604459</v>
      </c>
      <c r="V14" s="1054">
        <v>1157.6681182985744</v>
      </c>
      <c r="W14" s="1054">
        <v>798.17554186000018</v>
      </c>
      <c r="X14" s="1053">
        <v>74363.901154343563</v>
      </c>
      <c r="Y14" s="1054">
        <v>536.05882152000004</v>
      </c>
      <c r="Z14" s="1053">
        <v>74899.95997586356</v>
      </c>
    </row>
    <row r="15" spans="1:26" s="894" customFormat="1" ht="33" customHeight="1">
      <c r="A15" s="1243" t="s">
        <v>427</v>
      </c>
      <c r="B15" s="1054">
        <v>71.676741069999991</v>
      </c>
      <c r="C15" s="1054">
        <v>17519.210746950001</v>
      </c>
      <c r="D15" s="1054">
        <v>116.10370334999999</v>
      </c>
      <c r="E15" s="1054">
        <v>1184.58511191</v>
      </c>
      <c r="F15" s="1054">
        <v>514.30289146999996</v>
      </c>
      <c r="G15" s="1054">
        <v>13.131342500000001</v>
      </c>
      <c r="H15" s="1054">
        <v>395.40524040000003</v>
      </c>
      <c r="I15" s="1054">
        <v>335.79430911000003</v>
      </c>
      <c r="J15" s="1054">
        <v>91.235824159999993</v>
      </c>
      <c r="K15" s="1054">
        <v>634.37132069000006</v>
      </c>
      <c r="L15" s="1054">
        <v>3.2577195999999997</v>
      </c>
      <c r="M15" s="1054">
        <v>510.66563627650339</v>
      </c>
      <c r="N15" s="1054">
        <v>149.74492913</v>
      </c>
      <c r="O15" s="1054">
        <v>48.966004409999996</v>
      </c>
      <c r="P15" s="1054">
        <v>1961.35024638</v>
      </c>
      <c r="Q15" s="1244">
        <v>24.51172077</v>
      </c>
      <c r="R15" s="1054">
        <v>432.01037573000002</v>
      </c>
      <c r="S15" s="1245">
        <v>14.224837040000002</v>
      </c>
      <c r="T15" s="1054">
        <v>212.13506641999996</v>
      </c>
      <c r="U15" s="1054">
        <v>2094.5804471330753</v>
      </c>
      <c r="V15" s="1054">
        <v>224.55607749077592</v>
      </c>
      <c r="W15" s="1054">
        <v>125.82909579999999</v>
      </c>
      <c r="X15" s="1053">
        <v>26677.649387790349</v>
      </c>
      <c r="Y15" s="1054">
        <v>29.241333910000002</v>
      </c>
      <c r="Z15" s="1053">
        <v>26706.890721700347</v>
      </c>
    </row>
    <row r="16" spans="1:26" s="894" customFormat="1" ht="33" customHeight="1">
      <c r="A16" s="1243" t="s">
        <v>428</v>
      </c>
      <c r="B16" s="1054">
        <v>1047.791279735</v>
      </c>
      <c r="C16" s="1054">
        <v>7770.0102538800002</v>
      </c>
      <c r="D16" s="1054">
        <v>159.25916580000001</v>
      </c>
      <c r="E16" s="1054">
        <v>2594.7795528299998</v>
      </c>
      <c r="F16" s="1054">
        <v>1629.99411459</v>
      </c>
      <c r="G16" s="1054">
        <v>23.628090699999998</v>
      </c>
      <c r="H16" s="1054">
        <v>438.73833496999993</v>
      </c>
      <c r="I16" s="1054">
        <v>4940.7019951400007</v>
      </c>
      <c r="J16" s="1054">
        <v>1226.0547127499999</v>
      </c>
      <c r="K16" s="1054">
        <v>3607.8081431719988</v>
      </c>
      <c r="L16" s="1054">
        <v>312.75209034</v>
      </c>
      <c r="M16" s="1054">
        <v>5026.0734779391014</v>
      </c>
      <c r="N16" s="1054">
        <v>1707.61939549</v>
      </c>
      <c r="O16" s="1054">
        <v>382.44754986000004</v>
      </c>
      <c r="P16" s="1054">
        <v>2299.7633896399998</v>
      </c>
      <c r="Q16" s="1244">
        <v>92.428878069999996</v>
      </c>
      <c r="R16" s="1249">
        <v>3732.0226079499998</v>
      </c>
      <c r="S16" s="1245">
        <v>139.27606918999999</v>
      </c>
      <c r="T16" s="1054">
        <v>651.25482485999999</v>
      </c>
      <c r="U16" s="1054">
        <v>5807.2989484141144</v>
      </c>
      <c r="V16" s="1054">
        <v>590.17570977999992</v>
      </c>
      <c r="W16" s="1054">
        <v>463.96981739999995</v>
      </c>
      <c r="X16" s="1053">
        <v>44643.848402500211</v>
      </c>
      <c r="Y16" s="1054">
        <v>92.155676329999991</v>
      </c>
      <c r="Z16" s="1053">
        <v>44736.004078830214</v>
      </c>
    </row>
    <row r="17" spans="1:26" s="894" customFormat="1" ht="33" customHeight="1">
      <c r="A17" s="1247" t="s">
        <v>429</v>
      </c>
      <c r="B17" s="1259">
        <v>6203.9574304219905</v>
      </c>
      <c r="C17" s="1259">
        <v>144001.69039596102</v>
      </c>
      <c r="D17" s="1259">
        <v>689.13357746000008</v>
      </c>
      <c r="E17" s="1259">
        <v>36118.692963550042</v>
      </c>
      <c r="F17" s="1259">
        <v>43482.924143484997</v>
      </c>
      <c r="G17" s="1259">
        <v>452.4946935399999</v>
      </c>
      <c r="H17" s="1259">
        <v>10059.657736139998</v>
      </c>
      <c r="I17" s="1259">
        <v>34141.029734551477</v>
      </c>
      <c r="J17" s="1259">
        <v>4337.754042774538</v>
      </c>
      <c r="K17" s="1259">
        <v>66198.760596644977</v>
      </c>
      <c r="L17" s="1259">
        <v>822.74402213999974</v>
      </c>
      <c r="M17" s="1259">
        <v>91130.595243287535</v>
      </c>
      <c r="N17" s="1259">
        <v>17244.60695382001</v>
      </c>
      <c r="O17" s="1259">
        <v>3670.8683359388674</v>
      </c>
      <c r="P17" s="1259">
        <v>25226.842369490572</v>
      </c>
      <c r="Q17" s="1259">
        <v>569.84795484000006</v>
      </c>
      <c r="R17" s="1259">
        <v>54743.144810099999</v>
      </c>
      <c r="S17" s="1259">
        <v>1711.9136583111122</v>
      </c>
      <c r="T17" s="1259">
        <v>9465.6648990399972</v>
      </c>
      <c r="U17" s="1259">
        <v>99654.782087734187</v>
      </c>
      <c r="V17" s="1259">
        <v>8564.3682568976219</v>
      </c>
      <c r="W17" s="1259">
        <v>4551.2129053199997</v>
      </c>
      <c r="X17" s="1248">
        <v>663042.68681144901</v>
      </c>
      <c r="Y17" s="1259">
        <v>2152.2553764500003</v>
      </c>
      <c r="Z17" s="1248">
        <v>665194.94218789903</v>
      </c>
    </row>
    <row r="18" spans="1:26" s="894" customFormat="1" ht="33" customHeight="1">
      <c r="A18" s="1243" t="s">
        <v>430</v>
      </c>
      <c r="B18" s="1054">
        <v>187.6485277980108</v>
      </c>
      <c r="C18" s="1054">
        <v>16549.316574318978</v>
      </c>
      <c r="D18" s="1054">
        <v>100.74887762</v>
      </c>
      <c r="E18" s="1054">
        <v>2092.8452674799501</v>
      </c>
      <c r="F18" s="1054">
        <v>3807.9294238588141</v>
      </c>
      <c r="G18" s="1054">
        <v>-88.034803639999964</v>
      </c>
      <c r="H18" s="1054">
        <v>-640.84621666000032</v>
      </c>
      <c r="I18" s="1054">
        <v>-1541.10253418458</v>
      </c>
      <c r="J18" s="1054">
        <v>2005.5055628712721</v>
      </c>
      <c r="K18" s="1054">
        <v>1421.9701044947089</v>
      </c>
      <c r="L18" s="1054">
        <v>-392.17496515999983</v>
      </c>
      <c r="M18" s="1054">
        <v>8245.7649444328617</v>
      </c>
      <c r="N18" s="1054">
        <v>1163.4986047299919</v>
      </c>
      <c r="O18" s="1054">
        <v>-1125.2315726299976</v>
      </c>
      <c r="P18" s="1054">
        <v>1184.4779854816279</v>
      </c>
      <c r="Q18" s="1244">
        <v>68.549090689999943</v>
      </c>
      <c r="R18" s="1054">
        <v>1179.3813352300001</v>
      </c>
      <c r="S18" s="1245">
        <v>-427.57769728111242</v>
      </c>
      <c r="T18" s="1054">
        <v>466.21934359000352</v>
      </c>
      <c r="U18" s="1054">
        <v>7247.7239873993758</v>
      </c>
      <c r="V18" s="1054">
        <v>187.70246162904644</v>
      </c>
      <c r="W18" s="1054">
        <v>-33.038004110000131</v>
      </c>
      <c r="X18" s="1053">
        <v>41661.276297958946</v>
      </c>
      <c r="Y18" s="1054">
        <v>201.41000912768993</v>
      </c>
      <c r="Z18" s="1053">
        <v>41862.686307086638</v>
      </c>
    </row>
    <row r="19" spans="1:26" s="894" customFormat="1" ht="33" customHeight="1">
      <c r="A19" s="1243" t="s">
        <v>431</v>
      </c>
      <c r="B19" s="1054">
        <v>-1.4571530000000001E-2</v>
      </c>
      <c r="C19" s="1054">
        <v>161.36111703999998</v>
      </c>
      <c r="D19" s="1054">
        <v>1.56180702</v>
      </c>
      <c r="E19" s="1054">
        <v>86.755225730000006</v>
      </c>
      <c r="F19" s="1054">
        <v>170.66901123</v>
      </c>
      <c r="G19" s="1054">
        <v>6.2065615699999999</v>
      </c>
      <c r="H19" s="1054">
        <v>0.11984198000000001</v>
      </c>
      <c r="I19" s="1054">
        <v>73.600480184579695</v>
      </c>
      <c r="J19" s="1054">
        <v>4.8310295700000001</v>
      </c>
      <c r="K19" s="1054">
        <v>38.967271155999995</v>
      </c>
      <c r="L19" s="1054">
        <v>8.3554013499999993</v>
      </c>
      <c r="M19" s="1054">
        <v>75.18804243000001</v>
      </c>
      <c r="N19" s="1054">
        <v>153.56715549</v>
      </c>
      <c r="O19" s="1054">
        <v>0.97864556999999996</v>
      </c>
      <c r="P19" s="1054">
        <v>70.867068709999998</v>
      </c>
      <c r="Q19" s="1244">
        <v>2.0379024499999998</v>
      </c>
      <c r="R19" s="1054">
        <v>28.478549059999999</v>
      </c>
      <c r="S19" s="1245">
        <v>27.867336239999997</v>
      </c>
      <c r="T19" s="1054">
        <v>16.981935249999999</v>
      </c>
      <c r="U19" s="1054">
        <v>255.66728179</v>
      </c>
      <c r="V19" s="1054">
        <v>30.550527590000002</v>
      </c>
      <c r="W19" s="1054">
        <v>4.5343799800000006</v>
      </c>
      <c r="X19" s="1053">
        <v>1219.1319998605798</v>
      </c>
      <c r="Y19" s="1054">
        <v>5.6741984699999994</v>
      </c>
      <c r="Z19" s="1053">
        <v>1224.8061983305797</v>
      </c>
    </row>
    <row r="20" spans="1:26" s="894" customFormat="1" ht="33" customHeight="1">
      <c r="A20" s="1250" t="s">
        <v>432</v>
      </c>
      <c r="B20" s="1246">
        <v>0</v>
      </c>
      <c r="C20" s="1246">
        <v>0</v>
      </c>
      <c r="D20" s="1246">
        <v>86.70916695999999</v>
      </c>
      <c r="E20" s="1246">
        <v>0</v>
      </c>
      <c r="F20" s="1246">
        <v>0</v>
      </c>
      <c r="G20" s="1246">
        <v>0</v>
      </c>
      <c r="H20" s="1246">
        <v>0</v>
      </c>
      <c r="I20" s="1246">
        <v>27.478174438430802</v>
      </c>
      <c r="J20" s="1246">
        <v>2976.8533124854598</v>
      </c>
      <c r="K20" s="1246">
        <v>5.5728970000000003E-2</v>
      </c>
      <c r="L20" s="1246">
        <v>0</v>
      </c>
      <c r="M20" s="1246">
        <v>0</v>
      </c>
      <c r="N20" s="1246">
        <v>55.341215989999995</v>
      </c>
      <c r="O20" s="1246">
        <v>0.10410621</v>
      </c>
      <c r="P20" s="1246">
        <v>0</v>
      </c>
      <c r="Q20" s="1251">
        <v>-2.021563</v>
      </c>
      <c r="R20" s="1054">
        <v>0.12131141000000001</v>
      </c>
      <c r="S20" s="1252">
        <v>0</v>
      </c>
      <c r="T20" s="1246">
        <v>0</v>
      </c>
      <c r="U20" s="1246">
        <v>108.38987590000002</v>
      </c>
      <c r="V20" s="1246">
        <v>48.628040820000002</v>
      </c>
      <c r="W20" s="1246">
        <v>0</v>
      </c>
      <c r="X20" s="1065">
        <v>3301.6593701838906</v>
      </c>
      <c r="Y20" s="1246">
        <v>0</v>
      </c>
      <c r="Z20" s="1065">
        <v>3301.6593701838906</v>
      </c>
    </row>
    <row r="21" spans="1:26" s="894" customFormat="1" ht="33" customHeight="1">
      <c r="A21" s="1253" t="s">
        <v>433</v>
      </c>
      <c r="B21" s="1259">
        <v>187.63395626801079</v>
      </c>
      <c r="C21" s="1259">
        <v>16710.677691358978</v>
      </c>
      <c r="D21" s="1259">
        <v>15.601517680000015</v>
      </c>
      <c r="E21" s="1259">
        <v>2179.6004932099499</v>
      </c>
      <c r="F21" s="1259">
        <v>3978.5984350888139</v>
      </c>
      <c r="G21" s="1259">
        <v>-81.828242069999959</v>
      </c>
      <c r="H21" s="1259">
        <v>-640.72637468000028</v>
      </c>
      <c r="I21" s="1259">
        <v>-1494.9802284384311</v>
      </c>
      <c r="J21" s="1259">
        <v>-966.51672004418765</v>
      </c>
      <c r="K21" s="1259">
        <v>1460.8816466807089</v>
      </c>
      <c r="L21" s="1259">
        <v>-383.81956380999981</v>
      </c>
      <c r="M21" s="1259">
        <v>8320.9529868628615</v>
      </c>
      <c r="N21" s="1259">
        <v>1261.724544229992</v>
      </c>
      <c r="O21" s="1259">
        <v>-1124.3570332699976</v>
      </c>
      <c r="P21" s="1259">
        <v>1255.3450541916279</v>
      </c>
      <c r="Q21" s="1259">
        <v>72.608556139999948</v>
      </c>
      <c r="R21" s="1259">
        <v>1207.73857288</v>
      </c>
      <c r="S21" s="1259">
        <v>-399.71036104111244</v>
      </c>
      <c r="T21" s="1259">
        <v>483.20127884000351</v>
      </c>
      <c r="U21" s="1259">
        <v>7395.0013932893753</v>
      </c>
      <c r="V21" s="1259">
        <v>169.62494839904645</v>
      </c>
      <c r="W21" s="1259">
        <v>-28.50362413000013</v>
      </c>
      <c r="X21" s="1248">
        <v>39578.748927635635</v>
      </c>
      <c r="Y21" s="1259">
        <v>207.08420759768993</v>
      </c>
      <c r="Z21" s="1248">
        <v>39785.833135233326</v>
      </c>
    </row>
    <row r="22" spans="1:26" s="894" customFormat="1" ht="57" customHeight="1">
      <c r="A22" s="1254" t="s">
        <v>793</v>
      </c>
      <c r="B22" s="1259">
        <v>0</v>
      </c>
      <c r="C22" s="1259">
        <v>11707.64489238</v>
      </c>
      <c r="D22" s="1259">
        <v>55.718339829999998</v>
      </c>
      <c r="E22" s="1259">
        <v>333.77168524000001</v>
      </c>
      <c r="F22" s="1259">
        <v>-231.005084864526</v>
      </c>
      <c r="G22" s="1259">
        <v>-4.2311518699999997</v>
      </c>
      <c r="H22" s="1259">
        <v>1758.3201157999999</v>
      </c>
      <c r="I22" s="1259">
        <v>561.22528139999997</v>
      </c>
      <c r="J22" s="1259">
        <v>48.152859040000003</v>
      </c>
      <c r="K22" s="1259">
        <v>1201.619802187</v>
      </c>
      <c r="L22" s="1259">
        <v>-73.270166090000004</v>
      </c>
      <c r="M22" s="1259">
        <v>1778.4166135900002</v>
      </c>
      <c r="N22" s="1259">
        <v>243.85253219000001</v>
      </c>
      <c r="O22" s="1259">
        <v>-81.3912070800001</v>
      </c>
      <c r="P22" s="1259">
        <v>782.24268462999999</v>
      </c>
      <c r="Q22" s="1259">
        <v>45.218874690000007</v>
      </c>
      <c r="R22" s="1259">
        <v>1010.6230272</v>
      </c>
      <c r="S22" s="1259">
        <v>186.11266204999998</v>
      </c>
      <c r="T22" s="1259">
        <v>1225.1195630800003</v>
      </c>
      <c r="U22" s="1259">
        <v>946.10122458000001</v>
      </c>
      <c r="V22" s="1259">
        <v>156.01103012000002</v>
      </c>
      <c r="W22" s="1259">
        <v>75.696589410000001</v>
      </c>
      <c r="X22" s="1053">
        <v>21725.950167512474</v>
      </c>
      <c r="Y22" s="1249">
        <v>30.373784272192758</v>
      </c>
      <c r="Z22" s="1053">
        <v>21756.323951784667</v>
      </c>
    </row>
    <row r="23" spans="1:26" s="894" customFormat="1" ht="33" customHeight="1">
      <c r="A23" s="1243" t="s">
        <v>434</v>
      </c>
      <c r="B23" s="1054">
        <v>0</v>
      </c>
      <c r="C23" s="1054">
        <v>11765.457658740001</v>
      </c>
      <c r="D23" s="1054">
        <v>55.711272749999999</v>
      </c>
      <c r="E23" s="1054">
        <v>353.96150537</v>
      </c>
      <c r="F23" s="1054">
        <v>1072.054736523663</v>
      </c>
      <c r="G23" s="1054">
        <v>-4.2311518699999997</v>
      </c>
      <c r="H23" s="1054">
        <v>1757.98915835</v>
      </c>
      <c r="I23" s="1054">
        <v>561.22528139999997</v>
      </c>
      <c r="J23" s="1054">
        <v>3.4553423599999999</v>
      </c>
      <c r="K23" s="1054">
        <v>1201.619802187</v>
      </c>
      <c r="L23" s="1054">
        <v>8.8135030000000003E-2</v>
      </c>
      <c r="M23" s="1054">
        <v>1721.3547415900002</v>
      </c>
      <c r="N23" s="1054">
        <v>243.85253219000001</v>
      </c>
      <c r="O23" s="1054">
        <v>-81.3912070800001</v>
      </c>
      <c r="P23" s="1054">
        <v>782.05635305999999</v>
      </c>
      <c r="Q23" s="1244">
        <v>1.77008689</v>
      </c>
      <c r="R23" s="1054">
        <v>952.87617369000009</v>
      </c>
      <c r="S23" s="1245">
        <v>105.60356539</v>
      </c>
      <c r="T23" s="1054">
        <v>1225.1310865000003</v>
      </c>
      <c r="U23" s="1054">
        <v>768.15675050999994</v>
      </c>
      <c r="V23" s="1054">
        <v>11.014373930000001</v>
      </c>
      <c r="W23" s="1054">
        <v>75.696589410000001</v>
      </c>
      <c r="X23" s="1053">
        <v>22573.452786920665</v>
      </c>
      <c r="Y23" s="1054">
        <v>25.726162648855297</v>
      </c>
      <c r="Z23" s="1053">
        <v>22599.178949569519</v>
      </c>
    </row>
    <row r="24" spans="1:26" s="894" customFormat="1" ht="33" customHeight="1">
      <c r="A24" s="1243" t="s">
        <v>435</v>
      </c>
      <c r="B24" s="1054">
        <v>0</v>
      </c>
      <c r="C24" s="1054">
        <v>0</v>
      </c>
      <c r="D24" s="1054">
        <v>0</v>
      </c>
      <c r="E24" s="1054">
        <v>0</v>
      </c>
      <c r="F24" s="1054">
        <v>0</v>
      </c>
      <c r="G24" s="1054">
        <v>0</v>
      </c>
      <c r="H24" s="1054">
        <v>0</v>
      </c>
      <c r="I24" s="1054">
        <v>0</v>
      </c>
      <c r="J24" s="1054">
        <v>0</v>
      </c>
      <c r="K24" s="1054">
        <v>0</v>
      </c>
      <c r="L24" s="1054">
        <v>0</v>
      </c>
      <c r="M24" s="1054">
        <v>0</v>
      </c>
      <c r="N24" s="1054">
        <v>0</v>
      </c>
      <c r="O24" s="1054">
        <v>0</v>
      </c>
      <c r="P24" s="1054">
        <v>0</v>
      </c>
      <c r="Q24" s="1244">
        <v>-6.8075994</v>
      </c>
      <c r="R24" s="1054">
        <v>0</v>
      </c>
      <c r="S24" s="1245">
        <v>0</v>
      </c>
      <c r="T24" s="1054">
        <v>0</v>
      </c>
      <c r="U24" s="1054">
        <v>0</v>
      </c>
      <c r="V24" s="1054">
        <v>0</v>
      </c>
      <c r="W24" s="1054">
        <v>0</v>
      </c>
      <c r="X24" s="1053">
        <v>-6.8075994</v>
      </c>
      <c r="Y24" s="1054">
        <v>0</v>
      </c>
      <c r="Z24" s="1053">
        <v>-6.8075994</v>
      </c>
    </row>
    <row r="25" spans="1:26" s="894" customFormat="1" ht="33" customHeight="1">
      <c r="A25" s="1243" t="s">
        <v>436</v>
      </c>
      <c r="B25" s="1054">
        <v>0</v>
      </c>
      <c r="C25" s="1054">
        <v>0</v>
      </c>
      <c r="D25" s="1054">
        <v>0</v>
      </c>
      <c r="E25" s="1054">
        <v>33.58206139</v>
      </c>
      <c r="F25" s="1054">
        <v>0</v>
      </c>
      <c r="G25" s="1054">
        <v>0</v>
      </c>
      <c r="H25" s="1054">
        <v>0</v>
      </c>
      <c r="I25" s="1054">
        <v>0</v>
      </c>
      <c r="J25" s="1054">
        <v>0</v>
      </c>
      <c r="K25" s="1054">
        <v>0</v>
      </c>
      <c r="L25" s="1054">
        <v>83.93</v>
      </c>
      <c r="M25" s="1054">
        <v>0</v>
      </c>
      <c r="N25" s="1054">
        <v>0</v>
      </c>
      <c r="O25" s="1054">
        <v>0</v>
      </c>
      <c r="P25" s="1054">
        <v>4.0437389999999997E-2</v>
      </c>
      <c r="Q25" s="1244">
        <v>0</v>
      </c>
      <c r="R25" s="1054">
        <v>0</v>
      </c>
      <c r="S25" s="1245">
        <v>0</v>
      </c>
      <c r="T25" s="1054">
        <v>1.1523419999999999E-2</v>
      </c>
      <c r="U25" s="1054">
        <v>37.376186589999996</v>
      </c>
      <c r="V25" s="1054">
        <v>0</v>
      </c>
      <c r="W25" s="1054">
        <v>0</v>
      </c>
      <c r="X25" s="1053">
        <v>154.94020879000001</v>
      </c>
      <c r="Y25" s="1054">
        <v>0</v>
      </c>
      <c r="Z25" s="1053">
        <v>154.94020879000001</v>
      </c>
    </row>
    <row r="26" spans="1:26" s="894" customFormat="1" ht="33" customHeight="1">
      <c r="A26" s="1243" t="s">
        <v>437</v>
      </c>
      <c r="B26" s="1054">
        <v>0</v>
      </c>
      <c r="C26" s="1054">
        <v>80.332240560000002</v>
      </c>
      <c r="D26" s="1054">
        <v>0</v>
      </c>
      <c r="E26" s="1054">
        <v>0</v>
      </c>
      <c r="F26" s="1054">
        <v>0</v>
      </c>
      <c r="G26" s="1054">
        <v>0</v>
      </c>
      <c r="H26" s="1054">
        <v>0</v>
      </c>
      <c r="I26" s="1054">
        <v>0</v>
      </c>
      <c r="J26" s="1054">
        <v>0</v>
      </c>
      <c r="K26" s="1054">
        <v>0</v>
      </c>
      <c r="L26" s="1054">
        <v>0</v>
      </c>
      <c r="M26" s="1054">
        <v>0</v>
      </c>
      <c r="N26" s="1054">
        <v>0</v>
      </c>
      <c r="O26" s="1054">
        <v>0</v>
      </c>
      <c r="P26" s="1054">
        <v>0</v>
      </c>
      <c r="Q26" s="1244">
        <v>0</v>
      </c>
      <c r="R26" s="1054">
        <v>27.829562660000001</v>
      </c>
      <c r="S26" s="1245">
        <v>0</v>
      </c>
      <c r="T26" s="1054">
        <v>0</v>
      </c>
      <c r="U26" s="1054">
        <v>215.21610606000002</v>
      </c>
      <c r="V26" s="1054">
        <v>0</v>
      </c>
      <c r="W26" s="1054">
        <v>0</v>
      </c>
      <c r="X26" s="1053">
        <v>323.37790928000004</v>
      </c>
      <c r="Y26" s="1054">
        <v>0</v>
      </c>
      <c r="Z26" s="1053">
        <v>323.37790928000004</v>
      </c>
    </row>
    <row r="27" spans="1:26" s="894" customFormat="1" ht="33" customHeight="1">
      <c r="A27" s="1243" t="s">
        <v>438</v>
      </c>
      <c r="B27" s="1054">
        <v>0</v>
      </c>
      <c r="C27" s="1054">
        <v>-138.14500691999999</v>
      </c>
      <c r="D27" s="1054">
        <v>7.0670799999999999E-3</v>
      </c>
      <c r="E27" s="1054">
        <v>13.39224126</v>
      </c>
      <c r="F27" s="1054">
        <v>-1303.059821388189</v>
      </c>
      <c r="G27" s="1054">
        <v>0</v>
      </c>
      <c r="H27" s="1054">
        <v>0.33095744999999999</v>
      </c>
      <c r="I27" s="1054">
        <v>0</v>
      </c>
      <c r="J27" s="1054">
        <v>44.69751668</v>
      </c>
      <c r="K27" s="1054">
        <v>0</v>
      </c>
      <c r="L27" s="1054">
        <v>10.571698880000001</v>
      </c>
      <c r="M27" s="1054">
        <v>57.061872000000008</v>
      </c>
      <c r="N27" s="1054">
        <v>0</v>
      </c>
      <c r="O27" s="1054">
        <v>0</v>
      </c>
      <c r="P27" s="1054">
        <v>0.22676895999996699</v>
      </c>
      <c r="Q27" s="1244">
        <v>50.256387200000006</v>
      </c>
      <c r="R27" s="1255">
        <v>29.917290850000001</v>
      </c>
      <c r="S27" s="1245">
        <v>80.509096659999997</v>
      </c>
      <c r="T27" s="1054">
        <v>0</v>
      </c>
      <c r="U27" s="1054">
        <v>0.1045546</v>
      </c>
      <c r="V27" s="1054">
        <v>144.99665619000001</v>
      </c>
      <c r="W27" s="1054">
        <v>0</v>
      </c>
      <c r="X27" s="1053">
        <v>-1009.1327204981887</v>
      </c>
      <c r="Y27" s="1054">
        <v>4.6476216233374599</v>
      </c>
      <c r="Z27" s="1053">
        <v>-1004.4850988748512</v>
      </c>
    </row>
    <row r="28" spans="1:26" s="894" customFormat="1" ht="33" customHeight="1">
      <c r="A28" s="1243" t="s">
        <v>439</v>
      </c>
      <c r="B28" s="1054">
        <v>0</v>
      </c>
      <c r="C28" s="1054">
        <v>0</v>
      </c>
      <c r="D28" s="1054">
        <v>0</v>
      </c>
      <c r="E28" s="1054">
        <v>0</v>
      </c>
      <c r="F28" s="1054">
        <v>0</v>
      </c>
      <c r="G28" s="1054">
        <v>0</v>
      </c>
      <c r="H28" s="1054">
        <v>0</v>
      </c>
      <c r="I28" s="1054">
        <v>0</v>
      </c>
      <c r="J28" s="1054">
        <v>0</v>
      </c>
      <c r="K28" s="1054">
        <v>0</v>
      </c>
      <c r="L28" s="1054">
        <v>0</v>
      </c>
      <c r="M28" s="1054">
        <v>0</v>
      </c>
      <c r="N28" s="1054">
        <v>2.2786352400000003</v>
      </c>
      <c r="O28" s="1054">
        <v>0</v>
      </c>
      <c r="P28" s="1054">
        <v>0</v>
      </c>
      <c r="Q28" s="1244">
        <v>0</v>
      </c>
      <c r="R28" s="1054">
        <v>0</v>
      </c>
      <c r="S28" s="1245">
        <v>0</v>
      </c>
      <c r="T28" s="1054">
        <v>0</v>
      </c>
      <c r="U28" s="1054">
        <v>0</v>
      </c>
      <c r="V28" s="1054">
        <v>0</v>
      </c>
      <c r="W28" s="1054">
        <v>0</v>
      </c>
      <c r="X28" s="1053">
        <v>2.2786352400000003</v>
      </c>
      <c r="Y28" s="1054">
        <v>0</v>
      </c>
      <c r="Z28" s="1053">
        <v>2.2786352400000003</v>
      </c>
    </row>
    <row r="29" spans="1:26" s="894" customFormat="1" ht="33" customHeight="1">
      <c r="A29" s="1243" t="s">
        <v>440</v>
      </c>
      <c r="B29" s="1054">
        <v>4.4400580000000002E-2</v>
      </c>
      <c r="C29" s="1054">
        <v>83.529452419999998</v>
      </c>
      <c r="D29" s="1054">
        <v>0.22434369000000001</v>
      </c>
      <c r="E29" s="1054">
        <v>31.166748000000101</v>
      </c>
      <c r="F29" s="1054">
        <v>1248.2603999999999</v>
      </c>
      <c r="G29" s="1054">
        <v>0</v>
      </c>
      <c r="H29" s="1054">
        <v>0</v>
      </c>
      <c r="I29" s="1054">
        <v>-342.08999998000002</v>
      </c>
      <c r="J29" s="1054">
        <v>3.59987032</v>
      </c>
      <c r="K29" s="1054">
        <v>-874.44403935899993</v>
      </c>
      <c r="L29" s="1054">
        <v>2.2863666199999999</v>
      </c>
      <c r="M29" s="1054">
        <v>-336.84855053999996</v>
      </c>
      <c r="N29" s="1054">
        <v>5.6169469999999997</v>
      </c>
      <c r="O29" s="1054">
        <v>0</v>
      </c>
      <c r="P29" s="1054">
        <v>25.980776909999999</v>
      </c>
      <c r="Q29" s="1244">
        <v>0</v>
      </c>
      <c r="R29" s="1054">
        <v>0</v>
      </c>
      <c r="S29" s="1245">
        <v>0</v>
      </c>
      <c r="T29" s="1054">
        <v>-62.189104350000001</v>
      </c>
      <c r="U29" s="1054">
        <v>-1693.72314721</v>
      </c>
      <c r="V29" s="1054">
        <v>0</v>
      </c>
      <c r="W29" s="1054">
        <v>0.36920478000000001</v>
      </c>
      <c r="X29" s="1053">
        <v>-1908.216331119</v>
      </c>
      <c r="Y29" s="1054">
        <v>8.2768600000000005E-3</v>
      </c>
      <c r="Z29" s="1053">
        <v>-1908.2080542589999</v>
      </c>
    </row>
    <row r="30" spans="1:26" s="894" customFormat="1" ht="33" customHeight="1">
      <c r="A30" s="1243" t="s">
        <v>441</v>
      </c>
      <c r="B30" s="1054">
        <v>0</v>
      </c>
      <c r="C30" s="1054">
        <v>0</v>
      </c>
      <c r="D30" s="1054">
        <v>0</v>
      </c>
      <c r="E30" s="1054">
        <v>0</v>
      </c>
      <c r="F30" s="1054">
        <v>401.99369838000001</v>
      </c>
      <c r="G30" s="1054">
        <v>0</v>
      </c>
      <c r="H30" s="1054">
        <v>0</v>
      </c>
      <c r="I30" s="1054">
        <v>126.86536570999999</v>
      </c>
      <c r="J30" s="1054">
        <v>0</v>
      </c>
      <c r="K30" s="1054">
        <v>811.53915797399998</v>
      </c>
      <c r="L30" s="1054">
        <v>0</v>
      </c>
      <c r="M30" s="1054">
        <v>0</v>
      </c>
      <c r="N30" s="1054">
        <v>0</v>
      </c>
      <c r="O30" s="1054">
        <v>0</v>
      </c>
      <c r="P30" s="1054">
        <v>839.85004270000002</v>
      </c>
      <c r="Q30" s="1244">
        <v>0</v>
      </c>
      <c r="R30" s="1054">
        <v>0</v>
      </c>
      <c r="S30" s="1245">
        <v>0</v>
      </c>
      <c r="T30" s="1054">
        <v>6.0667342300000007</v>
      </c>
      <c r="U30" s="1054">
        <v>2000.97024947</v>
      </c>
      <c r="V30" s="1054">
        <v>0</v>
      </c>
      <c r="W30" s="1054">
        <v>0</v>
      </c>
      <c r="X30" s="1053">
        <v>4187.2852484639998</v>
      </c>
      <c r="Y30" s="1054">
        <v>0</v>
      </c>
      <c r="Z30" s="1053">
        <v>4187.2852484639998</v>
      </c>
    </row>
    <row r="31" spans="1:26" s="894" customFormat="1" ht="33" customHeight="1">
      <c r="A31" s="1254" t="s">
        <v>442</v>
      </c>
      <c r="B31" s="1054">
        <v>11.26528001</v>
      </c>
      <c r="C31" s="1054">
        <v>233.93264986000003</v>
      </c>
      <c r="D31" s="1054">
        <v>3.51814815</v>
      </c>
      <c r="E31" s="1054">
        <v>56.65348539</v>
      </c>
      <c r="F31" s="1054">
        <v>60.20353369</v>
      </c>
      <c r="G31" s="1054">
        <v>1.0378207699999999</v>
      </c>
      <c r="H31" s="1054">
        <v>15.555188470000001</v>
      </c>
      <c r="I31" s="1054">
        <v>53.717748619999995</v>
      </c>
      <c r="J31" s="1054">
        <v>13.83141402</v>
      </c>
      <c r="K31" s="1054">
        <v>110.43170976</v>
      </c>
      <c r="L31" s="1054">
        <v>0.49230444000000001</v>
      </c>
      <c r="M31" s="1054">
        <v>144.32529878</v>
      </c>
      <c r="N31" s="1054">
        <v>25.415386340000001</v>
      </c>
      <c r="O31" s="1054">
        <v>4.99391155</v>
      </c>
      <c r="P31" s="1054">
        <v>40.949666810000004</v>
      </c>
      <c r="Q31" s="1244">
        <v>0.84786882999999991</v>
      </c>
      <c r="R31" s="1054">
        <v>78.284553090000003</v>
      </c>
      <c r="S31" s="1245">
        <v>1.9408733500000002</v>
      </c>
      <c r="T31" s="1054">
        <v>14.73191709</v>
      </c>
      <c r="U31" s="1054">
        <v>166.61643594</v>
      </c>
      <c r="V31" s="1054">
        <v>14.789483880000001</v>
      </c>
      <c r="W31" s="1054">
        <v>7.7331134100000005</v>
      </c>
      <c r="X31" s="1053">
        <v>1061.2677922500004</v>
      </c>
      <c r="Y31" s="1054">
        <v>4.6364604299999996</v>
      </c>
      <c r="Z31" s="1053">
        <v>1065.9042526800004</v>
      </c>
    </row>
    <row r="32" spans="1:26" s="894" customFormat="1" ht="33" customHeight="1">
      <c r="A32" s="1243" t="s">
        <v>443</v>
      </c>
      <c r="B32" s="1054">
        <v>6.0534170599999992</v>
      </c>
      <c r="C32" s="1054">
        <v>140.45161493000001</v>
      </c>
      <c r="D32" s="1054">
        <v>1.8777030400000001</v>
      </c>
      <c r="E32" s="1054">
        <v>29.25121326</v>
      </c>
      <c r="F32" s="1054">
        <v>35.692429320000002</v>
      </c>
      <c r="G32" s="1054">
        <v>0.37136476000000002</v>
      </c>
      <c r="H32" s="1054">
        <v>8.9213279600000011</v>
      </c>
      <c r="I32" s="1054">
        <v>32.169246479999998</v>
      </c>
      <c r="J32" s="1054">
        <v>8.5043718800000008</v>
      </c>
      <c r="K32" s="1054">
        <v>58.954132770000001</v>
      </c>
      <c r="L32" s="1054">
        <v>0.30098256000000001</v>
      </c>
      <c r="M32" s="1054">
        <v>83.737416199999998</v>
      </c>
      <c r="N32" s="1054">
        <v>14.223009469999999</v>
      </c>
      <c r="O32" s="1054">
        <v>2.3477820299999999</v>
      </c>
      <c r="P32" s="1054">
        <v>24.587813480000001</v>
      </c>
      <c r="Q32" s="1244">
        <v>0.50666153000000003</v>
      </c>
      <c r="R32" s="1054">
        <v>44.92246617</v>
      </c>
      <c r="S32" s="1245">
        <v>0.93966854</v>
      </c>
      <c r="T32" s="1054">
        <v>8.6185915699999995</v>
      </c>
      <c r="U32" s="1054">
        <v>92.054450750000001</v>
      </c>
      <c r="V32" s="1054">
        <v>8.2952090399999996</v>
      </c>
      <c r="W32" s="1054">
        <v>4.1085093800000001</v>
      </c>
      <c r="X32" s="1053">
        <v>606.8893821800001</v>
      </c>
      <c r="Y32" s="1054">
        <v>0</v>
      </c>
      <c r="Z32" s="1053">
        <v>606.8893821800001</v>
      </c>
    </row>
    <row r="33" spans="1:26" s="894" customFormat="1" ht="42" customHeight="1">
      <c r="A33" s="1256" t="s">
        <v>444</v>
      </c>
      <c r="B33" s="1257">
        <v>170.35965977801081</v>
      </c>
      <c r="C33" s="1257">
        <v>28127.467771368982</v>
      </c>
      <c r="D33" s="1257">
        <v>66.148350010000001</v>
      </c>
      <c r="E33" s="1257">
        <v>2458.6342277999502</v>
      </c>
      <c r="F33" s="1257">
        <v>5301.951485594288</v>
      </c>
      <c r="G33" s="1257">
        <v>-87.468579469999966</v>
      </c>
      <c r="H33" s="1257">
        <v>1093.1172246899996</v>
      </c>
      <c r="I33" s="1257">
        <v>-1234.8665764084312</v>
      </c>
      <c r="J33" s="1257">
        <v>-937.09977658418757</v>
      </c>
      <c r="K33" s="1257">
        <v>2430.2107249527089</v>
      </c>
      <c r="L33" s="1257">
        <v>-455.59665027999984</v>
      </c>
      <c r="M33" s="1257">
        <v>9534.4583349328623</v>
      </c>
      <c r="N33" s="1257">
        <v>1473.834262849992</v>
      </c>
      <c r="O33" s="1257">
        <v>-1213.0899339299976</v>
      </c>
      <c r="P33" s="1257">
        <v>2837.8810781416278</v>
      </c>
      <c r="Q33" s="1257">
        <v>116.47290046999996</v>
      </c>
      <c r="R33" s="1257">
        <v>2095.1545808200003</v>
      </c>
      <c r="S33" s="1257">
        <v>-216.47824088111241</v>
      </c>
      <c r="T33" s="1257">
        <v>1628.8479631400039</v>
      </c>
      <c r="U33" s="1257">
        <v>8389.678833439375</v>
      </c>
      <c r="V33" s="1257">
        <v>302.55128559904654</v>
      </c>
      <c r="W33" s="1257">
        <v>35.720547269999862</v>
      </c>
      <c r="X33" s="1258">
        <v>61917.889473303127</v>
      </c>
      <c r="Y33" s="1257">
        <v>232.8298082998827</v>
      </c>
      <c r="Z33" s="1258">
        <v>62150.719281603007</v>
      </c>
    </row>
    <row r="34" spans="1:26" s="894" customFormat="1" ht="33" customHeight="1">
      <c r="A34" s="1250" t="s">
        <v>445</v>
      </c>
      <c r="B34" s="1246">
        <v>11.345419710000002</v>
      </c>
      <c r="C34" s="1246">
        <v>5707.4004383299998</v>
      </c>
      <c r="D34" s="1246">
        <v>-5.4736188559999999</v>
      </c>
      <c r="E34" s="1246">
        <v>414.17635421</v>
      </c>
      <c r="F34" s="1246">
        <v>918.02545545000009</v>
      </c>
      <c r="G34" s="1246">
        <v>-18.173415969999997</v>
      </c>
      <c r="H34" s="1246">
        <v>206.57501353999999</v>
      </c>
      <c r="I34" s="1246">
        <v>-119.08875999999999</v>
      </c>
      <c r="J34" s="1246">
        <v>-3.6232774500000002</v>
      </c>
      <c r="K34" s="1246">
        <v>546.95217836999996</v>
      </c>
      <c r="L34" s="1246">
        <v>2.11433977</v>
      </c>
      <c r="M34" s="1246">
        <v>1794.1344722413078</v>
      </c>
      <c r="N34" s="1246">
        <v>316.55431453</v>
      </c>
      <c r="O34" s="1246">
        <v>0</v>
      </c>
      <c r="P34" s="1246">
        <v>185.64826296999999</v>
      </c>
      <c r="Q34" s="1251">
        <v>-0.64294193000000011</v>
      </c>
      <c r="R34" s="1054">
        <v>405.83369302999995</v>
      </c>
      <c r="S34" s="1252">
        <v>14.62459344</v>
      </c>
      <c r="T34" s="1246">
        <v>280.28644535000001</v>
      </c>
      <c r="U34" s="1246">
        <v>1767.34369036</v>
      </c>
      <c r="V34" s="1246">
        <v>62.988886229999999</v>
      </c>
      <c r="W34" s="1246">
        <v>-0.25962591000000002</v>
      </c>
      <c r="X34" s="1065">
        <v>12486.741917415306</v>
      </c>
      <c r="Y34" s="1246">
        <v>38.704701499999999</v>
      </c>
      <c r="Z34" s="1065">
        <v>12525.446618915306</v>
      </c>
    </row>
    <row r="35" spans="1:26" s="894" customFormat="1" ht="33" customHeight="1">
      <c r="A35" s="1247" t="s">
        <v>446</v>
      </c>
      <c r="B35" s="1259">
        <v>159.01424006801079</v>
      </c>
      <c r="C35" s="1259">
        <v>22420.067333038984</v>
      </c>
      <c r="D35" s="1259">
        <v>71.621968866000003</v>
      </c>
      <c r="E35" s="1259">
        <v>2044.4578735899502</v>
      </c>
      <c r="F35" s="1259">
        <v>4383.9260301442882</v>
      </c>
      <c r="G35" s="1259">
        <v>-69.295163499999973</v>
      </c>
      <c r="H35" s="1259">
        <v>886.54221114999962</v>
      </c>
      <c r="I35" s="1259">
        <v>-1115.7778164084311</v>
      </c>
      <c r="J35" s="1259">
        <v>-933.47649913418752</v>
      </c>
      <c r="K35" s="1259">
        <v>1883.258546582709</v>
      </c>
      <c r="L35" s="1259">
        <v>-457.71099004999985</v>
      </c>
      <c r="M35" s="1259">
        <v>7740.3238626915545</v>
      </c>
      <c r="N35" s="1259">
        <v>1157.2799483199919</v>
      </c>
      <c r="O35" s="1259">
        <v>-1213.0899339299976</v>
      </c>
      <c r="P35" s="1259">
        <v>2652.2328151716279</v>
      </c>
      <c r="Q35" s="1259">
        <v>117.11584239999996</v>
      </c>
      <c r="R35" s="1259">
        <v>1689.3208877900004</v>
      </c>
      <c r="S35" s="1259">
        <v>-231.10283432111243</v>
      </c>
      <c r="T35" s="1259">
        <v>1348.561517790004</v>
      </c>
      <c r="U35" s="1259">
        <v>6622.3351430793755</v>
      </c>
      <c r="V35" s="1259">
        <v>239.56239936904655</v>
      </c>
      <c r="W35" s="1259">
        <v>35.980173179999859</v>
      </c>
      <c r="X35" s="1248">
        <v>49431.147555887823</v>
      </c>
      <c r="Y35" s="1259">
        <v>194.1251067998827</v>
      </c>
      <c r="Z35" s="1248">
        <v>49625.272662687705</v>
      </c>
    </row>
    <row r="36" spans="1:26" s="894" customFormat="1" ht="33" customHeight="1">
      <c r="A36" s="1243" t="s">
        <v>447</v>
      </c>
      <c r="B36" s="1054">
        <v>0</v>
      </c>
      <c r="C36" s="1054">
        <v>0</v>
      </c>
      <c r="D36" s="1054">
        <v>0</v>
      </c>
      <c r="E36" s="1054">
        <v>0</v>
      </c>
      <c r="F36" s="1054">
        <v>0</v>
      </c>
      <c r="G36" s="1054">
        <v>0</v>
      </c>
      <c r="H36" s="1054">
        <v>0</v>
      </c>
      <c r="I36" s="1054">
        <v>0</v>
      </c>
      <c r="J36" s="1054">
        <v>0</v>
      </c>
      <c r="K36" s="1054">
        <v>0</v>
      </c>
      <c r="L36" s="1054">
        <v>0</v>
      </c>
      <c r="M36" s="1054">
        <v>0</v>
      </c>
      <c r="N36" s="1054">
        <v>0</v>
      </c>
      <c r="O36" s="1054">
        <v>0</v>
      </c>
      <c r="P36" s="1054">
        <v>0</v>
      </c>
      <c r="Q36" s="1244">
        <v>0</v>
      </c>
      <c r="R36" s="1054">
        <v>0</v>
      </c>
      <c r="S36" s="1245">
        <v>0</v>
      </c>
      <c r="T36" s="1054">
        <v>0</v>
      </c>
      <c r="U36" s="1054">
        <v>0</v>
      </c>
      <c r="V36" s="1054">
        <v>0</v>
      </c>
      <c r="W36" s="1054">
        <v>0</v>
      </c>
      <c r="X36" s="1053">
        <v>0</v>
      </c>
      <c r="Y36" s="1054">
        <v>0</v>
      </c>
      <c r="Z36" s="1053">
        <v>0</v>
      </c>
    </row>
    <row r="37" spans="1:26" s="894" customFormat="1" ht="33" customHeight="1">
      <c r="A37" s="1243" t="s">
        <v>448</v>
      </c>
      <c r="B37" s="1054">
        <v>1573.4814736199999</v>
      </c>
      <c r="C37" s="1054">
        <v>85169.14242566</v>
      </c>
      <c r="D37" s="1054">
        <v>16.90643974</v>
      </c>
      <c r="E37" s="1054">
        <v>14792.972950487499</v>
      </c>
      <c r="F37" s="1054">
        <v>3217.1441342599996</v>
      </c>
      <c r="G37" s="1054">
        <v>-7.4948912199999995</v>
      </c>
      <c r="H37" s="1054">
        <v>410.01954011999999</v>
      </c>
      <c r="I37" s="1054">
        <v>10503.243699250001</v>
      </c>
      <c r="J37" s="1054">
        <v>1204.014185454</v>
      </c>
      <c r="K37" s="1054">
        <v>30321.479552076002</v>
      </c>
      <c r="L37" s="1054">
        <v>109.1820718</v>
      </c>
      <c r="M37" s="1054">
        <v>4581.6733128025035</v>
      </c>
      <c r="N37" s="1054">
        <v>2067.0433805100001</v>
      </c>
      <c r="O37" s="1054">
        <v>299.75348471999899</v>
      </c>
      <c r="P37" s="1054">
        <v>9461.8819240899993</v>
      </c>
      <c r="Q37" s="1244">
        <v>0</v>
      </c>
      <c r="R37" s="1054">
        <v>18749.955641709999</v>
      </c>
      <c r="S37" s="1245">
        <v>154.11693835</v>
      </c>
      <c r="T37" s="1054">
        <v>1494.5000551600003</v>
      </c>
      <c r="U37" s="1054">
        <v>5034.0463546399997</v>
      </c>
      <c r="V37" s="1054">
        <v>4788.5284180600001</v>
      </c>
      <c r="W37" s="1054">
        <v>1588.9217238000001</v>
      </c>
      <c r="X37" s="1053">
        <v>195530.51281509004</v>
      </c>
      <c r="Y37" s="1054">
        <v>-5.7222115499999999</v>
      </c>
      <c r="Z37" s="1053">
        <v>195524.79060354005</v>
      </c>
    </row>
    <row r="38" spans="1:26" s="894" customFormat="1" ht="33" customHeight="1">
      <c r="A38" s="1243" t="s">
        <v>449</v>
      </c>
      <c r="B38" s="1054">
        <v>0</v>
      </c>
      <c r="C38" s="1054">
        <v>68.302813870000008</v>
      </c>
      <c r="D38" s="1054">
        <v>0</v>
      </c>
      <c r="E38" s="1054">
        <v>0</v>
      </c>
      <c r="F38" s="1054">
        <v>0</v>
      </c>
      <c r="G38" s="1054">
        <v>0</v>
      </c>
      <c r="H38" s="1054">
        <v>0</v>
      </c>
      <c r="I38" s="1054">
        <v>0</v>
      </c>
      <c r="J38" s="1054">
        <v>0</v>
      </c>
      <c r="K38" s="1054">
        <v>0</v>
      </c>
      <c r="L38" s="1054">
        <v>0</v>
      </c>
      <c r="M38" s="1054">
        <v>0</v>
      </c>
      <c r="N38" s="1054">
        <v>226.48070573999976</v>
      </c>
      <c r="O38" s="1054">
        <v>0</v>
      </c>
      <c r="P38" s="1054">
        <v>0</v>
      </c>
      <c r="Q38" s="1244">
        <v>0</v>
      </c>
      <c r="R38" s="1054">
        <v>0</v>
      </c>
      <c r="S38" s="1245">
        <v>0</v>
      </c>
      <c r="T38" s="1054">
        <v>-3.6355506700000166</v>
      </c>
      <c r="U38" s="1054">
        <v>0</v>
      </c>
      <c r="V38" s="1054">
        <v>0</v>
      </c>
      <c r="W38" s="1054">
        <v>0</v>
      </c>
      <c r="X38" s="1053">
        <v>291.14796893999971</v>
      </c>
      <c r="Y38" s="1054">
        <v>0</v>
      </c>
      <c r="Z38" s="1053">
        <v>291.14796893999971</v>
      </c>
    </row>
    <row r="39" spans="1:26" s="894" customFormat="1" ht="40.5" customHeight="1">
      <c r="A39" s="1254" t="s">
        <v>450</v>
      </c>
      <c r="B39" s="1054">
        <v>8.7780400000000008E-3</v>
      </c>
      <c r="C39" s="1054">
        <v>-343.51854927999995</v>
      </c>
      <c r="D39" s="1054">
        <v>-5.7604356560000003</v>
      </c>
      <c r="E39" s="1054">
        <v>-28.118537139539303</v>
      </c>
      <c r="F39" s="1054">
        <v>-11.68421584</v>
      </c>
      <c r="G39" s="1054">
        <v>0</v>
      </c>
      <c r="H39" s="1054">
        <v>-1.93287728</v>
      </c>
      <c r="I39" s="1054">
        <v>-26.335933000000001</v>
      </c>
      <c r="J39" s="1054">
        <v>0</v>
      </c>
      <c r="K39" s="1054">
        <v>-10.792792</v>
      </c>
      <c r="L39" s="1054">
        <v>-1.797531</v>
      </c>
      <c r="M39" s="1054">
        <v>-37.445270155824097</v>
      </c>
      <c r="N39" s="1054">
        <v>0</v>
      </c>
      <c r="O39" s="1054">
        <v>-16.945051670000002</v>
      </c>
      <c r="P39" s="1054">
        <v>68.22453376</v>
      </c>
      <c r="Q39" s="1244">
        <v>0.46989370000000003</v>
      </c>
      <c r="R39" s="1054">
        <v>-26.616770600000002</v>
      </c>
      <c r="S39" s="1245">
        <v>-2.2752775999999999</v>
      </c>
      <c r="T39" s="1054">
        <v>-17.906912800000001</v>
      </c>
      <c r="U39" s="1054">
        <v>34.108164799999997</v>
      </c>
      <c r="V39" s="1054">
        <v>-9.8822539999999996</v>
      </c>
      <c r="W39" s="1054">
        <v>-1.4441096999999974</v>
      </c>
      <c r="X39" s="1053">
        <v>-439.64514742136339</v>
      </c>
      <c r="Y39" s="1054">
        <v>-0.98914559999999996</v>
      </c>
      <c r="Z39" s="1053">
        <v>-440.63429302136336</v>
      </c>
    </row>
    <row r="40" spans="1:26" s="894" customFormat="1" ht="33" customHeight="1">
      <c r="A40" s="1243" t="s">
        <v>451</v>
      </c>
      <c r="B40" s="1054">
        <v>0</v>
      </c>
      <c r="C40" s="1054">
        <v>0</v>
      </c>
      <c r="D40" s="1054">
        <v>0</v>
      </c>
      <c r="E40" s="1054">
        <v>754.68651697500002</v>
      </c>
      <c r="F40" s="1054">
        <v>0</v>
      </c>
      <c r="G40" s="1054">
        <v>0</v>
      </c>
      <c r="H40" s="1054">
        <v>0</v>
      </c>
      <c r="I40" s="1054">
        <v>271.85939797841797</v>
      </c>
      <c r="J40" s="1054">
        <v>0</v>
      </c>
      <c r="K40" s="1054">
        <v>1676.0516977209998</v>
      </c>
      <c r="L40" s="1054">
        <v>0</v>
      </c>
      <c r="M40" s="1054">
        <v>0</v>
      </c>
      <c r="N40" s="1054">
        <v>0</v>
      </c>
      <c r="O40" s="1054">
        <v>0</v>
      </c>
      <c r="P40" s="1054">
        <v>0</v>
      </c>
      <c r="Q40" s="1244">
        <v>0</v>
      </c>
      <c r="R40" s="1054">
        <v>2822.7212175100003</v>
      </c>
      <c r="S40" s="1245">
        <v>0</v>
      </c>
      <c r="T40" s="1054">
        <v>0</v>
      </c>
      <c r="U40" s="1054">
        <v>0</v>
      </c>
      <c r="V40" s="1054">
        <v>1864.0403927</v>
      </c>
      <c r="W40" s="1054">
        <v>0</v>
      </c>
      <c r="X40" s="1053">
        <v>7389.3592228844182</v>
      </c>
      <c r="Y40" s="1054">
        <v>0</v>
      </c>
      <c r="Z40" s="1053">
        <v>7389.3592228844182</v>
      </c>
    </row>
    <row r="41" spans="1:26" s="894" customFormat="1" ht="33" customHeight="1">
      <c r="A41" s="1243" t="s">
        <v>452</v>
      </c>
      <c r="B41" s="1054">
        <v>0</v>
      </c>
      <c r="C41" s="1054">
        <v>0</v>
      </c>
      <c r="D41" s="1054">
        <v>0</v>
      </c>
      <c r="E41" s="1054">
        <v>0</v>
      </c>
      <c r="F41" s="1054">
        <v>0</v>
      </c>
      <c r="G41" s="1054">
        <v>0</v>
      </c>
      <c r="H41" s="1054">
        <v>0</v>
      </c>
      <c r="I41" s="1054">
        <v>0</v>
      </c>
      <c r="J41" s="1054">
        <v>0</v>
      </c>
      <c r="K41" s="1054">
        <v>0</v>
      </c>
      <c r="L41" s="1054">
        <v>0</v>
      </c>
      <c r="M41" s="1054">
        <v>0</v>
      </c>
      <c r="N41" s="1054">
        <v>0</v>
      </c>
      <c r="O41" s="1054">
        <v>0</v>
      </c>
      <c r="P41" s="1054">
        <v>0</v>
      </c>
      <c r="Q41" s="1244">
        <v>0</v>
      </c>
      <c r="R41" s="1054">
        <v>0</v>
      </c>
      <c r="S41" s="1245">
        <v>0</v>
      </c>
      <c r="T41" s="1054">
        <v>0</v>
      </c>
      <c r="U41" s="1054">
        <v>0</v>
      </c>
      <c r="V41" s="1054">
        <v>-155.94345168000001</v>
      </c>
      <c r="W41" s="1054">
        <v>0</v>
      </c>
      <c r="X41" s="1053">
        <v>-155.94345168000001</v>
      </c>
      <c r="Y41" s="1054">
        <v>0</v>
      </c>
      <c r="Z41" s="1053">
        <v>-155.94345168000001</v>
      </c>
    </row>
    <row r="42" spans="1:26" s="894" customFormat="1" ht="33" customHeight="1">
      <c r="A42" s="1243" t="s">
        <v>453</v>
      </c>
      <c r="B42" s="1054">
        <v>0</v>
      </c>
      <c r="C42" s="1054">
        <v>0</v>
      </c>
      <c r="D42" s="1054">
        <v>0</v>
      </c>
      <c r="E42" s="1054">
        <v>3109.5318934825</v>
      </c>
      <c r="F42" s="1054">
        <v>643.42882699999996</v>
      </c>
      <c r="G42" s="1054">
        <v>0</v>
      </c>
      <c r="H42" s="1054">
        <v>0</v>
      </c>
      <c r="I42" s="1054">
        <v>0</v>
      </c>
      <c r="J42" s="1054">
        <v>0</v>
      </c>
      <c r="K42" s="1054">
        <v>6399.5062499599999</v>
      </c>
      <c r="L42" s="1054">
        <v>0</v>
      </c>
      <c r="M42" s="1054">
        <v>903.69891101599785</v>
      </c>
      <c r="N42" s="1054">
        <v>460.62989840000012</v>
      </c>
      <c r="O42" s="1054">
        <v>0</v>
      </c>
      <c r="P42" s="1054">
        <v>1892.3763848180001</v>
      </c>
      <c r="Q42" s="1244">
        <v>0</v>
      </c>
      <c r="R42" s="1054">
        <v>4314.5353718400002</v>
      </c>
      <c r="S42" s="1245">
        <v>30.823387670000002</v>
      </c>
      <c r="T42" s="1054">
        <v>0</v>
      </c>
      <c r="U42" s="1054">
        <v>1006.80927091</v>
      </c>
      <c r="V42" s="1054">
        <v>0</v>
      </c>
      <c r="W42" s="1054">
        <v>0</v>
      </c>
      <c r="X42" s="1053">
        <v>18761.340195096498</v>
      </c>
      <c r="Y42" s="1054">
        <v>-1.1444423100000001</v>
      </c>
      <c r="Z42" s="1053">
        <v>18760.195752786498</v>
      </c>
    </row>
    <row r="43" spans="1:26" s="894" customFormat="1" ht="33" customHeight="1">
      <c r="A43" s="1260" t="s">
        <v>454</v>
      </c>
      <c r="B43" s="1259">
        <v>1573.4902516599998</v>
      </c>
      <c r="C43" s="1259">
        <v>84893.926690250009</v>
      </c>
      <c r="D43" s="1259">
        <v>11.146004083999999</v>
      </c>
      <c r="E43" s="1259">
        <v>12410.00903684046</v>
      </c>
      <c r="F43" s="1259">
        <v>2562.0310914199999</v>
      </c>
      <c r="G43" s="1259">
        <v>-7.4948912199999995</v>
      </c>
      <c r="H43" s="1259">
        <v>408.08666283999997</v>
      </c>
      <c r="I43" s="1259">
        <v>10748.767164228419</v>
      </c>
      <c r="J43" s="1259">
        <v>1204.014185454</v>
      </c>
      <c r="K43" s="1259">
        <v>25587.232207837002</v>
      </c>
      <c r="L43" s="1259">
        <v>107.3845408</v>
      </c>
      <c r="M43" s="1259">
        <v>3640.5291316306816</v>
      </c>
      <c r="N43" s="1259">
        <v>1832.89418785</v>
      </c>
      <c r="O43" s="1259">
        <v>282.808433049999</v>
      </c>
      <c r="P43" s="1259">
        <v>7637.7300730319985</v>
      </c>
      <c r="Q43" s="1259">
        <v>0.46989370000000003</v>
      </c>
      <c r="R43" s="1259">
        <v>17231.524716779997</v>
      </c>
      <c r="S43" s="1259">
        <v>121.01827307999999</v>
      </c>
      <c r="T43" s="1259">
        <v>1472.9575916900003</v>
      </c>
      <c r="U43" s="1259">
        <v>4061.3452485299995</v>
      </c>
      <c r="V43" s="1259">
        <v>6486.7431050799996</v>
      </c>
      <c r="W43" s="1259">
        <v>1587.4776141000002</v>
      </c>
      <c r="X43" s="1248">
        <v>183854.09121271656</v>
      </c>
      <c r="Y43" s="1259">
        <v>-5.566914839999999</v>
      </c>
      <c r="Z43" s="1248">
        <v>183848.52429787657</v>
      </c>
    </row>
    <row r="44" spans="1:26" s="894" customFormat="1" ht="33" customHeight="1" thickBot="1">
      <c r="A44" s="1261" t="s">
        <v>455</v>
      </c>
      <c r="B44" s="1262">
        <v>1732.5044917280106</v>
      </c>
      <c r="C44" s="1262">
        <v>107313.99402328899</v>
      </c>
      <c r="D44" s="1262">
        <v>82.767972950000001</v>
      </c>
      <c r="E44" s="1262">
        <v>14454.46691043041</v>
      </c>
      <c r="F44" s="1262">
        <v>6945.9571215642882</v>
      </c>
      <c r="G44" s="1262">
        <v>-76.790054719999972</v>
      </c>
      <c r="H44" s="1262">
        <v>1294.6288739899996</v>
      </c>
      <c r="I44" s="1262">
        <v>9632.9893478199883</v>
      </c>
      <c r="J44" s="1262">
        <v>270.53768631981245</v>
      </c>
      <c r="K44" s="1262">
        <v>27470.490754419712</v>
      </c>
      <c r="L44" s="1262">
        <v>-350.32644924999988</v>
      </c>
      <c r="M44" s="1262">
        <v>11380.852994322237</v>
      </c>
      <c r="N44" s="1262">
        <v>2990.1741361699919</v>
      </c>
      <c r="O44" s="1262">
        <v>-930.2815008799987</v>
      </c>
      <c r="P44" s="1262">
        <v>10289.962888203627</v>
      </c>
      <c r="Q44" s="1262">
        <v>117.58573609999996</v>
      </c>
      <c r="R44" s="1262">
        <v>18920.845604569997</v>
      </c>
      <c r="S44" s="1262">
        <v>-110.08456124111244</v>
      </c>
      <c r="T44" s="1262">
        <v>2821.5191094800043</v>
      </c>
      <c r="U44" s="1262">
        <v>10683.680391609374</v>
      </c>
      <c r="V44" s="1262">
        <v>6726.3055044490466</v>
      </c>
      <c r="W44" s="1262">
        <v>1623.45778728</v>
      </c>
      <c r="X44" s="1263">
        <v>233285.23876860438</v>
      </c>
      <c r="Y44" s="1262">
        <v>188.55819195988269</v>
      </c>
      <c r="Z44" s="1263">
        <v>233473.79696056427</v>
      </c>
    </row>
    <row r="45" spans="1:26" ht="24" customHeight="1" thickTop="1">
      <c r="A45" s="1264" t="s">
        <v>144</v>
      </c>
      <c r="B45" s="892"/>
      <c r="C45" s="1265"/>
    </row>
  </sheetData>
  <mergeCells count="9">
    <mergeCell ref="A1:C1"/>
    <mergeCell ref="A2:C2"/>
    <mergeCell ref="X4:X5"/>
    <mergeCell ref="Y4:Y5"/>
    <mergeCell ref="Z4:Z5"/>
    <mergeCell ref="A3:B3"/>
    <mergeCell ref="A4:A5"/>
    <mergeCell ref="B4:W4"/>
    <mergeCell ref="V3:Z3"/>
  </mergeCells>
  <pageMargins left="0.23622047244094491" right="0.23622047244094491" top="0.74803149606299213" bottom="0.74803149606299213" header="0.31496062992125984" footer="0.31496062992125984"/>
  <pageSetup paperSize="9" scale="32" orientation="landscape" horizontalDpi="200" verticalDpi="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6"/>
  </sheetPr>
  <dimension ref="A1:AA55"/>
  <sheetViews>
    <sheetView view="pageBreakPreview" zoomScale="40" zoomScaleNormal="85" zoomScaleSheetLayoutView="40" workbookViewId="0">
      <pane xSplit="1" ySplit="5" topLeftCell="B18" activePane="bottomRight" state="frozen"/>
      <selection activeCell="D51" sqref="D51"/>
      <selection pane="topRight" activeCell="D51" sqref="D51"/>
      <selection pane="bottomLeft" activeCell="D51" sqref="D51"/>
      <selection pane="bottomRight" activeCell="L23" sqref="L23"/>
    </sheetView>
  </sheetViews>
  <sheetFormatPr defaultColWidth="9" defaultRowHeight="15.75"/>
  <cols>
    <col min="1" max="1" width="57.5703125" style="1068" customWidth="1"/>
    <col min="2" max="2" width="11.5703125" style="1068" bestFit="1" customWidth="1"/>
    <col min="3" max="3" width="12.85546875" style="892" bestFit="1" customWidth="1"/>
    <col min="4" max="7" width="11.42578125" style="892" customWidth="1"/>
    <col min="8" max="8" width="16" style="892" bestFit="1" customWidth="1"/>
    <col min="9" max="10" width="11.42578125" style="892" customWidth="1"/>
    <col min="11" max="11" width="12.85546875" style="892" bestFit="1" customWidth="1"/>
    <col min="12" max="12" width="11.42578125" style="892" customWidth="1"/>
    <col min="13" max="13" width="12.85546875" style="892" bestFit="1" customWidth="1"/>
    <col min="14" max="20" width="11.42578125" style="892" customWidth="1"/>
    <col min="21" max="21" width="12.85546875" style="892" bestFit="1" customWidth="1"/>
    <col min="22" max="23" width="11.42578125" style="892" customWidth="1"/>
    <col min="24" max="24" width="14.28515625" style="892" bestFit="1" customWidth="1"/>
    <col min="25" max="25" width="10.85546875" style="892" customWidth="1"/>
    <col min="26" max="26" width="14.28515625" style="892" bestFit="1" customWidth="1"/>
    <col min="27" max="27" width="14.5703125" style="892" bestFit="1" customWidth="1"/>
    <col min="28" max="16384" width="9" style="892"/>
  </cols>
  <sheetData>
    <row r="1" spans="1:27" ht="28.5">
      <c r="A1" s="1653" t="s">
        <v>871</v>
      </c>
      <c r="B1" s="1653"/>
      <c r="C1" s="1653"/>
      <c r="D1" s="1653"/>
    </row>
    <row r="2" spans="1:27" ht="28.5">
      <c r="A2" s="1653" t="s">
        <v>919</v>
      </c>
      <c r="B2" s="1653"/>
      <c r="C2" s="1653"/>
      <c r="D2" s="1653"/>
    </row>
    <row r="3" spans="1:27" ht="20.25" customHeight="1">
      <c r="A3" s="1654"/>
      <c r="B3" s="1654"/>
      <c r="V3" s="1573" t="s">
        <v>270</v>
      </c>
      <c r="W3" s="1573"/>
      <c r="X3" s="1573"/>
      <c r="Y3" s="1573"/>
      <c r="Z3" s="1573"/>
    </row>
    <row r="4" spans="1:27" s="895" customFormat="1" ht="21">
      <c r="A4" s="1670" t="s">
        <v>0</v>
      </c>
      <c r="B4" s="1584" t="s">
        <v>378</v>
      </c>
      <c r="C4" s="1584"/>
      <c r="D4" s="1584"/>
      <c r="E4" s="1584"/>
      <c r="F4" s="1584"/>
      <c r="G4" s="1584"/>
      <c r="H4" s="1584"/>
      <c r="I4" s="1584"/>
      <c r="J4" s="1584"/>
      <c r="K4" s="1584"/>
      <c r="L4" s="1584"/>
      <c r="M4" s="1584"/>
      <c r="N4" s="1584"/>
      <c r="O4" s="1584"/>
      <c r="P4" s="1584"/>
      <c r="Q4" s="1584"/>
      <c r="R4" s="1584"/>
      <c r="S4" s="1584"/>
      <c r="T4" s="1584"/>
      <c r="U4" s="1584"/>
      <c r="V4" s="1584"/>
      <c r="W4" s="1584"/>
      <c r="X4" s="1668" t="s">
        <v>271</v>
      </c>
      <c r="Y4" s="1587" t="s">
        <v>382</v>
      </c>
      <c r="Z4" s="1668" t="s">
        <v>408</v>
      </c>
    </row>
    <row r="5" spans="1:27" s="895" customFormat="1" ht="21">
      <c r="A5" s="1670"/>
      <c r="B5" s="915" t="s">
        <v>800</v>
      </c>
      <c r="C5" s="915" t="s">
        <v>169</v>
      </c>
      <c r="D5" s="915" t="s">
        <v>285</v>
      </c>
      <c r="E5" s="915" t="s">
        <v>171</v>
      </c>
      <c r="F5" s="915" t="s">
        <v>172</v>
      </c>
      <c r="G5" s="915" t="s">
        <v>173</v>
      </c>
      <c r="H5" s="915" t="s">
        <v>174</v>
      </c>
      <c r="I5" s="915" t="s">
        <v>175</v>
      </c>
      <c r="J5" s="915" t="s">
        <v>176</v>
      </c>
      <c r="K5" s="915" t="s">
        <v>177</v>
      </c>
      <c r="L5" s="915" t="s">
        <v>178</v>
      </c>
      <c r="M5" s="915" t="s">
        <v>179</v>
      </c>
      <c r="N5" s="915" t="s">
        <v>180</v>
      </c>
      <c r="O5" s="915" t="s">
        <v>181</v>
      </c>
      <c r="P5" s="915" t="s">
        <v>182</v>
      </c>
      <c r="Q5" s="915" t="s">
        <v>183</v>
      </c>
      <c r="R5" s="915" t="s">
        <v>184</v>
      </c>
      <c r="S5" s="915" t="s">
        <v>797</v>
      </c>
      <c r="T5" s="915" t="s">
        <v>185</v>
      </c>
      <c r="U5" s="915" t="s">
        <v>186</v>
      </c>
      <c r="V5" s="915" t="s">
        <v>187</v>
      </c>
      <c r="W5" s="915" t="s">
        <v>188</v>
      </c>
      <c r="X5" s="1671"/>
      <c r="Y5" s="1667"/>
      <c r="Z5" s="1669"/>
    </row>
    <row r="6" spans="1:27" s="682" customFormat="1" ht="36" customHeight="1">
      <c r="A6" s="1266" t="s">
        <v>456</v>
      </c>
      <c r="B6" s="871">
        <v>0</v>
      </c>
      <c r="C6" s="871">
        <v>0</v>
      </c>
      <c r="D6" s="871">
        <v>0</v>
      </c>
      <c r="E6" s="871">
        <v>0</v>
      </c>
      <c r="F6" s="871">
        <v>0</v>
      </c>
      <c r="G6" s="871">
        <v>0</v>
      </c>
      <c r="H6" s="871">
        <v>0</v>
      </c>
      <c r="I6" s="871">
        <v>0</v>
      </c>
      <c r="J6" s="871">
        <v>0</v>
      </c>
      <c r="K6" s="871">
        <v>0</v>
      </c>
      <c r="L6" s="871">
        <v>0</v>
      </c>
      <c r="M6" s="871">
        <v>0</v>
      </c>
      <c r="N6" s="871">
        <v>0</v>
      </c>
      <c r="O6" s="871">
        <v>0</v>
      </c>
      <c r="P6" s="871">
        <v>0</v>
      </c>
      <c r="Q6" s="871">
        <v>0</v>
      </c>
      <c r="R6" s="871">
        <v>0</v>
      </c>
      <c r="S6" s="871">
        <v>0</v>
      </c>
      <c r="T6" s="871">
        <v>0</v>
      </c>
      <c r="U6" s="871">
        <v>0</v>
      </c>
      <c r="V6" s="871">
        <v>0</v>
      </c>
      <c r="W6" s="871">
        <v>0</v>
      </c>
      <c r="X6" s="872"/>
      <c r="Y6" s="871">
        <v>0</v>
      </c>
      <c r="Z6" s="872"/>
    </row>
    <row r="7" spans="1:27" s="682" customFormat="1" ht="29.25" customHeight="1">
      <c r="A7" s="1267" t="s">
        <v>457</v>
      </c>
      <c r="B7" s="873">
        <v>2180.4627768</v>
      </c>
      <c r="C7" s="873">
        <v>15221.387964940001</v>
      </c>
      <c r="D7" s="873">
        <v>29.771927959999999</v>
      </c>
      <c r="E7" s="873">
        <v>3086.7667784599998</v>
      </c>
      <c r="F7" s="873">
        <v>2345.98053325</v>
      </c>
      <c r="G7" s="873">
        <v>50.89738929</v>
      </c>
      <c r="H7" s="873">
        <v>1040.5130583</v>
      </c>
      <c r="I7" s="873">
        <v>3658.7277297300002</v>
      </c>
      <c r="J7" s="873">
        <v>1339.31986405</v>
      </c>
      <c r="K7" s="873">
        <v>4283.1797293649988</v>
      </c>
      <c r="L7" s="873">
        <v>0</v>
      </c>
      <c r="M7" s="873">
        <v>5158.8908530500003</v>
      </c>
      <c r="N7" s="873">
        <v>1118.65268646</v>
      </c>
      <c r="O7" s="873">
        <v>319.53068119</v>
      </c>
      <c r="P7" s="873">
        <v>2781.8630376599999</v>
      </c>
      <c r="Q7" s="873">
        <v>64.998814150000001</v>
      </c>
      <c r="R7" s="873">
        <v>2939.6659235300003</v>
      </c>
      <c r="S7" s="873">
        <v>91.983346530000006</v>
      </c>
      <c r="T7" s="873">
        <v>1061.6642045999999</v>
      </c>
      <c r="U7" s="873">
        <v>8451.8477723699998</v>
      </c>
      <c r="V7" s="873">
        <v>1157.6681183000001</v>
      </c>
      <c r="W7" s="873">
        <v>370.12628520999999</v>
      </c>
      <c r="X7" s="874">
        <v>56753.899475195001</v>
      </c>
      <c r="Y7" s="873">
        <v>0</v>
      </c>
      <c r="Z7" s="874">
        <v>56753.899475195001</v>
      </c>
    </row>
    <row r="8" spans="1:27" s="682" customFormat="1" ht="29.25" customHeight="1">
      <c r="A8" s="1267" t="s">
        <v>150</v>
      </c>
      <c r="B8" s="873">
        <v>0</v>
      </c>
      <c r="C8" s="873">
        <v>0</v>
      </c>
      <c r="D8" s="873">
        <v>0</v>
      </c>
      <c r="E8" s="873">
        <v>0</v>
      </c>
      <c r="F8" s="873">
        <v>0</v>
      </c>
      <c r="G8" s="873">
        <v>0</v>
      </c>
      <c r="H8" s="873">
        <v>0</v>
      </c>
      <c r="I8" s="873">
        <v>0</v>
      </c>
      <c r="J8" s="873">
        <v>0</v>
      </c>
      <c r="K8" s="873">
        <v>0</v>
      </c>
      <c r="L8" s="873">
        <v>1.4527380000000001E-2</v>
      </c>
      <c r="M8" s="873">
        <v>0</v>
      </c>
      <c r="N8" s="873">
        <v>0</v>
      </c>
      <c r="O8" s="873">
        <v>0</v>
      </c>
      <c r="P8" s="873">
        <v>0</v>
      </c>
      <c r="Q8" s="873">
        <v>0</v>
      </c>
      <c r="R8" s="873">
        <v>2.47144334</v>
      </c>
      <c r="S8" s="873">
        <v>0</v>
      </c>
      <c r="T8" s="873">
        <v>9.903770000000001E-3</v>
      </c>
      <c r="U8" s="873">
        <v>4.0987000000000003E-2</v>
      </c>
      <c r="V8" s="873">
        <v>0</v>
      </c>
      <c r="W8" s="873">
        <v>0</v>
      </c>
      <c r="X8" s="874">
        <v>2.5368614900000002</v>
      </c>
      <c r="Y8" s="873">
        <v>536.05882152000004</v>
      </c>
      <c r="Z8" s="874">
        <v>538.59568301000002</v>
      </c>
    </row>
    <row r="9" spans="1:27" s="682" customFormat="1" ht="29.25" customHeight="1">
      <c r="A9" s="1267" t="s">
        <v>458</v>
      </c>
      <c r="B9" s="875">
        <v>0</v>
      </c>
      <c r="C9" s="875">
        <v>0</v>
      </c>
      <c r="D9" s="875">
        <v>0</v>
      </c>
      <c r="E9" s="875">
        <v>1082.654966410001</v>
      </c>
      <c r="F9" s="875">
        <v>647.73092085000008</v>
      </c>
      <c r="G9" s="875">
        <v>0</v>
      </c>
      <c r="H9" s="875">
        <v>9.8646932200000013</v>
      </c>
      <c r="I9" s="875">
        <v>507.40959526999995</v>
      </c>
      <c r="J9" s="875">
        <v>692.04995922000001</v>
      </c>
      <c r="K9" s="875">
        <v>3979.3395292040004</v>
      </c>
      <c r="L9" s="875">
        <v>6.7003399999999997</v>
      </c>
      <c r="M9" s="875">
        <v>3964.4986736800001</v>
      </c>
      <c r="N9" s="875">
        <v>431.15009085999998</v>
      </c>
      <c r="O9" s="875">
        <v>276.19174484000024</v>
      </c>
      <c r="P9" s="875">
        <v>136.2324079</v>
      </c>
      <c r="Q9" s="875">
        <v>21.191692389999996</v>
      </c>
      <c r="R9" s="875">
        <v>1519.1460785499999</v>
      </c>
      <c r="S9" s="875">
        <v>0</v>
      </c>
      <c r="T9" s="875">
        <v>121.18202353</v>
      </c>
      <c r="U9" s="875">
        <v>3784.072845090001</v>
      </c>
      <c r="V9" s="875">
        <v>0</v>
      </c>
      <c r="W9" s="875">
        <v>428.04925664999996</v>
      </c>
      <c r="X9" s="876">
        <v>17607.464817664004</v>
      </c>
      <c r="Y9" s="875">
        <v>0</v>
      </c>
      <c r="Z9" s="876">
        <v>17607.464817664004</v>
      </c>
    </row>
    <row r="10" spans="1:27" s="1269" customFormat="1" ht="36" customHeight="1">
      <c r="A10" s="1268" t="s">
        <v>459</v>
      </c>
      <c r="B10" s="877">
        <v>2180.4627768</v>
      </c>
      <c r="C10" s="877">
        <v>15221.387964940001</v>
      </c>
      <c r="D10" s="877">
        <v>29.771927959999999</v>
      </c>
      <c r="E10" s="877">
        <v>4169.421744870001</v>
      </c>
      <c r="F10" s="877">
        <v>2993.7114541000001</v>
      </c>
      <c r="G10" s="877">
        <v>50.89738929</v>
      </c>
      <c r="H10" s="877">
        <v>1050.3777515199999</v>
      </c>
      <c r="I10" s="877">
        <v>4166.1373249999997</v>
      </c>
      <c r="J10" s="877">
        <v>2031.3698232699999</v>
      </c>
      <c r="K10" s="877">
        <v>8262.5192585689983</v>
      </c>
      <c r="L10" s="877">
        <v>6.7148673799999994</v>
      </c>
      <c r="M10" s="877">
        <v>9123.3895267299995</v>
      </c>
      <c r="N10" s="877">
        <v>1549.8027773200001</v>
      </c>
      <c r="O10" s="877">
        <v>595.72242603000018</v>
      </c>
      <c r="P10" s="877">
        <v>2918.0954455599999</v>
      </c>
      <c r="Q10" s="877">
        <v>86.190506540000001</v>
      </c>
      <c r="R10" s="877">
        <v>4461.2834454200001</v>
      </c>
      <c r="S10" s="877">
        <v>91.983346530000006</v>
      </c>
      <c r="T10" s="877">
        <v>1182.8561318999998</v>
      </c>
      <c r="U10" s="877">
        <v>12235.961604460001</v>
      </c>
      <c r="V10" s="877">
        <v>1157.6681183000001</v>
      </c>
      <c r="W10" s="877">
        <v>798.17554185999995</v>
      </c>
      <c r="X10" s="878">
        <v>74363.901154348991</v>
      </c>
      <c r="Y10" s="877">
        <v>536.05882152000004</v>
      </c>
      <c r="Z10" s="878">
        <v>74899.959975868987</v>
      </c>
      <c r="AA10" s="682"/>
    </row>
    <row r="11" spans="1:27" s="682" customFormat="1" ht="36" customHeight="1">
      <c r="A11" s="1270" t="s">
        <v>460</v>
      </c>
      <c r="B11" s="879">
        <v>0</v>
      </c>
      <c r="C11" s="879">
        <v>0</v>
      </c>
      <c r="D11" s="879">
        <v>0</v>
      </c>
      <c r="E11" s="879">
        <v>0</v>
      </c>
      <c r="F11" s="879">
        <v>0</v>
      </c>
      <c r="G11" s="879">
        <v>0</v>
      </c>
      <c r="H11" s="879">
        <v>0</v>
      </c>
      <c r="I11" s="879">
        <v>0</v>
      </c>
      <c r="J11" s="879">
        <v>0</v>
      </c>
      <c r="K11" s="879">
        <v>0</v>
      </c>
      <c r="L11" s="879">
        <v>0</v>
      </c>
      <c r="M11" s="879">
        <v>0</v>
      </c>
      <c r="N11" s="879">
        <v>0</v>
      </c>
      <c r="O11" s="879">
        <v>0</v>
      </c>
      <c r="P11" s="879">
        <v>0</v>
      </c>
      <c r="Q11" s="879">
        <v>0</v>
      </c>
      <c r="R11" s="879">
        <v>0</v>
      </c>
      <c r="S11" s="879">
        <v>0</v>
      </c>
      <c r="T11" s="879">
        <v>0</v>
      </c>
      <c r="U11" s="879">
        <v>0</v>
      </c>
      <c r="V11" s="879">
        <v>0</v>
      </c>
      <c r="W11" s="879">
        <v>0</v>
      </c>
      <c r="X11" s="880">
        <v>0</v>
      </c>
      <c r="Y11" s="879">
        <v>0</v>
      </c>
      <c r="Z11" s="880">
        <v>0</v>
      </c>
    </row>
    <row r="12" spans="1:27" s="682" customFormat="1" ht="29.25" customHeight="1">
      <c r="A12" s="1271" t="s">
        <v>461</v>
      </c>
      <c r="B12" s="881">
        <v>0.37395</v>
      </c>
      <c r="C12" s="881">
        <v>2.6905920000000001</v>
      </c>
      <c r="D12" s="881">
        <v>8.5000000000000006E-3</v>
      </c>
      <c r="E12" s="881">
        <v>-0.110082</v>
      </c>
      <c r="F12" s="881">
        <v>0</v>
      </c>
      <c r="G12" s="881">
        <v>0</v>
      </c>
      <c r="H12" s="881">
        <v>1.5100000000000001E-2</v>
      </c>
      <c r="I12" s="881">
        <v>22.75468004</v>
      </c>
      <c r="J12" s="881">
        <v>0.18795999999999999</v>
      </c>
      <c r="K12" s="881">
        <v>0.56302300000000005</v>
      </c>
      <c r="L12" s="881">
        <v>0</v>
      </c>
      <c r="M12" s="881">
        <v>0.252554</v>
      </c>
      <c r="N12" s="881">
        <v>0.1046</v>
      </c>
      <c r="O12" s="881">
        <v>0.90489900000000001</v>
      </c>
      <c r="P12" s="881">
        <v>0.78649999999999998</v>
      </c>
      <c r="Q12" s="881">
        <v>0.89085269000000011</v>
      </c>
      <c r="R12" s="881">
        <v>4.7252220000000004E-2</v>
      </c>
      <c r="S12" s="881">
        <v>7.9900000000000006E-3</v>
      </c>
      <c r="T12" s="881">
        <v>0.59873500000000002</v>
      </c>
      <c r="U12" s="881">
        <v>15.749202600000004</v>
      </c>
      <c r="V12" s="881">
        <v>0</v>
      </c>
      <c r="W12" s="881">
        <v>0.87585000000000002</v>
      </c>
      <c r="X12" s="874">
        <v>46.702158550000007</v>
      </c>
      <c r="Y12" s="881">
        <v>0</v>
      </c>
      <c r="Z12" s="882">
        <v>46.702158550000007</v>
      </c>
    </row>
    <row r="13" spans="1:27" s="682" customFormat="1" ht="29.25" customHeight="1">
      <c r="A13" s="1267" t="s">
        <v>462</v>
      </c>
      <c r="B13" s="873">
        <v>2.6672321299999999</v>
      </c>
      <c r="C13" s="873">
        <v>120.72836488</v>
      </c>
      <c r="D13" s="873">
        <v>1.41E-3</v>
      </c>
      <c r="E13" s="873">
        <v>10.854716310000001</v>
      </c>
      <c r="F13" s="873">
        <v>9.2403054600000001</v>
      </c>
      <c r="G13" s="873">
        <v>0</v>
      </c>
      <c r="H13" s="873">
        <v>6.2630302100000002</v>
      </c>
      <c r="I13" s="873">
        <v>0</v>
      </c>
      <c r="J13" s="873">
        <v>2.2616448999999998</v>
      </c>
      <c r="K13" s="873">
        <v>148.93703939</v>
      </c>
      <c r="L13" s="873">
        <v>3.0228040000000001E-2</v>
      </c>
      <c r="M13" s="873">
        <v>36.224296979999998</v>
      </c>
      <c r="N13" s="873">
        <v>0.69090681000000009</v>
      </c>
      <c r="O13" s="873">
        <v>0.69418019999999991</v>
      </c>
      <c r="P13" s="873">
        <v>6.8064212099999999</v>
      </c>
      <c r="Q13" s="873">
        <v>0.21585254999999998</v>
      </c>
      <c r="R13" s="873">
        <v>13.08446623</v>
      </c>
      <c r="S13" s="873">
        <v>0.44382500000000003</v>
      </c>
      <c r="T13" s="873">
        <v>12.838050920000001</v>
      </c>
      <c r="U13" s="873">
        <v>26.054618770000001</v>
      </c>
      <c r="V13" s="873">
        <v>3.0262280000000001</v>
      </c>
      <c r="W13" s="873">
        <v>2.5961466</v>
      </c>
      <c r="X13" s="874">
        <v>403.65896459000004</v>
      </c>
      <c r="Y13" s="873">
        <v>0</v>
      </c>
      <c r="Z13" s="874">
        <v>403.65896459000004</v>
      </c>
    </row>
    <row r="14" spans="1:27" s="682" customFormat="1" ht="29.25" customHeight="1">
      <c r="A14" s="1267" t="s">
        <v>463</v>
      </c>
      <c r="B14" s="873">
        <v>64.271826439999998</v>
      </c>
      <c r="C14" s="873">
        <v>16378.7751224</v>
      </c>
      <c r="D14" s="873">
        <v>1.4844808799999998</v>
      </c>
      <c r="E14" s="873">
        <v>1173.8404776</v>
      </c>
      <c r="F14" s="873">
        <v>362.86838077000004</v>
      </c>
      <c r="G14" s="873">
        <v>13.131342500000001</v>
      </c>
      <c r="H14" s="873">
        <v>213.89669773000003</v>
      </c>
      <c r="I14" s="873">
        <v>154.07402981000001</v>
      </c>
      <c r="J14" s="873">
        <v>82.653126040000004</v>
      </c>
      <c r="K14" s="873">
        <v>421.3227799</v>
      </c>
      <c r="L14" s="873">
        <v>1.4711479599999999</v>
      </c>
      <c r="M14" s="873">
        <v>200.25010087000001</v>
      </c>
      <c r="N14" s="873">
        <v>140.03576408000001</v>
      </c>
      <c r="O14" s="873">
        <v>47.366925209999998</v>
      </c>
      <c r="P14" s="873">
        <v>853.96714813999995</v>
      </c>
      <c r="Q14" s="873">
        <v>19.06996328</v>
      </c>
      <c r="R14" s="873">
        <v>312.29874544</v>
      </c>
      <c r="S14" s="873">
        <v>4.4295571900000006</v>
      </c>
      <c r="T14" s="873">
        <v>150.17505611999999</v>
      </c>
      <c r="U14" s="873">
        <v>1599.3069928400002</v>
      </c>
      <c r="V14" s="873">
        <v>0</v>
      </c>
      <c r="W14" s="873">
        <v>118.0669621</v>
      </c>
      <c r="X14" s="874">
        <v>22312.756627300001</v>
      </c>
      <c r="Y14" s="873">
        <v>0</v>
      </c>
      <c r="Z14" s="874">
        <v>22312.756627300001</v>
      </c>
    </row>
    <row r="15" spans="1:27" s="682" customFormat="1" ht="29.25" customHeight="1">
      <c r="A15" s="1267" t="s">
        <v>464</v>
      </c>
      <c r="B15" s="875">
        <v>3.7839925000000001</v>
      </c>
      <c r="C15" s="875">
        <v>864.61616908000008</v>
      </c>
      <c r="D15" s="875">
        <v>114.60931246999999</v>
      </c>
      <c r="E15" s="875">
        <v>0</v>
      </c>
      <c r="F15" s="875">
        <v>142.19420524</v>
      </c>
      <c r="G15" s="875">
        <v>0</v>
      </c>
      <c r="H15" s="875">
        <v>175.23041245999988</v>
      </c>
      <c r="I15" s="875">
        <v>158.96559925999998</v>
      </c>
      <c r="J15" s="875">
        <v>6.1330932200000001</v>
      </c>
      <c r="K15" s="875">
        <v>0</v>
      </c>
      <c r="L15" s="875">
        <v>0</v>
      </c>
      <c r="M15" s="875">
        <v>10.449885099999999</v>
      </c>
      <c r="N15" s="875">
        <v>0</v>
      </c>
      <c r="O15" s="875">
        <v>0</v>
      </c>
      <c r="P15" s="875">
        <v>1099.79017703</v>
      </c>
      <c r="Q15" s="875">
        <v>4.3350522500000004</v>
      </c>
      <c r="R15" s="875">
        <v>19.36621246</v>
      </c>
      <c r="S15" s="875">
        <v>9.3434648499999984</v>
      </c>
      <c r="T15" s="875">
        <v>19.376137580000002</v>
      </c>
      <c r="U15" s="875">
        <v>151.99764339000001</v>
      </c>
      <c r="V15" s="875">
        <v>50.893540540000004</v>
      </c>
      <c r="W15" s="875">
        <v>4.2901370999999999</v>
      </c>
      <c r="X15" s="876">
        <v>2835.3750345300004</v>
      </c>
      <c r="Y15" s="875">
        <v>29.241333910000002</v>
      </c>
      <c r="Z15" s="876">
        <v>2864.6163684400003</v>
      </c>
    </row>
    <row r="16" spans="1:27" s="1269" customFormat="1" ht="36" customHeight="1">
      <c r="A16" s="1268" t="s">
        <v>465</v>
      </c>
      <c r="B16" s="883">
        <v>71.09700106999999</v>
      </c>
      <c r="C16" s="883">
        <v>17366.810248360001</v>
      </c>
      <c r="D16" s="883">
        <v>116.10370334999999</v>
      </c>
      <c r="E16" s="883">
        <v>1184.58511191</v>
      </c>
      <c r="F16" s="883">
        <v>514.30289147000008</v>
      </c>
      <c r="G16" s="883">
        <v>13.131342500000001</v>
      </c>
      <c r="H16" s="883">
        <v>395.40524039999991</v>
      </c>
      <c r="I16" s="883">
        <v>335.79430910999997</v>
      </c>
      <c r="J16" s="883">
        <v>91.235824160000007</v>
      </c>
      <c r="K16" s="883">
        <v>570.82284228999993</v>
      </c>
      <c r="L16" s="883">
        <v>1.5013759999999998</v>
      </c>
      <c r="M16" s="883">
        <v>247.17683694999999</v>
      </c>
      <c r="N16" s="883">
        <v>140.83127089000001</v>
      </c>
      <c r="O16" s="883">
        <v>48.966004409999996</v>
      </c>
      <c r="P16" s="883">
        <v>1961.35024638</v>
      </c>
      <c r="Q16" s="883">
        <v>24.51172077</v>
      </c>
      <c r="R16" s="883">
        <v>344.79667634999998</v>
      </c>
      <c r="S16" s="883">
        <v>14.224837039999999</v>
      </c>
      <c r="T16" s="883">
        <v>182.98797962</v>
      </c>
      <c r="U16" s="883">
        <v>1793.1084576000003</v>
      </c>
      <c r="V16" s="883">
        <v>53.919768540000007</v>
      </c>
      <c r="W16" s="883">
        <v>125.82909579999999</v>
      </c>
      <c r="X16" s="884">
        <v>25598.49278497</v>
      </c>
      <c r="Y16" s="883">
        <v>29.241333910000002</v>
      </c>
      <c r="Z16" s="884">
        <v>25627.734118879998</v>
      </c>
      <c r="AA16" s="682"/>
    </row>
    <row r="17" spans="1:27" s="682" customFormat="1" ht="36" customHeight="1">
      <c r="A17" s="1267" t="s">
        <v>466</v>
      </c>
      <c r="B17" s="885">
        <v>0</v>
      </c>
      <c r="C17" s="885">
        <v>0</v>
      </c>
      <c r="D17" s="885">
        <v>0</v>
      </c>
      <c r="E17" s="885">
        <v>0</v>
      </c>
      <c r="F17" s="885">
        <v>0</v>
      </c>
      <c r="G17" s="885">
        <v>0</v>
      </c>
      <c r="H17" s="885">
        <v>0</v>
      </c>
      <c r="I17" s="885">
        <v>0</v>
      </c>
      <c r="J17" s="885">
        <v>0</v>
      </c>
      <c r="K17" s="885">
        <v>0</v>
      </c>
      <c r="L17" s="885">
        <v>0</v>
      </c>
      <c r="M17" s="885">
        <v>0</v>
      </c>
      <c r="N17" s="885">
        <v>0</v>
      </c>
      <c r="O17" s="885">
        <v>0</v>
      </c>
      <c r="P17" s="885">
        <v>0</v>
      </c>
      <c r="Q17" s="885">
        <v>0</v>
      </c>
      <c r="R17" s="885">
        <v>0</v>
      </c>
      <c r="S17" s="885">
        <v>0</v>
      </c>
      <c r="T17" s="885">
        <v>0</v>
      </c>
      <c r="U17" s="885">
        <v>0</v>
      </c>
      <c r="V17" s="885">
        <v>0</v>
      </c>
      <c r="W17" s="885">
        <v>0</v>
      </c>
      <c r="X17" s="886">
        <v>0</v>
      </c>
      <c r="Y17" s="885">
        <v>0</v>
      </c>
      <c r="Z17" s="886">
        <v>0</v>
      </c>
    </row>
    <row r="18" spans="1:27" s="682" customFormat="1" ht="36" customHeight="1">
      <c r="A18" s="1267" t="s">
        <v>467</v>
      </c>
      <c r="B18" s="885">
        <v>0</v>
      </c>
      <c r="C18" s="885">
        <v>0</v>
      </c>
      <c r="D18" s="885">
        <v>0</v>
      </c>
      <c r="E18" s="885">
        <v>0</v>
      </c>
      <c r="F18" s="885">
        <v>0</v>
      </c>
      <c r="G18" s="885">
        <v>0</v>
      </c>
      <c r="H18" s="885">
        <v>0</v>
      </c>
      <c r="I18" s="885">
        <v>0</v>
      </c>
      <c r="J18" s="885">
        <v>0</v>
      </c>
      <c r="K18" s="885">
        <v>0</v>
      </c>
      <c r="L18" s="885">
        <v>0</v>
      </c>
      <c r="M18" s="885">
        <v>0</v>
      </c>
      <c r="N18" s="885">
        <v>0</v>
      </c>
      <c r="O18" s="885">
        <v>0</v>
      </c>
      <c r="P18" s="885">
        <v>0</v>
      </c>
      <c r="Q18" s="885">
        <v>0</v>
      </c>
      <c r="R18" s="885">
        <v>0</v>
      </c>
      <c r="S18" s="885">
        <v>0</v>
      </c>
      <c r="T18" s="885">
        <v>0</v>
      </c>
      <c r="U18" s="885">
        <v>0</v>
      </c>
      <c r="V18" s="885">
        <v>0</v>
      </c>
      <c r="W18" s="885">
        <v>0</v>
      </c>
      <c r="X18" s="886">
        <v>0</v>
      </c>
      <c r="Y18" s="885">
        <v>0</v>
      </c>
      <c r="Z18" s="886">
        <v>0</v>
      </c>
    </row>
    <row r="19" spans="1:27" s="682" customFormat="1" ht="29.25" customHeight="1">
      <c r="A19" s="1267" t="s">
        <v>468</v>
      </c>
      <c r="B19" s="885">
        <v>0</v>
      </c>
      <c r="C19" s="885">
        <v>0</v>
      </c>
      <c r="D19" s="885">
        <v>0</v>
      </c>
      <c r="E19" s="885">
        <v>0</v>
      </c>
      <c r="F19" s="885">
        <v>0</v>
      </c>
      <c r="G19" s="885">
        <v>0</v>
      </c>
      <c r="H19" s="885">
        <v>0</v>
      </c>
      <c r="I19" s="885">
        <v>0</v>
      </c>
      <c r="J19" s="885">
        <v>0</v>
      </c>
      <c r="K19" s="885">
        <v>0</v>
      </c>
      <c r="L19" s="885">
        <v>0</v>
      </c>
      <c r="M19" s="885">
        <v>0</v>
      </c>
      <c r="N19" s="885">
        <v>0</v>
      </c>
      <c r="O19" s="885">
        <v>0</v>
      </c>
      <c r="P19" s="885">
        <v>0</v>
      </c>
      <c r="Q19" s="885">
        <v>0</v>
      </c>
      <c r="R19" s="885">
        <v>0</v>
      </c>
      <c r="S19" s="885">
        <v>0</v>
      </c>
      <c r="T19" s="885">
        <v>0</v>
      </c>
      <c r="U19" s="885">
        <v>0</v>
      </c>
      <c r="V19" s="885">
        <v>0</v>
      </c>
      <c r="W19" s="885">
        <v>0</v>
      </c>
      <c r="X19" s="886">
        <v>0</v>
      </c>
      <c r="Y19" s="885">
        <v>0</v>
      </c>
      <c r="Z19" s="886">
        <v>0</v>
      </c>
    </row>
    <row r="20" spans="1:27" s="682" customFormat="1" ht="29.25" customHeight="1">
      <c r="A20" s="1267" t="s">
        <v>162</v>
      </c>
      <c r="B20" s="873">
        <v>43.746383840000007</v>
      </c>
      <c r="C20" s="873">
        <v>0</v>
      </c>
      <c r="D20" s="873">
        <v>0</v>
      </c>
      <c r="E20" s="873">
        <v>0</v>
      </c>
      <c r="F20" s="873">
        <v>0</v>
      </c>
      <c r="G20" s="873">
        <v>0</v>
      </c>
      <c r="H20" s="873">
        <v>0</v>
      </c>
      <c r="I20" s="873">
        <v>0</v>
      </c>
      <c r="J20" s="873">
        <v>0</v>
      </c>
      <c r="K20" s="873">
        <v>2.25</v>
      </c>
      <c r="L20" s="873">
        <v>0</v>
      </c>
      <c r="M20" s="873">
        <v>45.594999999999999</v>
      </c>
      <c r="N20" s="873">
        <v>0</v>
      </c>
      <c r="O20" s="873">
        <v>0</v>
      </c>
      <c r="P20" s="873">
        <v>0</v>
      </c>
      <c r="Q20" s="873">
        <v>5.3936999999999999</v>
      </c>
      <c r="R20" s="873">
        <v>0</v>
      </c>
      <c r="S20" s="873">
        <v>0</v>
      </c>
      <c r="T20" s="873">
        <v>32.630439999999993</v>
      </c>
      <c r="U20" s="873">
        <v>32.157419999999995</v>
      </c>
      <c r="V20" s="873">
        <v>0</v>
      </c>
      <c r="W20" s="873">
        <v>14.1963749</v>
      </c>
      <c r="X20" s="874">
        <v>175.96931873999998</v>
      </c>
      <c r="Y20" s="873">
        <v>0</v>
      </c>
      <c r="Z20" s="874">
        <v>175.96931873999998</v>
      </c>
    </row>
    <row r="21" spans="1:27" s="682" customFormat="1" ht="29.25" customHeight="1">
      <c r="A21" s="1267" t="s">
        <v>163</v>
      </c>
      <c r="B21" s="873">
        <v>176.77193969000001</v>
      </c>
      <c r="C21" s="873">
        <v>2529.5633178499997</v>
      </c>
      <c r="D21" s="873">
        <v>64.237117350000005</v>
      </c>
      <c r="E21" s="873">
        <v>745.37443360999896</v>
      </c>
      <c r="F21" s="873">
        <v>713.81071973000007</v>
      </c>
      <c r="G21" s="873">
        <v>12.379511000000001</v>
      </c>
      <c r="H21" s="873">
        <v>84.058719159999995</v>
      </c>
      <c r="I21" s="873">
        <v>944.62395630999993</v>
      </c>
      <c r="J21" s="873">
        <v>381.61748416</v>
      </c>
      <c r="K21" s="873">
        <v>678.07961636000005</v>
      </c>
      <c r="L21" s="873">
        <v>96.987688259999985</v>
      </c>
      <c r="M21" s="873">
        <v>2418.7262668899998</v>
      </c>
      <c r="N21" s="873">
        <v>1067.15665117</v>
      </c>
      <c r="O21" s="873">
        <v>229.9209767399995</v>
      </c>
      <c r="P21" s="873">
        <v>734.94587680999996</v>
      </c>
      <c r="Q21" s="873">
        <v>43.80791906000001</v>
      </c>
      <c r="R21" s="873">
        <v>813.69723012999998</v>
      </c>
      <c r="S21" s="873">
        <v>41.962777260000003</v>
      </c>
      <c r="T21" s="873">
        <v>332.48058600000002</v>
      </c>
      <c r="U21" s="873">
        <v>2069.1882278099997</v>
      </c>
      <c r="V21" s="873">
        <v>289.36109221000004</v>
      </c>
      <c r="W21" s="873">
        <v>152.39151141000002</v>
      </c>
      <c r="X21" s="874">
        <v>14621.143618969994</v>
      </c>
      <c r="Y21" s="873">
        <v>33.877060659999998</v>
      </c>
      <c r="Z21" s="874">
        <v>14655.020679629994</v>
      </c>
    </row>
    <row r="22" spans="1:27" s="682" customFormat="1" ht="29.25" customHeight="1">
      <c r="A22" s="1267" t="s">
        <v>469</v>
      </c>
      <c r="B22" s="885">
        <v>0</v>
      </c>
      <c r="C22" s="885">
        <v>0</v>
      </c>
      <c r="D22" s="885">
        <v>0</v>
      </c>
      <c r="E22" s="885">
        <v>0</v>
      </c>
      <c r="F22" s="885">
        <v>0</v>
      </c>
      <c r="G22" s="885">
        <v>0</v>
      </c>
      <c r="H22" s="885">
        <v>0</v>
      </c>
      <c r="I22" s="885">
        <v>0</v>
      </c>
      <c r="J22" s="885">
        <v>0</v>
      </c>
      <c r="K22" s="885">
        <v>0</v>
      </c>
      <c r="L22" s="885">
        <v>0</v>
      </c>
      <c r="M22" s="885">
        <v>0</v>
      </c>
      <c r="N22" s="885">
        <v>0</v>
      </c>
      <c r="O22" s="885">
        <v>0</v>
      </c>
      <c r="P22" s="885">
        <v>0</v>
      </c>
      <c r="Q22" s="885">
        <v>0</v>
      </c>
      <c r="R22" s="885">
        <v>0</v>
      </c>
      <c r="S22" s="885">
        <v>0</v>
      </c>
      <c r="T22" s="885">
        <v>0</v>
      </c>
      <c r="U22" s="885">
        <v>0</v>
      </c>
      <c r="V22" s="885">
        <v>0</v>
      </c>
      <c r="W22" s="885">
        <v>0</v>
      </c>
      <c r="X22" s="886">
        <v>0</v>
      </c>
      <c r="Y22" s="885">
        <v>0</v>
      </c>
      <c r="Z22" s="886">
        <v>0</v>
      </c>
    </row>
    <row r="23" spans="1:27" s="682" customFormat="1" ht="29.25" customHeight="1">
      <c r="A23" s="1267" t="s">
        <v>164</v>
      </c>
      <c r="B23" s="873">
        <v>38.538412619999995</v>
      </c>
      <c r="C23" s="873">
        <v>0</v>
      </c>
      <c r="D23" s="873">
        <v>0.752</v>
      </c>
      <c r="E23" s="873">
        <v>4.8649999999999984</v>
      </c>
      <c r="F23" s="873">
        <v>14.88</v>
      </c>
      <c r="G23" s="873">
        <v>0.92</v>
      </c>
      <c r="H23" s="873">
        <v>6.4449999999999994</v>
      </c>
      <c r="I23" s="873">
        <v>0</v>
      </c>
      <c r="J23" s="873">
        <v>0</v>
      </c>
      <c r="K23" s="873">
        <v>0</v>
      </c>
      <c r="L23" s="873">
        <v>0</v>
      </c>
      <c r="M23" s="873">
        <v>0</v>
      </c>
      <c r="N23" s="873">
        <v>0</v>
      </c>
      <c r="O23" s="873">
        <v>0</v>
      </c>
      <c r="P23" s="873">
        <v>0.79986104000000002</v>
      </c>
      <c r="Q23" s="873">
        <v>0</v>
      </c>
      <c r="R23" s="873">
        <v>5.3158204900000001</v>
      </c>
      <c r="S23" s="873">
        <v>3.7929032299999998</v>
      </c>
      <c r="T23" s="873">
        <v>1.9104490000000001</v>
      </c>
      <c r="U23" s="873">
        <v>11.660250999999999</v>
      </c>
      <c r="V23" s="873">
        <v>1.7792152799999998</v>
      </c>
      <c r="W23" s="873">
        <v>7.6879498900000005</v>
      </c>
      <c r="X23" s="874">
        <v>99.346862549999983</v>
      </c>
      <c r="Y23" s="873">
        <v>4.3899999999999997</v>
      </c>
      <c r="Z23" s="874">
        <v>103.73686254999998</v>
      </c>
    </row>
    <row r="24" spans="1:27" s="682" customFormat="1" ht="29.25" customHeight="1">
      <c r="A24" s="1267" t="s">
        <v>165</v>
      </c>
      <c r="B24" s="873">
        <v>404.14293662</v>
      </c>
      <c r="C24" s="873">
        <v>1152.80427457</v>
      </c>
      <c r="D24" s="873">
        <v>12.36701848</v>
      </c>
      <c r="E24" s="873">
        <v>903.48656327999993</v>
      </c>
      <c r="F24" s="873">
        <v>62.267190360000008</v>
      </c>
      <c r="G24" s="873">
        <v>0.54869853000000002</v>
      </c>
      <c r="H24" s="873">
        <v>21.432299999999998</v>
      </c>
      <c r="I24" s="873">
        <v>479.41450116999999</v>
      </c>
      <c r="J24" s="873">
        <v>181.25032769000001</v>
      </c>
      <c r="K24" s="873">
        <v>626.52810600999999</v>
      </c>
      <c r="L24" s="873">
        <v>61.769024530000003</v>
      </c>
      <c r="M24" s="873">
        <v>0</v>
      </c>
      <c r="N24" s="873">
        <v>0</v>
      </c>
      <c r="O24" s="873">
        <v>0</v>
      </c>
      <c r="P24" s="873">
        <v>421.22044242999999</v>
      </c>
      <c r="Q24" s="873">
        <v>3.9498585494408789</v>
      </c>
      <c r="R24" s="873">
        <v>1169.8933079200001</v>
      </c>
      <c r="S24" s="873">
        <v>10.894937980000002</v>
      </c>
      <c r="T24" s="873">
        <v>84.559013300000004</v>
      </c>
      <c r="U24" s="873">
        <v>898.53331064999986</v>
      </c>
      <c r="V24" s="873">
        <v>162.17187681999999</v>
      </c>
      <c r="W24" s="873">
        <v>100.11592852</v>
      </c>
      <c r="X24" s="874">
        <v>6757.3496174094407</v>
      </c>
      <c r="Y24" s="873">
        <v>13.642893279999999</v>
      </c>
      <c r="Z24" s="874">
        <v>6770.9925106894407</v>
      </c>
    </row>
    <row r="25" spans="1:27" s="682" customFormat="1" ht="29.25" customHeight="1">
      <c r="A25" s="1267" t="s">
        <v>470</v>
      </c>
      <c r="B25" s="885">
        <v>0</v>
      </c>
      <c r="C25" s="885">
        <v>0</v>
      </c>
      <c r="D25" s="885">
        <v>0</v>
      </c>
      <c r="E25" s="885">
        <v>0</v>
      </c>
      <c r="F25" s="885">
        <v>0</v>
      </c>
      <c r="G25" s="885">
        <v>0</v>
      </c>
      <c r="H25" s="885">
        <v>0</v>
      </c>
      <c r="I25" s="885">
        <v>0</v>
      </c>
      <c r="J25" s="885">
        <v>0</v>
      </c>
      <c r="K25" s="885">
        <v>0</v>
      </c>
      <c r="L25" s="885">
        <v>0</v>
      </c>
      <c r="M25" s="885">
        <v>0</v>
      </c>
      <c r="N25" s="885">
        <v>0</v>
      </c>
      <c r="O25" s="885">
        <v>0</v>
      </c>
      <c r="P25" s="885">
        <v>0</v>
      </c>
      <c r="Q25" s="885">
        <v>0</v>
      </c>
      <c r="R25" s="885">
        <v>0</v>
      </c>
      <c r="S25" s="885">
        <v>0</v>
      </c>
      <c r="T25" s="885">
        <v>0</v>
      </c>
      <c r="U25" s="885">
        <v>0</v>
      </c>
      <c r="V25" s="885">
        <v>0</v>
      </c>
      <c r="W25" s="885">
        <v>0</v>
      </c>
      <c r="X25" s="886">
        <v>0</v>
      </c>
      <c r="Y25" s="885">
        <v>0</v>
      </c>
      <c r="Z25" s="886">
        <v>0</v>
      </c>
    </row>
    <row r="26" spans="1:27" s="682" customFormat="1" ht="29.25" customHeight="1">
      <c r="A26" s="1267" t="s">
        <v>166</v>
      </c>
      <c r="B26" s="873">
        <v>0</v>
      </c>
      <c r="C26" s="873">
        <v>0</v>
      </c>
      <c r="D26" s="873">
        <v>0</v>
      </c>
      <c r="E26" s="873">
        <v>0</v>
      </c>
      <c r="F26" s="873">
        <v>0</v>
      </c>
      <c r="G26" s="873">
        <v>0</v>
      </c>
      <c r="H26" s="873">
        <v>0</v>
      </c>
      <c r="I26" s="873">
        <v>63.223778070000002</v>
      </c>
      <c r="J26" s="873">
        <v>0</v>
      </c>
      <c r="K26" s="873">
        <v>0</v>
      </c>
      <c r="L26" s="873">
        <v>0</v>
      </c>
      <c r="M26" s="873">
        <v>0</v>
      </c>
      <c r="N26" s="873">
        <v>4.9231266485778278</v>
      </c>
      <c r="O26" s="873">
        <v>0</v>
      </c>
      <c r="P26" s="873">
        <v>0</v>
      </c>
      <c r="Q26" s="873">
        <v>0</v>
      </c>
      <c r="R26" s="873">
        <v>0</v>
      </c>
      <c r="S26" s="873">
        <v>0</v>
      </c>
      <c r="T26" s="873">
        <v>2.6490930000000001</v>
      </c>
      <c r="U26" s="873">
        <v>1.4367579999999998</v>
      </c>
      <c r="V26" s="873">
        <v>0</v>
      </c>
      <c r="W26" s="873">
        <v>0</v>
      </c>
      <c r="X26" s="874">
        <v>72.23275571857782</v>
      </c>
      <c r="Y26" s="873">
        <v>0</v>
      </c>
      <c r="Z26" s="874">
        <v>72.23275571857782</v>
      </c>
    </row>
    <row r="27" spans="1:27" s="682" customFormat="1" ht="29.25" customHeight="1">
      <c r="A27" s="1267" t="s">
        <v>167</v>
      </c>
      <c r="B27" s="873">
        <v>27.33798537000003</v>
      </c>
      <c r="C27" s="873">
        <v>550.04226547000007</v>
      </c>
      <c r="D27" s="873">
        <v>2.6239782799999998</v>
      </c>
      <c r="E27" s="873">
        <v>-89.901603820000091</v>
      </c>
      <c r="F27" s="873">
        <v>28.146018510000005</v>
      </c>
      <c r="G27" s="873">
        <v>0</v>
      </c>
      <c r="H27" s="873">
        <v>6.6068481399999994</v>
      </c>
      <c r="I27" s="873">
        <v>51.531381809999999</v>
      </c>
      <c r="J27" s="873">
        <v>0</v>
      </c>
      <c r="K27" s="873">
        <v>45.625526000000001</v>
      </c>
      <c r="L27" s="873">
        <v>4.0449534300000005</v>
      </c>
      <c r="M27" s="873">
        <v>0</v>
      </c>
      <c r="N27" s="873">
        <v>228.58857110142216</v>
      </c>
      <c r="O27" s="873">
        <v>0</v>
      </c>
      <c r="P27" s="873">
        <v>167.14745658000001</v>
      </c>
      <c r="Q27" s="873">
        <v>-0.68502998999999998</v>
      </c>
      <c r="R27" s="873">
        <v>0</v>
      </c>
      <c r="S27" s="873">
        <v>2.8298730000000001</v>
      </c>
      <c r="T27" s="873">
        <v>9.3767859999999992</v>
      </c>
      <c r="U27" s="873">
        <v>245.60709099999997</v>
      </c>
      <c r="V27" s="873">
        <v>26.442094299999997</v>
      </c>
      <c r="W27" s="873">
        <v>0</v>
      </c>
      <c r="X27" s="874">
        <v>1305.364195181422</v>
      </c>
      <c r="Y27" s="873">
        <v>2.00667573</v>
      </c>
      <c r="Z27" s="874">
        <v>1307.3708709114221</v>
      </c>
    </row>
    <row r="28" spans="1:27" s="1269" customFormat="1" ht="36" customHeight="1">
      <c r="A28" s="1268" t="s">
        <v>471</v>
      </c>
      <c r="B28" s="883">
        <v>690.53765814000008</v>
      </c>
      <c r="C28" s="883">
        <v>4232.4098578899993</v>
      </c>
      <c r="D28" s="883">
        <v>79.980114110000002</v>
      </c>
      <c r="E28" s="883">
        <v>1563.8243930699989</v>
      </c>
      <c r="F28" s="883">
        <v>819.10392860000002</v>
      </c>
      <c r="G28" s="883">
        <v>13.84820953</v>
      </c>
      <c r="H28" s="883">
        <v>118.54286729999998</v>
      </c>
      <c r="I28" s="883">
        <v>1538.7936173600001</v>
      </c>
      <c r="J28" s="883">
        <v>562.86781184999995</v>
      </c>
      <c r="K28" s="883">
        <v>1352.48324837</v>
      </c>
      <c r="L28" s="883">
        <v>162.80166621999999</v>
      </c>
      <c r="M28" s="883">
        <v>2464.3212668899996</v>
      </c>
      <c r="N28" s="883">
        <v>1300.66834892</v>
      </c>
      <c r="O28" s="883">
        <v>229.9209767399995</v>
      </c>
      <c r="P28" s="883">
        <v>1324.1136368599998</v>
      </c>
      <c r="Q28" s="883">
        <v>52.466447619440892</v>
      </c>
      <c r="R28" s="883">
        <v>1988.9063585399999</v>
      </c>
      <c r="S28" s="883">
        <v>59.480491470000004</v>
      </c>
      <c r="T28" s="883">
        <v>463.60636730000004</v>
      </c>
      <c r="U28" s="883">
        <v>3258.5830584599989</v>
      </c>
      <c r="V28" s="883">
        <v>479.75427861000003</v>
      </c>
      <c r="W28" s="883">
        <v>274.39176472000003</v>
      </c>
      <c r="X28" s="884">
        <v>23031.406368569431</v>
      </c>
      <c r="Y28" s="883">
        <v>53.916629669999992</v>
      </c>
      <c r="Z28" s="884">
        <v>23085.32299823943</v>
      </c>
      <c r="AA28" s="682"/>
    </row>
    <row r="29" spans="1:27" s="682" customFormat="1" ht="36" customHeight="1">
      <c r="A29" s="1267" t="s">
        <v>472</v>
      </c>
      <c r="B29" s="885">
        <v>0</v>
      </c>
      <c r="C29" s="885">
        <v>0</v>
      </c>
      <c r="D29" s="885">
        <v>0</v>
      </c>
      <c r="E29" s="885">
        <v>0</v>
      </c>
      <c r="F29" s="885">
        <v>0</v>
      </c>
      <c r="G29" s="885">
        <v>0</v>
      </c>
      <c r="H29" s="885">
        <v>0</v>
      </c>
      <c r="I29" s="885">
        <v>0</v>
      </c>
      <c r="J29" s="885">
        <v>0</v>
      </c>
      <c r="K29" s="885">
        <v>0</v>
      </c>
      <c r="L29" s="885">
        <v>0</v>
      </c>
      <c r="M29" s="885">
        <v>0</v>
      </c>
      <c r="N29" s="885">
        <v>0</v>
      </c>
      <c r="O29" s="885">
        <v>0</v>
      </c>
      <c r="P29" s="885">
        <v>0</v>
      </c>
      <c r="Q29" s="885">
        <v>0</v>
      </c>
      <c r="R29" s="885">
        <v>0</v>
      </c>
      <c r="S29" s="885">
        <v>0</v>
      </c>
      <c r="T29" s="885">
        <v>0</v>
      </c>
      <c r="U29" s="885">
        <v>0</v>
      </c>
      <c r="V29" s="885">
        <v>0</v>
      </c>
      <c r="W29" s="885">
        <v>0</v>
      </c>
      <c r="X29" s="886">
        <v>0</v>
      </c>
      <c r="Y29" s="885">
        <v>0</v>
      </c>
      <c r="Z29" s="886">
        <v>0</v>
      </c>
    </row>
    <row r="30" spans="1:27" s="682" customFormat="1" ht="29.25" customHeight="1">
      <c r="A30" s="1267" t="s">
        <v>473</v>
      </c>
      <c r="B30" s="873">
        <v>39.315967829999998</v>
      </c>
      <c r="C30" s="873">
        <v>406.33269110000003</v>
      </c>
      <c r="D30" s="873">
        <v>4.0701840000000002</v>
      </c>
      <c r="E30" s="873">
        <v>81.919829879999995</v>
      </c>
      <c r="F30" s="873">
        <v>24.205407730000001</v>
      </c>
      <c r="G30" s="873">
        <v>3.5107896000000003</v>
      </c>
      <c r="H30" s="873">
        <v>5.9843400000000004</v>
      </c>
      <c r="I30" s="873">
        <v>61.50006681</v>
      </c>
      <c r="J30" s="873">
        <v>52.507759840000006</v>
      </c>
      <c r="K30" s="873">
        <v>154.58353506999998</v>
      </c>
      <c r="L30" s="873">
        <v>17.003317759999998</v>
      </c>
      <c r="M30" s="873">
        <v>112.25414408317531</v>
      </c>
      <c r="N30" s="873">
        <v>50.200273380000006</v>
      </c>
      <c r="O30" s="873">
        <v>31.496575289999999</v>
      </c>
      <c r="P30" s="873">
        <v>45.225315280000004</v>
      </c>
      <c r="Q30" s="873">
        <v>8.4055321199999984</v>
      </c>
      <c r="R30" s="873">
        <v>4.4515645900000003</v>
      </c>
      <c r="S30" s="873">
        <v>5.5952669800000017</v>
      </c>
      <c r="T30" s="873">
        <v>45.069274329999999</v>
      </c>
      <c r="U30" s="873">
        <v>127.61090624000001</v>
      </c>
      <c r="V30" s="873">
        <v>54.012277680000004</v>
      </c>
      <c r="W30" s="873">
        <v>22.083673079999997</v>
      </c>
      <c r="X30" s="874">
        <v>1357.338692673175</v>
      </c>
      <c r="Y30" s="873">
        <v>3.0923000000000001E-3</v>
      </c>
      <c r="Z30" s="874">
        <v>1357.341784973175</v>
      </c>
    </row>
    <row r="31" spans="1:27" s="682" customFormat="1" ht="29.25" customHeight="1">
      <c r="A31" s="1267" t="s">
        <v>474</v>
      </c>
      <c r="B31" s="873">
        <v>1.0507665900000001</v>
      </c>
      <c r="C31" s="873">
        <v>231.40817680000001</v>
      </c>
      <c r="D31" s="873">
        <v>0.63508350000000002</v>
      </c>
      <c r="E31" s="873">
        <v>6.20842399</v>
      </c>
      <c r="F31" s="873">
        <v>34.278178840000002</v>
      </c>
      <c r="G31" s="873">
        <v>4.0429999999999997E-3</v>
      </c>
      <c r="H31" s="873">
        <v>0</v>
      </c>
      <c r="I31" s="873">
        <v>2.5224995699999999</v>
      </c>
      <c r="J31" s="873">
        <v>17.152994079999999</v>
      </c>
      <c r="K31" s="873">
        <v>77.450814480000005</v>
      </c>
      <c r="L31" s="873">
        <v>7.7336003399999997</v>
      </c>
      <c r="M31" s="873">
        <v>254.81027705618305</v>
      </c>
      <c r="N31" s="873">
        <v>30.880930479999996</v>
      </c>
      <c r="O31" s="873">
        <v>0.80944552000000003</v>
      </c>
      <c r="P31" s="873">
        <v>76.089908260000001</v>
      </c>
      <c r="Q31" s="873">
        <v>5.509389E-2</v>
      </c>
      <c r="R31" s="873">
        <v>5.5192164200000002</v>
      </c>
      <c r="S31" s="873">
        <v>1.2210681499999998</v>
      </c>
      <c r="T31" s="873">
        <v>0.34424746999999994</v>
      </c>
      <c r="U31" s="873">
        <v>122.29836032999998</v>
      </c>
      <c r="V31" s="873">
        <v>3.8473160199999996</v>
      </c>
      <c r="W31" s="873">
        <v>2.6262120899999997</v>
      </c>
      <c r="X31" s="874">
        <v>876.94665687618294</v>
      </c>
      <c r="Y31" s="873">
        <v>0.72667988000000006</v>
      </c>
      <c r="Z31" s="874">
        <v>877.67333675618295</v>
      </c>
    </row>
    <row r="32" spans="1:27" s="682" customFormat="1" ht="29.25" customHeight="1">
      <c r="A32" s="1267" t="s">
        <v>475</v>
      </c>
      <c r="B32" s="873">
        <v>-0.16321792999999998</v>
      </c>
      <c r="C32" s="873">
        <v>6.4236601799999997</v>
      </c>
      <c r="D32" s="873">
        <v>0.20100767</v>
      </c>
      <c r="E32" s="873">
        <v>1.1406582800000009</v>
      </c>
      <c r="F32" s="873">
        <v>2.0260684699999998</v>
      </c>
      <c r="G32" s="873">
        <v>7.3965570000000008E-2</v>
      </c>
      <c r="H32" s="873">
        <v>0.47849319000000001</v>
      </c>
      <c r="I32" s="873">
        <v>0.28040709999999996</v>
      </c>
      <c r="J32" s="873">
        <v>0.75178606999999997</v>
      </c>
      <c r="K32" s="873">
        <v>0.63609690000000008</v>
      </c>
      <c r="L32" s="873">
        <v>0.14541354999999997</v>
      </c>
      <c r="M32" s="873">
        <v>64.102234367836601</v>
      </c>
      <c r="N32" s="873">
        <v>0.10845761999999999</v>
      </c>
      <c r="O32" s="873">
        <v>1.40926671</v>
      </c>
      <c r="P32" s="873">
        <v>0</v>
      </c>
      <c r="Q32" s="873">
        <v>7.89662E-3</v>
      </c>
      <c r="R32" s="873">
        <v>2.75269385</v>
      </c>
      <c r="S32" s="873">
        <v>6.1937170000000014E-2</v>
      </c>
      <c r="T32" s="873">
        <v>0.45678979000000003</v>
      </c>
      <c r="U32" s="873">
        <v>10.313232030000002</v>
      </c>
      <c r="V32" s="873">
        <v>0.60956436999999997</v>
      </c>
      <c r="W32" s="873">
        <v>0.45519186</v>
      </c>
      <c r="X32" s="874">
        <v>92.271603437836575</v>
      </c>
      <c r="Y32" s="873">
        <v>5.7337390000000002E-2</v>
      </c>
      <c r="Z32" s="874">
        <v>92.328940827836576</v>
      </c>
    </row>
    <row r="33" spans="1:27" s="682" customFormat="1" ht="29.25" customHeight="1">
      <c r="A33" s="1267" t="s">
        <v>476</v>
      </c>
      <c r="B33" s="873">
        <v>2.6868759900000003</v>
      </c>
      <c r="C33" s="873">
        <v>80.395068170000002</v>
      </c>
      <c r="D33" s="873">
        <v>1.6824774</v>
      </c>
      <c r="E33" s="873">
        <v>28.373411450000052</v>
      </c>
      <c r="F33" s="873">
        <v>14.53481068</v>
      </c>
      <c r="G33" s="873">
        <v>0.19305723999999999</v>
      </c>
      <c r="H33" s="873">
        <v>3.530355329999999</v>
      </c>
      <c r="I33" s="873">
        <v>25.01922819</v>
      </c>
      <c r="J33" s="873">
        <v>6.9715456500000004</v>
      </c>
      <c r="K33" s="873">
        <v>13.355335949999999</v>
      </c>
      <c r="L33" s="873">
        <v>4.5560541700000003</v>
      </c>
      <c r="M33" s="873">
        <v>46.852966900000006</v>
      </c>
      <c r="N33" s="873">
        <v>38.206383899999992</v>
      </c>
      <c r="O33" s="873">
        <v>6.68402238</v>
      </c>
      <c r="P33" s="873">
        <v>18.375241389999999</v>
      </c>
      <c r="Q33" s="873">
        <v>1.8747293899999997</v>
      </c>
      <c r="R33" s="873">
        <v>11.4832961</v>
      </c>
      <c r="S33" s="873">
        <v>4.8603376599999999</v>
      </c>
      <c r="T33" s="873">
        <v>6.8431475299999995</v>
      </c>
      <c r="U33" s="873">
        <v>137.09712987999998</v>
      </c>
      <c r="V33" s="873">
        <v>8.3538008099999992</v>
      </c>
      <c r="W33" s="873">
        <v>5.9388058800000012</v>
      </c>
      <c r="X33" s="874">
        <v>467.86808204000016</v>
      </c>
      <c r="Y33" s="873">
        <v>0.46939034000000002</v>
      </c>
      <c r="Z33" s="874">
        <v>468.33747238000018</v>
      </c>
    </row>
    <row r="34" spans="1:27" s="682" customFormat="1" ht="29.25" customHeight="1">
      <c r="A34" s="1272" t="s">
        <v>477</v>
      </c>
      <c r="B34" s="875">
        <v>30.977957479999958</v>
      </c>
      <c r="C34" s="875">
        <v>909.84055888</v>
      </c>
      <c r="D34" s="875">
        <v>17.987158559999997</v>
      </c>
      <c r="E34" s="875">
        <v>103.46778697000011</v>
      </c>
      <c r="F34" s="875">
        <v>28.589947559999999</v>
      </c>
      <c r="G34" s="875">
        <v>0.29820577000000004</v>
      </c>
      <c r="H34" s="875">
        <v>51.923290909999999</v>
      </c>
      <c r="I34" s="875">
        <v>108.90095426000001</v>
      </c>
      <c r="J34" s="875">
        <v>18.77070466</v>
      </c>
      <c r="K34" s="875">
        <v>17.554253199999998</v>
      </c>
      <c r="L34" s="875">
        <v>55.650002539999996</v>
      </c>
      <c r="M34" s="875">
        <v>309.43715808577957</v>
      </c>
      <c r="N34" s="875">
        <v>20.919287539999999</v>
      </c>
      <c r="O34" s="875">
        <v>5.4017739300000001</v>
      </c>
      <c r="P34" s="875">
        <v>2.9830521800000001</v>
      </c>
      <c r="Q34" s="875">
        <v>2.0756840899999998</v>
      </c>
      <c r="R34" s="875">
        <v>328.20935948000005</v>
      </c>
      <c r="S34" s="875">
        <v>5.6509849899999995</v>
      </c>
      <c r="T34" s="875">
        <v>87.705412390000006</v>
      </c>
      <c r="U34" s="875">
        <v>257.49776540999994</v>
      </c>
      <c r="V34" s="875">
        <v>7.7763007300000009</v>
      </c>
      <c r="W34" s="875">
        <v>41.365792810000002</v>
      </c>
      <c r="X34" s="876">
        <v>2412.98339242578</v>
      </c>
      <c r="Y34" s="875">
        <v>6.52818086</v>
      </c>
      <c r="Z34" s="876">
        <v>2419.5115732857798</v>
      </c>
    </row>
    <row r="35" spans="1:27" s="682" customFormat="1" ht="29.25" customHeight="1">
      <c r="A35" s="1267" t="s">
        <v>478</v>
      </c>
      <c r="B35" s="873">
        <v>42.926943739999999</v>
      </c>
      <c r="C35" s="873">
        <v>438.78574762</v>
      </c>
      <c r="D35" s="873">
        <v>13.42348075</v>
      </c>
      <c r="E35" s="873">
        <v>73.17945054000009</v>
      </c>
      <c r="F35" s="873">
        <v>88.443087779999999</v>
      </c>
      <c r="G35" s="873">
        <v>5.6226740000000004E-2</v>
      </c>
      <c r="H35" s="873">
        <v>11.119695229999998</v>
      </c>
      <c r="I35" s="873">
        <v>151.70543334000001</v>
      </c>
      <c r="J35" s="873">
        <v>222.82637712000002</v>
      </c>
      <c r="K35" s="873">
        <v>110.36021771999999</v>
      </c>
      <c r="L35" s="873">
        <v>16.114118879999999</v>
      </c>
      <c r="M35" s="873">
        <v>482.53064667811759</v>
      </c>
      <c r="N35" s="873">
        <v>98.33918890999999</v>
      </c>
      <c r="O35" s="873">
        <v>41.183300280000005</v>
      </c>
      <c r="P35" s="873">
        <v>139.24695505000003</v>
      </c>
      <c r="Q35" s="873">
        <v>3.4764618199999999</v>
      </c>
      <c r="R35" s="873">
        <v>256.01617071999999</v>
      </c>
      <c r="S35" s="873">
        <v>2.5648638599999996</v>
      </c>
      <c r="T35" s="873">
        <v>9.1679034999999995</v>
      </c>
      <c r="U35" s="873">
        <v>467.17263523999986</v>
      </c>
      <c r="V35" s="873">
        <v>22.817492120000001</v>
      </c>
      <c r="W35" s="873">
        <v>21.95838736</v>
      </c>
      <c r="X35" s="874">
        <v>2713.4147849981182</v>
      </c>
      <c r="Y35" s="873">
        <v>8.8952813099999997</v>
      </c>
      <c r="Z35" s="874">
        <v>2722.3100663081182</v>
      </c>
    </row>
    <row r="36" spans="1:27" s="682" customFormat="1" ht="29.25" customHeight="1">
      <c r="A36" s="1267" t="s">
        <v>479</v>
      </c>
      <c r="B36" s="873">
        <v>0</v>
      </c>
      <c r="C36" s="873">
        <v>0</v>
      </c>
      <c r="D36" s="873">
        <v>2.99350257</v>
      </c>
      <c r="E36" s="873">
        <v>0</v>
      </c>
      <c r="F36" s="873">
        <v>0</v>
      </c>
      <c r="G36" s="873">
        <v>2.4794745899999993</v>
      </c>
      <c r="H36" s="873">
        <v>10.934675260000002</v>
      </c>
      <c r="I36" s="873">
        <v>70.177188829999992</v>
      </c>
      <c r="J36" s="873">
        <v>0</v>
      </c>
      <c r="K36" s="873">
        <v>780.29455431999997</v>
      </c>
      <c r="L36" s="873">
        <v>0</v>
      </c>
      <c r="M36" s="873">
        <v>-43.912115964510157</v>
      </c>
      <c r="N36" s="873">
        <v>0</v>
      </c>
      <c r="O36" s="873">
        <v>0</v>
      </c>
      <c r="P36" s="873">
        <v>66.740414490000006</v>
      </c>
      <c r="Q36" s="873">
        <v>0</v>
      </c>
      <c r="R36" s="873">
        <v>0</v>
      </c>
      <c r="S36" s="873">
        <v>7.3696614299999998</v>
      </c>
      <c r="T36" s="873">
        <v>0</v>
      </c>
      <c r="U36" s="873">
        <v>0</v>
      </c>
      <c r="V36" s="873">
        <v>-0.20908710999999999</v>
      </c>
      <c r="W36" s="873">
        <v>0</v>
      </c>
      <c r="X36" s="874">
        <v>896.86826841548975</v>
      </c>
      <c r="Y36" s="873">
        <v>0.49926847999999996</v>
      </c>
      <c r="Z36" s="874">
        <v>897.36753689548971</v>
      </c>
    </row>
    <row r="37" spans="1:27" s="1269" customFormat="1" ht="29.25" customHeight="1">
      <c r="A37" s="1268" t="s">
        <v>480</v>
      </c>
      <c r="B37" s="883">
        <v>116.79529369999996</v>
      </c>
      <c r="C37" s="883">
        <v>2073.18590275</v>
      </c>
      <c r="D37" s="883">
        <v>40.992894449999994</v>
      </c>
      <c r="E37" s="883">
        <v>294.28956111000025</v>
      </c>
      <c r="F37" s="883">
        <v>192.07750106</v>
      </c>
      <c r="G37" s="883">
        <v>6.6157625099999979</v>
      </c>
      <c r="H37" s="883">
        <v>83.970849920000006</v>
      </c>
      <c r="I37" s="883">
        <v>420.10577810000001</v>
      </c>
      <c r="J37" s="883">
        <v>318.98116742000002</v>
      </c>
      <c r="K37" s="883">
        <v>1154.2348076399999</v>
      </c>
      <c r="L37" s="883">
        <v>101.20250723999999</v>
      </c>
      <c r="M37" s="883">
        <v>1226.075311206582</v>
      </c>
      <c r="N37" s="883">
        <v>238.65452182999999</v>
      </c>
      <c r="O37" s="883">
        <v>86.984384110000008</v>
      </c>
      <c r="P37" s="883">
        <v>348.66088665000007</v>
      </c>
      <c r="Q37" s="883">
        <v>15.895397929999998</v>
      </c>
      <c r="R37" s="883">
        <v>608.43230116000007</v>
      </c>
      <c r="S37" s="883">
        <v>27.324120240000003</v>
      </c>
      <c r="T37" s="883">
        <v>149.58677501</v>
      </c>
      <c r="U37" s="883">
        <v>1121.9900291299998</v>
      </c>
      <c r="V37" s="883">
        <v>97.207664620000003</v>
      </c>
      <c r="W37" s="883">
        <v>94.428063080000001</v>
      </c>
      <c r="X37" s="884">
        <v>8817.6914808665842</v>
      </c>
      <c r="Y37" s="883">
        <v>17.179230560000001</v>
      </c>
      <c r="Z37" s="884">
        <v>8834.8707114265835</v>
      </c>
      <c r="AA37" s="682"/>
    </row>
    <row r="38" spans="1:27" s="682" customFormat="1" ht="36" customHeight="1">
      <c r="A38" s="1267" t="s">
        <v>481</v>
      </c>
      <c r="B38" s="873">
        <v>13.85101049</v>
      </c>
      <c r="C38" s="873">
        <v>0</v>
      </c>
      <c r="D38" s="873">
        <v>7.2298392099999997</v>
      </c>
      <c r="E38" s="873">
        <v>5.2287293500000001</v>
      </c>
      <c r="F38" s="873">
        <v>317.33108326000001</v>
      </c>
      <c r="G38" s="873">
        <v>0</v>
      </c>
      <c r="H38" s="873">
        <v>2.1488589999999999</v>
      </c>
      <c r="I38" s="873">
        <v>60.983374820000002</v>
      </c>
      <c r="J38" s="873">
        <v>2.4278522699999998</v>
      </c>
      <c r="K38" s="873">
        <v>17.064523309999998</v>
      </c>
      <c r="L38" s="873">
        <v>3.6711963399999998</v>
      </c>
      <c r="M38" s="873">
        <v>9.7234300000000005</v>
      </c>
      <c r="N38" s="873">
        <v>139.37608570999998</v>
      </c>
      <c r="O38" s="873">
        <v>1.6669350000000001</v>
      </c>
      <c r="P38" s="873">
        <v>5.6861845899999999</v>
      </c>
      <c r="Q38" s="873">
        <v>2.1576759999999999</v>
      </c>
      <c r="R38" s="873">
        <v>336.08679755000003</v>
      </c>
      <c r="S38" s="873">
        <v>7.0315377100000003</v>
      </c>
      <c r="T38" s="873">
        <v>1.6418745299999999</v>
      </c>
      <c r="U38" s="873">
        <v>449.02124907999985</v>
      </c>
      <c r="V38" s="873">
        <v>0</v>
      </c>
      <c r="W38" s="873">
        <v>15.509214380000001</v>
      </c>
      <c r="X38" s="874">
        <v>1397.8374526</v>
      </c>
      <c r="Y38" s="873">
        <v>0.141125</v>
      </c>
      <c r="Z38" s="874">
        <v>1397.9785776000001</v>
      </c>
    </row>
    <row r="39" spans="1:27" s="682" customFormat="1" ht="36" customHeight="1">
      <c r="A39" s="1267" t="s">
        <v>482</v>
      </c>
      <c r="B39" s="873">
        <v>0</v>
      </c>
      <c r="C39" s="873">
        <v>0</v>
      </c>
      <c r="D39" s="873">
        <v>-0.1227084</v>
      </c>
      <c r="E39" s="873">
        <v>22.713998699999959</v>
      </c>
      <c r="F39" s="873">
        <v>10.342334360000001</v>
      </c>
      <c r="G39" s="873">
        <v>0</v>
      </c>
      <c r="H39" s="873">
        <v>-0.12142404</v>
      </c>
      <c r="I39" s="873">
        <v>11.08630484</v>
      </c>
      <c r="J39" s="873">
        <v>14.4904166</v>
      </c>
      <c r="K39" s="873">
        <v>0</v>
      </c>
      <c r="L39" s="873">
        <v>-3.411902E-2</v>
      </c>
      <c r="M39" s="873">
        <v>13.433045719999999</v>
      </c>
      <c r="N39" s="873">
        <v>9.7899764500000011</v>
      </c>
      <c r="O39" s="873">
        <v>-11.015737969999989</v>
      </c>
      <c r="P39" s="873">
        <v>-0.22773483999999999</v>
      </c>
      <c r="Q39" s="873">
        <v>1.72302E-3</v>
      </c>
      <c r="R39" s="873">
        <v>4.2407437999999997</v>
      </c>
      <c r="S39" s="873">
        <v>8.6790338200000008</v>
      </c>
      <c r="T39" s="873">
        <v>-2.968423</v>
      </c>
      <c r="U39" s="873">
        <v>-148.89908777999997</v>
      </c>
      <c r="V39" s="873">
        <v>0.82547176</v>
      </c>
      <c r="W39" s="873">
        <v>16.056536359999999</v>
      </c>
      <c r="X39" s="874">
        <v>-51.729649620000004</v>
      </c>
      <c r="Y39" s="873">
        <v>0</v>
      </c>
      <c r="Z39" s="874">
        <v>-51.729649620000004</v>
      </c>
    </row>
    <row r="40" spans="1:27" s="682" customFormat="1" ht="36" customHeight="1">
      <c r="A40" s="1267" t="s">
        <v>483</v>
      </c>
      <c r="B40" s="885">
        <v>0</v>
      </c>
      <c r="C40" s="885">
        <v>0</v>
      </c>
      <c r="D40" s="885">
        <v>0</v>
      </c>
      <c r="E40" s="885">
        <v>0</v>
      </c>
      <c r="F40" s="885">
        <v>0</v>
      </c>
      <c r="G40" s="885">
        <v>0</v>
      </c>
      <c r="H40" s="885">
        <v>0</v>
      </c>
      <c r="I40" s="885">
        <v>0</v>
      </c>
      <c r="J40" s="885">
        <v>0</v>
      </c>
      <c r="K40" s="885">
        <v>0</v>
      </c>
      <c r="L40" s="885">
        <v>0</v>
      </c>
      <c r="M40" s="885">
        <v>0</v>
      </c>
      <c r="N40" s="885">
        <v>0</v>
      </c>
      <c r="O40" s="885">
        <v>0</v>
      </c>
      <c r="P40" s="885">
        <v>0</v>
      </c>
      <c r="Q40" s="885">
        <v>0</v>
      </c>
      <c r="R40" s="885">
        <v>0</v>
      </c>
      <c r="S40" s="885">
        <v>0</v>
      </c>
      <c r="T40" s="885">
        <v>0</v>
      </c>
      <c r="U40" s="885">
        <v>0</v>
      </c>
      <c r="V40" s="885">
        <v>0</v>
      </c>
      <c r="W40" s="885">
        <v>0</v>
      </c>
      <c r="X40" s="886">
        <v>0</v>
      </c>
      <c r="Y40" s="885">
        <v>0</v>
      </c>
      <c r="Z40" s="886">
        <v>0</v>
      </c>
    </row>
    <row r="41" spans="1:27" s="682" customFormat="1" ht="29.25" customHeight="1">
      <c r="A41" s="1267" t="s">
        <v>484</v>
      </c>
      <c r="B41" s="873">
        <v>6.1104928599999999</v>
      </c>
      <c r="C41" s="873">
        <v>51.877863479999995</v>
      </c>
      <c r="D41" s="873">
        <v>0.83040515000000004</v>
      </c>
      <c r="E41" s="873">
        <v>14.91516644999999</v>
      </c>
      <c r="F41" s="873">
        <v>8.2309851500000004</v>
      </c>
      <c r="G41" s="873">
        <v>3.3623E-2</v>
      </c>
      <c r="H41" s="873">
        <v>2.9705608200000002</v>
      </c>
      <c r="I41" s="873">
        <v>44.607445670000004</v>
      </c>
      <c r="J41" s="873">
        <v>16.553792229999999</v>
      </c>
      <c r="K41" s="873">
        <v>62.316076689999996</v>
      </c>
      <c r="L41" s="873">
        <v>2.9536404900000002</v>
      </c>
      <c r="M41" s="873">
        <v>56.603672869999997</v>
      </c>
      <c r="N41" s="873">
        <v>62.430977049999996</v>
      </c>
      <c r="O41" s="873">
        <v>2.2926462999999968</v>
      </c>
      <c r="P41" s="873">
        <v>15.278448539999999</v>
      </c>
      <c r="Q41" s="873">
        <v>3.2714407400000001</v>
      </c>
      <c r="R41" s="873">
        <v>18.124868899999999</v>
      </c>
      <c r="S41" s="873">
        <v>1.5052744599999999</v>
      </c>
      <c r="T41" s="873">
        <v>17.962500890000001</v>
      </c>
      <c r="U41" s="873">
        <v>131.44281383000001</v>
      </c>
      <c r="V41" s="873">
        <v>0</v>
      </c>
      <c r="W41" s="873">
        <v>1.82109312</v>
      </c>
      <c r="X41" s="874">
        <v>522.13378868999996</v>
      </c>
      <c r="Y41" s="873">
        <v>9.2336799999999997E-2</v>
      </c>
      <c r="Z41" s="874">
        <v>522.22612548999996</v>
      </c>
    </row>
    <row r="42" spans="1:27" s="682" customFormat="1" ht="29.25" customHeight="1">
      <c r="A42" s="1267" t="s">
        <v>485</v>
      </c>
      <c r="B42" s="873">
        <v>17.311638439999989</v>
      </c>
      <c r="C42" s="873">
        <v>185.35248246</v>
      </c>
      <c r="D42" s="873">
        <v>0</v>
      </c>
      <c r="E42" s="873">
        <v>32.854791840000011</v>
      </c>
      <c r="F42" s="873">
        <v>22.822179860000002</v>
      </c>
      <c r="G42" s="873">
        <v>0.11702878</v>
      </c>
      <c r="H42" s="873">
        <v>4.6301323699999992</v>
      </c>
      <c r="I42" s="873">
        <v>36.767084570000002</v>
      </c>
      <c r="J42" s="873">
        <v>8.1127447000000004</v>
      </c>
      <c r="K42" s="873">
        <v>116.06431116</v>
      </c>
      <c r="L42" s="873">
        <v>1.18817694</v>
      </c>
      <c r="M42" s="873">
        <v>73.517383140000007</v>
      </c>
      <c r="N42" s="873">
        <v>19.535237599999999</v>
      </c>
      <c r="O42" s="873">
        <v>5.5990084400000004</v>
      </c>
      <c r="P42" s="873">
        <v>0</v>
      </c>
      <c r="Q42" s="873">
        <v>1.37635423</v>
      </c>
      <c r="R42" s="873">
        <v>48.073541849999998</v>
      </c>
      <c r="S42" s="873">
        <v>1.3017154199999998</v>
      </c>
      <c r="T42" s="873">
        <v>9.5884361800000004</v>
      </c>
      <c r="U42" s="873">
        <v>77.729391729999975</v>
      </c>
      <c r="V42" s="873">
        <v>2.9237866799999996</v>
      </c>
      <c r="W42" s="873">
        <v>6.9174624999999992</v>
      </c>
      <c r="X42" s="874">
        <v>671.78288889000009</v>
      </c>
      <c r="Y42" s="873">
        <v>0.30160601000000004</v>
      </c>
      <c r="Z42" s="874">
        <v>672.0844949000001</v>
      </c>
    </row>
    <row r="43" spans="1:27" s="682" customFormat="1" ht="29.25" customHeight="1">
      <c r="A43" s="1267" t="s">
        <v>486</v>
      </c>
      <c r="B43" s="873">
        <v>16.31951925000001</v>
      </c>
      <c r="C43" s="873">
        <v>71.095664439999993</v>
      </c>
      <c r="D43" s="873">
        <v>0.46709515999999995</v>
      </c>
      <c r="E43" s="873">
        <v>5.9353165800000003</v>
      </c>
      <c r="F43" s="873">
        <v>12.725267300000001</v>
      </c>
      <c r="G43" s="873">
        <v>4.142055E-2</v>
      </c>
      <c r="H43" s="873">
        <v>1.0202466000000001</v>
      </c>
      <c r="I43" s="873">
        <v>5.7995239999999997E-2</v>
      </c>
      <c r="J43" s="873">
        <v>13.606014699999999</v>
      </c>
      <c r="K43" s="873">
        <v>40.187685200000004</v>
      </c>
      <c r="L43" s="873">
        <v>0.61840629000000003</v>
      </c>
      <c r="M43" s="873">
        <v>73.353106918599991</v>
      </c>
      <c r="N43" s="873">
        <v>27.958244060000002</v>
      </c>
      <c r="O43" s="873">
        <v>4.3985188499999994</v>
      </c>
      <c r="P43" s="873">
        <v>0.17629320000000001</v>
      </c>
      <c r="Q43" s="873">
        <v>2.39638448</v>
      </c>
      <c r="R43" s="873">
        <v>16.098018970000002</v>
      </c>
      <c r="S43" s="873">
        <v>0.13623126999999996</v>
      </c>
      <c r="T43" s="873">
        <v>2.4717931699999998</v>
      </c>
      <c r="U43" s="873">
        <v>66.223760299999995</v>
      </c>
      <c r="V43" s="873">
        <v>1.92653477</v>
      </c>
      <c r="W43" s="873">
        <v>3.8617884500000002</v>
      </c>
      <c r="X43" s="874">
        <v>361.07530574859999</v>
      </c>
      <c r="Y43" s="873">
        <v>0.26552968999999998</v>
      </c>
      <c r="Z43" s="874">
        <v>361.34083543859998</v>
      </c>
    </row>
    <row r="44" spans="1:27" s="682" customFormat="1" ht="29.25" customHeight="1">
      <c r="A44" s="1267" t="s">
        <v>487</v>
      </c>
      <c r="B44" s="873">
        <v>27.162956399999999</v>
      </c>
      <c r="C44" s="873">
        <v>46.792569890000003</v>
      </c>
      <c r="D44" s="873">
        <v>5.8247999999999998</v>
      </c>
      <c r="E44" s="873">
        <v>22.765529119999961</v>
      </c>
      <c r="F44" s="873">
        <v>5.5113830000000013</v>
      </c>
      <c r="G44" s="873">
        <v>0.48</v>
      </c>
      <c r="H44" s="873">
        <v>14.257482710000001</v>
      </c>
      <c r="I44" s="873">
        <v>441.23520471</v>
      </c>
      <c r="J44" s="873">
        <v>55.701829959999998</v>
      </c>
      <c r="K44" s="873">
        <v>9.1344607799999995</v>
      </c>
      <c r="L44" s="873">
        <v>8.7696394499999997</v>
      </c>
      <c r="M44" s="873">
        <v>56.942677729999993</v>
      </c>
      <c r="N44" s="873">
        <v>9.7766677700000031</v>
      </c>
      <c r="O44" s="873">
        <v>4.5823078200000005</v>
      </c>
      <c r="P44" s="873">
        <v>40.416441340000006</v>
      </c>
      <c r="Q44" s="873">
        <v>4.1950000000000003</v>
      </c>
      <c r="R44" s="873">
        <v>54.521371860000002</v>
      </c>
      <c r="S44" s="873">
        <v>4.7600939999999996</v>
      </c>
      <c r="T44" s="873">
        <v>3.5007774999999999</v>
      </c>
      <c r="U44" s="873">
        <v>227.74155324999998</v>
      </c>
      <c r="V44" s="873">
        <v>27.354625519999999</v>
      </c>
      <c r="W44" s="873">
        <v>9.2651274499999996</v>
      </c>
      <c r="X44" s="874">
        <v>1080.6925002599999</v>
      </c>
      <c r="Y44" s="873">
        <v>7.1989326</v>
      </c>
      <c r="Z44" s="874">
        <v>1087.8914328599999</v>
      </c>
    </row>
    <row r="45" spans="1:27" s="682" customFormat="1" ht="29.25" customHeight="1">
      <c r="A45" s="1267" t="s">
        <v>488</v>
      </c>
      <c r="B45" s="873">
        <v>27.273257799999953</v>
      </c>
      <c r="C45" s="873">
        <v>3.2576096699999999</v>
      </c>
      <c r="D45" s="873">
        <v>10.354371109999999</v>
      </c>
      <c r="E45" s="873">
        <v>44.630628219999977</v>
      </c>
      <c r="F45" s="873">
        <v>179.49250519999998</v>
      </c>
      <c r="G45" s="873">
        <v>3.4590320000000001E-2</v>
      </c>
      <c r="H45" s="873">
        <v>6.208522949999999</v>
      </c>
      <c r="I45" s="873">
        <v>164.32472646000002</v>
      </c>
      <c r="J45" s="873">
        <v>24.048572460000003</v>
      </c>
      <c r="K45" s="873">
        <v>402.88680302</v>
      </c>
      <c r="L45" s="873">
        <v>3.2135738600000003</v>
      </c>
      <c r="M45" s="873">
        <v>632.94617244000005</v>
      </c>
      <c r="N45" s="873">
        <v>22.592474969999998</v>
      </c>
      <c r="O45" s="873">
        <v>5.5679177300000005</v>
      </c>
      <c r="P45" s="873">
        <v>167.78262237999999</v>
      </c>
      <c r="Q45" s="873">
        <v>1.1237098400000001</v>
      </c>
      <c r="R45" s="873">
        <v>501.56959188000002</v>
      </c>
      <c r="S45" s="873">
        <v>2.9600671399999996</v>
      </c>
      <c r="T45" s="873">
        <v>17.045950090000002</v>
      </c>
      <c r="U45" s="873">
        <v>291.45938667999997</v>
      </c>
      <c r="V45" s="873">
        <v>19.841644720000001</v>
      </c>
      <c r="W45" s="873">
        <v>33.307011189999997</v>
      </c>
      <c r="X45" s="874">
        <v>2561.9217101300005</v>
      </c>
      <c r="Y45" s="873">
        <v>0.102088</v>
      </c>
      <c r="Z45" s="874">
        <v>2562.0237981300006</v>
      </c>
    </row>
    <row r="46" spans="1:27" s="682" customFormat="1" ht="29.25" customHeight="1">
      <c r="A46" s="1267" t="s">
        <v>489</v>
      </c>
      <c r="B46" s="873">
        <v>0</v>
      </c>
      <c r="C46" s="873">
        <v>80.516360329999998</v>
      </c>
      <c r="D46" s="873">
        <v>1.1278281000000001</v>
      </c>
      <c r="E46" s="873">
        <v>5.165264E-2</v>
      </c>
      <c r="F46" s="873">
        <v>14.444391560000003</v>
      </c>
      <c r="G46" s="873">
        <v>0.34970577000000003</v>
      </c>
      <c r="H46" s="873">
        <v>9.504200100000002</v>
      </c>
      <c r="I46" s="873">
        <v>1.27459758</v>
      </c>
      <c r="J46" s="873">
        <v>2.62261006</v>
      </c>
      <c r="K46" s="873">
        <v>0.28128208999999998</v>
      </c>
      <c r="L46" s="873">
        <v>0.19585662000000001</v>
      </c>
      <c r="M46" s="873">
        <v>57.820743949999986</v>
      </c>
      <c r="N46" s="873">
        <v>7.7249130400000006</v>
      </c>
      <c r="O46" s="873">
        <v>1.0426786400000001</v>
      </c>
      <c r="P46" s="873">
        <v>2.9120400000000001E-2</v>
      </c>
      <c r="Q46" s="873">
        <v>0.58433226999999999</v>
      </c>
      <c r="R46" s="873">
        <v>6.69763369</v>
      </c>
      <c r="S46" s="873">
        <v>1.650487</v>
      </c>
      <c r="T46" s="873">
        <v>4.89323716</v>
      </c>
      <c r="U46" s="873">
        <v>23.125410859999999</v>
      </c>
      <c r="V46" s="873">
        <v>0.73344761999999997</v>
      </c>
      <c r="W46" s="873">
        <v>6.9526759999999993E-2</v>
      </c>
      <c r="X46" s="874">
        <v>214.74001623999999</v>
      </c>
      <c r="Y46" s="873">
        <v>2.30846193</v>
      </c>
      <c r="Z46" s="874">
        <v>217.04847816999998</v>
      </c>
    </row>
    <row r="47" spans="1:27" s="682" customFormat="1" ht="29.25" customHeight="1">
      <c r="A47" s="1267" t="s">
        <v>490</v>
      </c>
      <c r="B47" s="873">
        <v>15.084203519999981</v>
      </c>
      <c r="C47" s="873">
        <v>183.41992672999999</v>
      </c>
      <c r="D47" s="873">
        <v>0.63467050000000003</v>
      </c>
      <c r="E47" s="873">
        <v>168.31068300999991</v>
      </c>
      <c r="F47" s="873">
        <v>181.81680746000004</v>
      </c>
      <c r="G47" s="873">
        <v>1.4659E-2</v>
      </c>
      <c r="H47" s="873">
        <v>89.852856479999986</v>
      </c>
      <c r="I47" s="873">
        <v>264.94977287</v>
      </c>
      <c r="J47" s="873">
        <v>99.665855809999996</v>
      </c>
      <c r="K47" s="873">
        <v>259.55023886999999</v>
      </c>
      <c r="L47" s="873">
        <v>24.99252925</v>
      </c>
      <c r="M47" s="873">
        <v>559.83830472000011</v>
      </c>
      <c r="N47" s="873">
        <v>66.795814579999998</v>
      </c>
      <c r="O47" s="873">
        <v>8.2196408899999991</v>
      </c>
      <c r="P47" s="873">
        <v>99.245041040000004</v>
      </c>
      <c r="Q47" s="873">
        <v>0.58025000000000004</v>
      </c>
      <c r="R47" s="873">
        <v>139.03373515999999</v>
      </c>
      <c r="S47" s="873">
        <v>0.46847316999999999</v>
      </c>
      <c r="T47" s="873">
        <v>1.4034091000000002</v>
      </c>
      <c r="U47" s="873">
        <v>552.02398227000003</v>
      </c>
      <c r="V47" s="873">
        <v>7.5285680800000003</v>
      </c>
      <c r="W47" s="873">
        <v>0.74731977000000005</v>
      </c>
      <c r="X47" s="874">
        <v>2724.1767422799999</v>
      </c>
      <c r="Y47" s="873">
        <v>0.103383</v>
      </c>
      <c r="Z47" s="874">
        <v>2724.28012528</v>
      </c>
    </row>
    <row r="48" spans="1:27" s="682" customFormat="1" ht="29.25" customHeight="1">
      <c r="A48" s="1267" t="s">
        <v>491</v>
      </c>
      <c r="B48" s="873">
        <v>0.98647313999999997</v>
      </c>
      <c r="C48" s="873">
        <v>5.11593053</v>
      </c>
      <c r="D48" s="873">
        <v>0.98169015999999998</v>
      </c>
      <c r="E48" s="873">
        <v>2.6542863499999991</v>
      </c>
      <c r="F48" s="873">
        <v>4.6232580399999996</v>
      </c>
      <c r="G48" s="873">
        <v>5.4390000000000003E-3</v>
      </c>
      <c r="H48" s="873">
        <v>3.4127075500000004</v>
      </c>
      <c r="I48" s="873">
        <v>3.7608657700000001</v>
      </c>
      <c r="J48" s="873">
        <v>4.3084702100000003</v>
      </c>
      <c r="K48" s="873">
        <v>27.01892599</v>
      </c>
      <c r="L48" s="873">
        <v>1.8165309999999997E-2</v>
      </c>
      <c r="M48" s="873">
        <v>1.1173057299999998</v>
      </c>
      <c r="N48" s="873">
        <v>0.99922039000000018</v>
      </c>
      <c r="O48" s="873">
        <v>1.0403004100000011</v>
      </c>
      <c r="P48" s="873">
        <v>6.0919818099999992</v>
      </c>
      <c r="Q48" s="873">
        <v>0.16671944</v>
      </c>
      <c r="R48" s="873">
        <v>10.8568774</v>
      </c>
      <c r="S48" s="873">
        <v>0.40914372999999998</v>
      </c>
      <c r="T48" s="873">
        <v>3.20798001</v>
      </c>
      <c r="U48" s="873">
        <v>23.573126609999999</v>
      </c>
      <c r="V48" s="873">
        <v>3.5125599599999999</v>
      </c>
      <c r="W48" s="873">
        <v>0.84803205000000004</v>
      </c>
      <c r="X48" s="874">
        <v>104.70945958999999</v>
      </c>
      <c r="Y48" s="873">
        <v>0.45741746</v>
      </c>
      <c r="Z48" s="874">
        <v>105.16687705</v>
      </c>
    </row>
    <row r="49" spans="1:27" s="682" customFormat="1" ht="29.25" customHeight="1">
      <c r="A49" s="1267" t="s">
        <v>492</v>
      </c>
      <c r="B49" s="873">
        <v>0</v>
      </c>
      <c r="C49" s="873">
        <v>0</v>
      </c>
      <c r="D49" s="873">
        <v>0.20569999999999999</v>
      </c>
      <c r="E49" s="873">
        <v>0.2299999999999999</v>
      </c>
      <c r="F49" s="873">
        <v>5.13</v>
      </c>
      <c r="G49" s="873">
        <v>0</v>
      </c>
      <c r="H49" s="873">
        <v>4.8943880000000002</v>
      </c>
      <c r="I49" s="873">
        <v>0.59282668000000005</v>
      </c>
      <c r="J49" s="873">
        <v>0</v>
      </c>
      <c r="K49" s="873">
        <v>0.38048671999999994</v>
      </c>
      <c r="L49" s="873">
        <v>0</v>
      </c>
      <c r="M49" s="873">
        <v>79.21022619</v>
      </c>
      <c r="N49" s="873">
        <v>5.5938286699999997</v>
      </c>
      <c r="O49" s="873">
        <v>8.4960999999999995E-2</v>
      </c>
      <c r="P49" s="873">
        <v>0.5</v>
      </c>
      <c r="Q49" s="873">
        <v>0.18099999999999999</v>
      </c>
      <c r="R49" s="873">
        <v>1.272993</v>
      </c>
      <c r="S49" s="873">
        <v>7.4999999999999997E-2</v>
      </c>
      <c r="T49" s="873">
        <v>0.125</v>
      </c>
      <c r="U49" s="873">
        <v>0</v>
      </c>
      <c r="V49" s="873">
        <v>0.1018275</v>
      </c>
      <c r="W49" s="873">
        <v>6.8654339999999994E-2</v>
      </c>
      <c r="X49" s="874">
        <v>98.646892099999988</v>
      </c>
      <c r="Y49" s="873">
        <v>0.18</v>
      </c>
      <c r="Z49" s="874">
        <v>98.826892099999995</v>
      </c>
    </row>
    <row r="50" spans="1:27" s="682" customFormat="1" ht="29.25" customHeight="1">
      <c r="A50" s="1267" t="s">
        <v>493</v>
      </c>
      <c r="B50" s="873">
        <v>2.3425363199999998</v>
      </c>
      <c r="C50" s="873">
        <v>7.8908160299999999</v>
      </c>
      <c r="D50" s="873">
        <v>0.82264497999999997</v>
      </c>
      <c r="E50" s="873">
        <v>6.6562386199999999</v>
      </c>
      <c r="F50" s="873">
        <v>6.9712380300000003</v>
      </c>
      <c r="G50" s="873">
        <v>0.24688320000000002</v>
      </c>
      <c r="H50" s="873">
        <v>2.9467019999999997</v>
      </c>
      <c r="I50" s="873">
        <v>6.26</v>
      </c>
      <c r="J50" s="873">
        <v>1.6923265300000001</v>
      </c>
      <c r="K50" s="873">
        <v>5.0990697800000007</v>
      </c>
      <c r="L50" s="873">
        <v>0.61634393999999992</v>
      </c>
      <c r="M50" s="873">
        <v>7.339317760000001</v>
      </c>
      <c r="N50" s="873">
        <v>5.3195423799999997</v>
      </c>
      <c r="O50" s="873">
        <v>1.67531692</v>
      </c>
      <c r="P50" s="873">
        <v>0</v>
      </c>
      <c r="Q50" s="873">
        <v>0.51995009999999997</v>
      </c>
      <c r="R50" s="873">
        <v>6.26</v>
      </c>
      <c r="S50" s="873">
        <v>0.57587652</v>
      </c>
      <c r="T50" s="873">
        <v>4.83258016</v>
      </c>
      <c r="U50" s="873">
        <v>0</v>
      </c>
      <c r="V50" s="873">
        <v>6.1252286700000003</v>
      </c>
      <c r="W50" s="873">
        <v>2.13152418</v>
      </c>
      <c r="X50" s="874">
        <v>76.324136120000006</v>
      </c>
      <c r="Y50" s="873">
        <v>1.16225383</v>
      </c>
      <c r="Z50" s="874">
        <v>77.486389950000003</v>
      </c>
    </row>
    <row r="51" spans="1:27" s="682" customFormat="1" ht="29.25" customHeight="1">
      <c r="A51" s="1267" t="s">
        <v>494</v>
      </c>
      <c r="B51" s="873">
        <v>85.216707334999995</v>
      </c>
      <c r="C51" s="873">
        <v>34.605604090000007</v>
      </c>
      <c r="D51" s="873">
        <v>4.1743599700000003</v>
      </c>
      <c r="E51" s="873">
        <v>-0.76521083999999995</v>
      </c>
      <c r="F51" s="873">
        <v>28.698189569999997</v>
      </c>
      <c r="G51" s="873">
        <v>1.5828231500000001</v>
      </c>
      <c r="H51" s="873">
        <v>1.4770000000000009E-3</v>
      </c>
      <c r="I51" s="873">
        <v>1.9417559199999999</v>
      </c>
      <c r="J51" s="873">
        <v>1.9714139499999999</v>
      </c>
      <c r="K51" s="873">
        <v>1.5322621800000003</v>
      </c>
      <c r="L51" s="873">
        <v>0.10457351999999999</v>
      </c>
      <c r="M51" s="873">
        <v>0.54893221999999997</v>
      </c>
      <c r="N51" s="873">
        <v>2.1374362599999999</v>
      </c>
      <c r="O51" s="873">
        <v>1.1296742</v>
      </c>
      <c r="P51" s="873">
        <v>9.6308255799999998</v>
      </c>
      <c r="Q51" s="873">
        <v>0</v>
      </c>
      <c r="R51" s="873">
        <v>34.789259619999996</v>
      </c>
      <c r="S51" s="873">
        <v>0</v>
      </c>
      <c r="T51" s="873">
        <v>0</v>
      </c>
      <c r="U51" s="873">
        <v>9.9129690500000009</v>
      </c>
      <c r="V51" s="873">
        <v>0.18768675000000001</v>
      </c>
      <c r="W51" s="873">
        <v>2.4999800000000006E-3</v>
      </c>
      <c r="X51" s="874">
        <v>217.40323950500002</v>
      </c>
      <c r="Y51" s="873">
        <v>2.206253E-2</v>
      </c>
      <c r="Z51" s="874">
        <v>217.42530203500002</v>
      </c>
    </row>
    <row r="52" spans="1:27" s="682" customFormat="1" ht="29.25" customHeight="1">
      <c r="A52" s="1267" t="s">
        <v>495</v>
      </c>
      <c r="B52" s="873">
        <v>55.706814990000069</v>
      </c>
      <c r="C52" s="873">
        <v>559.48688174999995</v>
      </c>
      <c r="D52" s="873">
        <v>5.7554612999999994</v>
      </c>
      <c r="E52" s="873">
        <v>320.58218479000033</v>
      </c>
      <c r="F52" s="873">
        <v>182.09268814999999</v>
      </c>
      <c r="G52" s="873">
        <v>0.25794589000000001</v>
      </c>
      <c r="H52" s="873">
        <v>25.543019280000006</v>
      </c>
      <c r="I52" s="873">
        <v>1943.9606445499999</v>
      </c>
      <c r="J52" s="873">
        <v>99.003833999999998</v>
      </c>
      <c r="K52" s="873">
        <v>589.9753575499999</v>
      </c>
      <c r="L52" s="873">
        <v>8.8473589499999985</v>
      </c>
      <c r="M52" s="873">
        <v>76.694217433417847</v>
      </c>
      <c r="N52" s="873">
        <v>83.010588720000001</v>
      </c>
      <c r="O52" s="873">
        <v>39.258020780000003</v>
      </c>
      <c r="P52" s="873">
        <v>282.37964208999995</v>
      </c>
      <c r="Q52" s="873">
        <v>9.5500965300000011</v>
      </c>
      <c r="R52" s="873">
        <v>91.214432290000005</v>
      </c>
      <c r="S52" s="873">
        <v>35.22747725</v>
      </c>
      <c r="T52" s="873">
        <v>25.403589240000002</v>
      </c>
      <c r="U52" s="873">
        <v>707.25308990999974</v>
      </c>
      <c r="V52" s="873">
        <v>112.78869347</v>
      </c>
      <c r="W52" s="873">
        <v>4.5441990700000003</v>
      </c>
      <c r="X52" s="874">
        <v>5258.5362379834187</v>
      </c>
      <c r="Y52" s="873">
        <v>9.2838427499999998</v>
      </c>
      <c r="Z52" s="874">
        <v>5267.8200807334188</v>
      </c>
    </row>
    <row r="53" spans="1:27" s="682" customFormat="1" ht="29.25" customHeight="1">
      <c r="A53" s="1271" t="s">
        <v>496</v>
      </c>
      <c r="B53" s="873">
        <v>0</v>
      </c>
      <c r="C53" s="873">
        <v>705.64661469000009</v>
      </c>
      <c r="D53" s="873">
        <v>0</v>
      </c>
      <c r="E53" s="873">
        <v>0</v>
      </c>
      <c r="F53" s="873">
        <v>0</v>
      </c>
      <c r="G53" s="873">
        <v>0</v>
      </c>
      <c r="H53" s="873">
        <v>0</v>
      </c>
      <c r="I53" s="873">
        <v>0</v>
      </c>
      <c r="J53" s="873">
        <v>0</v>
      </c>
      <c r="K53" s="873">
        <v>0</v>
      </c>
      <c r="L53" s="873">
        <v>0</v>
      </c>
      <c r="M53" s="873">
        <v>0</v>
      </c>
      <c r="N53" s="873">
        <v>0</v>
      </c>
      <c r="O53" s="873">
        <v>0</v>
      </c>
      <c r="P53" s="873">
        <v>0</v>
      </c>
      <c r="Q53" s="873">
        <v>0</v>
      </c>
      <c r="R53" s="873">
        <v>0</v>
      </c>
      <c r="S53" s="873">
        <v>0</v>
      </c>
      <c r="T53" s="873">
        <v>0</v>
      </c>
      <c r="U53" s="873">
        <v>0</v>
      </c>
      <c r="V53" s="873">
        <v>0</v>
      </c>
      <c r="W53" s="873">
        <v>0</v>
      </c>
      <c r="X53" s="874">
        <v>705.64661469000009</v>
      </c>
      <c r="Y53" s="873">
        <v>0</v>
      </c>
      <c r="Z53" s="874">
        <v>705.64661469000009</v>
      </c>
    </row>
    <row r="54" spans="1:27" s="1269" customFormat="1" ht="36" customHeight="1">
      <c r="A54" s="1268" t="s">
        <v>497</v>
      </c>
      <c r="B54" s="883">
        <v>253.51460005499996</v>
      </c>
      <c r="C54" s="883">
        <v>1935.05832409</v>
      </c>
      <c r="D54" s="883">
        <v>31.179026429999997</v>
      </c>
      <c r="E54" s="883">
        <v>618.8212667800002</v>
      </c>
      <c r="F54" s="883">
        <v>652.55889332000004</v>
      </c>
      <c r="G54" s="883">
        <v>3.1641186600000006</v>
      </c>
      <c r="H54" s="883">
        <v>165.24229585999996</v>
      </c>
      <c r="I54" s="883">
        <v>2909.7329200200002</v>
      </c>
      <c r="J54" s="883">
        <v>327.28746460999997</v>
      </c>
      <c r="K54" s="883">
        <v>1514.4269600299999</v>
      </c>
      <c r="L54" s="883">
        <v>51.518264620000004</v>
      </c>
      <c r="M54" s="883">
        <v>1675.932061102018</v>
      </c>
      <c r="N54" s="883">
        <v>313.87494548999996</v>
      </c>
      <c r="O54" s="883">
        <v>74.890991979999995</v>
      </c>
      <c r="P54" s="883">
        <v>621.53041637999991</v>
      </c>
      <c r="Q54" s="883">
        <v>23.945237629999998</v>
      </c>
      <c r="R54" s="883">
        <v>928.51232461999996</v>
      </c>
      <c r="S54" s="883">
        <v>49.069839959999996</v>
      </c>
      <c r="T54" s="883">
        <v>90.435253500000002</v>
      </c>
      <c r="U54" s="883">
        <v>2110.4854844899992</v>
      </c>
      <c r="V54" s="883">
        <v>183.02460373999998</v>
      </c>
      <c r="W54" s="883">
        <v>63.584238859999999</v>
      </c>
      <c r="X54" s="884">
        <v>14597.789532227016</v>
      </c>
      <c r="Y54" s="883">
        <v>21.477914599999998</v>
      </c>
      <c r="Z54" s="884">
        <v>14619.267446827016</v>
      </c>
      <c r="AA54" s="682"/>
    </row>
    <row r="55" spans="1:27" s="1269" customFormat="1" ht="36" customHeight="1">
      <c r="A55" s="1268" t="s">
        <v>498</v>
      </c>
      <c r="B55" s="884">
        <v>3326.2583402549999</v>
      </c>
      <c r="C55" s="884">
        <v>40828.852298030004</v>
      </c>
      <c r="D55" s="884">
        <v>305.13479711000002</v>
      </c>
      <c r="E55" s="884">
        <v>7858.8848057900004</v>
      </c>
      <c r="F55" s="884">
        <v>5499.428086169999</v>
      </c>
      <c r="G55" s="884">
        <v>87.656822489999996</v>
      </c>
      <c r="H55" s="884">
        <v>1815.5664399599998</v>
      </c>
      <c r="I55" s="884">
        <v>9442.6336292499982</v>
      </c>
      <c r="J55" s="884">
        <v>3348.6603601799998</v>
      </c>
      <c r="K55" s="884">
        <v>12871.551640208996</v>
      </c>
      <c r="L55" s="884">
        <v>327.37575878000001</v>
      </c>
      <c r="M55" s="884">
        <v>14760.051478598598</v>
      </c>
      <c r="N55" s="884">
        <v>3692.9979266099995</v>
      </c>
      <c r="O55" s="884">
        <v>1027.1359802999996</v>
      </c>
      <c r="P55" s="884">
        <v>7179.2090815800002</v>
      </c>
      <c r="Q55" s="884">
        <v>205.1687095094409</v>
      </c>
      <c r="R55" s="884">
        <v>8672.2586474399995</v>
      </c>
      <c r="S55" s="884">
        <v>257.79320677000004</v>
      </c>
      <c r="T55" s="884">
        <v>2068.1459588599996</v>
      </c>
      <c r="U55" s="884">
        <v>20820.250795440003</v>
      </c>
      <c r="V55" s="884">
        <v>1972.3999055700001</v>
      </c>
      <c r="W55" s="884">
        <v>1387.9744550599999</v>
      </c>
      <c r="X55" s="884">
        <v>147755.38912396203</v>
      </c>
      <c r="Y55" s="884">
        <v>658.01505525999994</v>
      </c>
      <c r="Z55" s="884">
        <v>148413.40417922204</v>
      </c>
      <c r="AA55" s="682"/>
    </row>
  </sheetData>
  <protectedRanges>
    <protectedRange sqref="A2" name="Range1"/>
  </protectedRanges>
  <mergeCells count="9">
    <mergeCell ref="A1:D1"/>
    <mergeCell ref="A2:D2"/>
    <mergeCell ref="Y4:Y5"/>
    <mergeCell ref="Z4:Z5"/>
    <mergeCell ref="A3:B3"/>
    <mergeCell ref="A4:A5"/>
    <mergeCell ref="B4:W4"/>
    <mergeCell ref="X4:X5"/>
    <mergeCell ref="V3:Z3"/>
  </mergeCells>
  <pageMargins left="0.23622047244094491" right="0.23622047244094491" top="0.74803149606299213" bottom="0.74803149606299213" header="0.31496062992125984" footer="0.31496062992125984"/>
  <pageSetup paperSize="9" scale="39" orientation="landscape" r:id="rId1"/>
  <rowBreaks count="1" manualBreakCount="1">
    <brk id="37" max="16383" man="1"/>
  </row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6"/>
  </sheetPr>
  <dimension ref="A1:AE69"/>
  <sheetViews>
    <sheetView showGridLines="0" zoomScale="25" zoomScaleNormal="25" zoomScaleSheetLayoutView="40" workbookViewId="0">
      <pane xSplit="2" ySplit="4" topLeftCell="C5" activePane="bottomRight" state="frozen"/>
      <selection activeCell="C62" sqref="C62"/>
      <selection pane="topRight" activeCell="C62" sqref="C62"/>
      <selection pane="bottomLeft" activeCell="C62" sqref="C62"/>
      <selection pane="bottomRight" activeCell="T50" sqref="T50"/>
    </sheetView>
  </sheetViews>
  <sheetFormatPr defaultColWidth="9" defaultRowHeight="18.75"/>
  <cols>
    <col min="1" max="1" width="57.7109375" style="1306" customWidth="1"/>
    <col min="2" max="2" width="6.42578125" style="514" hidden="1" customWidth="1"/>
    <col min="3" max="21" width="17.85546875" style="514" customWidth="1"/>
    <col min="22" max="24" width="17.85546875" style="515" customWidth="1"/>
    <col min="25" max="25" width="27" style="515" bestFit="1" customWidth="1"/>
    <col min="26" max="26" width="13.140625" style="515" customWidth="1"/>
    <col min="27" max="27" width="19.28515625" style="515" bestFit="1" customWidth="1"/>
    <col min="28" max="28" width="27" style="515" bestFit="1" customWidth="1"/>
    <col min="29" max="29" width="9" style="515"/>
    <col min="30" max="16384" width="9" style="1307"/>
  </cols>
  <sheetData>
    <row r="1" spans="1:31" s="1276" customFormat="1" ht="28.5">
      <c r="A1" s="1675" t="s">
        <v>872</v>
      </c>
      <c r="B1" s="1675"/>
      <c r="C1" s="1675"/>
      <c r="D1" s="1675"/>
      <c r="E1" s="1675"/>
      <c r="F1" s="1675"/>
      <c r="G1" s="1273"/>
      <c r="H1" s="1273"/>
      <c r="I1" s="1273"/>
      <c r="J1" s="1273"/>
      <c r="K1" s="1274"/>
      <c r="L1" s="1273"/>
      <c r="M1" s="1273"/>
      <c r="N1" s="1273"/>
      <c r="O1" s="1273"/>
      <c r="P1" s="1273"/>
      <c r="Q1" s="1273"/>
      <c r="R1" s="1273"/>
      <c r="S1" s="1273"/>
      <c r="T1" s="1273"/>
      <c r="U1" s="1273"/>
      <c r="V1" s="1273"/>
      <c r="W1" s="1273"/>
      <c r="X1" s="1273"/>
      <c r="Y1" s="1275"/>
      <c r="Z1" s="1275"/>
      <c r="AA1" s="1275"/>
      <c r="AB1" s="1275"/>
      <c r="AC1" s="1275"/>
    </row>
    <row r="2" spans="1:31" s="1276" customFormat="1" ht="28.5">
      <c r="A2" s="1675" t="s">
        <v>923</v>
      </c>
      <c r="B2" s="1675"/>
      <c r="C2" s="1675"/>
      <c r="D2" s="1675"/>
      <c r="E2" s="1675"/>
      <c r="F2" s="1675"/>
      <c r="G2" s="1277"/>
      <c r="H2" s="1277"/>
      <c r="I2" s="1277"/>
      <c r="J2" s="1277"/>
      <c r="K2" s="1278"/>
      <c r="L2" s="1277"/>
      <c r="M2" s="1277"/>
      <c r="N2" s="1277"/>
      <c r="O2" s="1277"/>
      <c r="P2" s="1277"/>
      <c r="Q2" s="1277"/>
      <c r="R2" s="1277"/>
      <c r="S2" s="1277"/>
      <c r="T2" s="1277"/>
      <c r="U2" s="1277"/>
      <c r="V2" s="1277"/>
      <c r="W2" s="1277"/>
      <c r="X2" s="1277"/>
      <c r="Y2" s="1279"/>
      <c r="Z2" s="1279"/>
      <c r="AA2" s="1279"/>
      <c r="AB2" s="1280"/>
      <c r="AC2" s="1279"/>
    </row>
    <row r="3" spans="1:31" s="375" customFormat="1">
      <c r="A3" s="1281"/>
      <c r="B3" s="1281"/>
      <c r="C3" s="1281"/>
      <c r="D3" s="1281"/>
      <c r="E3" s="1281"/>
      <c r="F3" s="1281"/>
      <c r="G3" s="1281"/>
      <c r="H3" s="1281"/>
      <c r="I3" s="1281"/>
      <c r="J3" s="1281"/>
      <c r="K3" s="1281"/>
      <c r="L3" s="1281"/>
      <c r="M3" s="1281"/>
      <c r="N3" s="1281"/>
      <c r="O3" s="1281"/>
      <c r="P3" s="1281"/>
      <c r="Q3" s="1281"/>
      <c r="R3" s="1281"/>
      <c r="S3" s="1281"/>
      <c r="T3" s="1281"/>
      <c r="U3" s="1281"/>
      <c r="V3" s="1282"/>
      <c r="W3" s="1282"/>
      <c r="X3" s="367"/>
      <c r="Y3" s="367"/>
      <c r="Z3" s="1674" t="s">
        <v>559</v>
      </c>
      <c r="AA3" s="1674"/>
      <c r="AB3" s="1674"/>
      <c r="AC3" s="1283"/>
    </row>
    <row r="4" spans="1:31" s="375" customFormat="1" ht="60" customHeight="1">
      <c r="A4" s="1672" t="s">
        <v>0</v>
      </c>
      <c r="B4" s="1673"/>
      <c r="C4" s="1284" t="s">
        <v>800</v>
      </c>
      <c r="D4" s="1284" t="s">
        <v>169</v>
      </c>
      <c r="E4" s="1284" t="s">
        <v>170</v>
      </c>
      <c r="F4" s="1284" t="s">
        <v>171</v>
      </c>
      <c r="G4" s="1284" t="s">
        <v>172</v>
      </c>
      <c r="H4" s="1284" t="s">
        <v>173</v>
      </c>
      <c r="I4" s="1284" t="s">
        <v>174</v>
      </c>
      <c r="J4" s="1284" t="s">
        <v>175</v>
      </c>
      <c r="K4" s="1284" t="s">
        <v>176</v>
      </c>
      <c r="L4" s="1284" t="s">
        <v>177</v>
      </c>
      <c r="M4" s="1284" t="s">
        <v>178</v>
      </c>
      <c r="N4" s="1284" t="s">
        <v>179</v>
      </c>
      <c r="O4" s="1284" t="s">
        <v>180</v>
      </c>
      <c r="P4" s="1284" t="s">
        <v>181</v>
      </c>
      <c r="Q4" s="1284" t="s">
        <v>182</v>
      </c>
      <c r="R4" s="1284" t="s">
        <v>183</v>
      </c>
      <c r="S4" s="1284" t="s">
        <v>184</v>
      </c>
      <c r="T4" s="1284" t="s">
        <v>797</v>
      </c>
      <c r="U4" s="1284" t="s">
        <v>185</v>
      </c>
      <c r="V4" s="1284" t="s">
        <v>186</v>
      </c>
      <c r="W4" s="1284" t="s">
        <v>187</v>
      </c>
      <c r="X4" s="1284" t="s">
        <v>188</v>
      </c>
      <c r="Y4" s="1285" t="s">
        <v>190</v>
      </c>
      <c r="Z4" s="1285" t="s">
        <v>192</v>
      </c>
      <c r="AA4" s="1284" t="s">
        <v>193</v>
      </c>
      <c r="AB4" s="1285" t="s">
        <v>191</v>
      </c>
    </row>
    <row r="5" spans="1:31" s="1287" customFormat="1" ht="30" customHeight="1">
      <c r="A5" s="768" t="s">
        <v>68</v>
      </c>
      <c r="B5" s="1286"/>
      <c r="C5" s="771"/>
      <c r="D5" s="771"/>
      <c r="E5" s="771"/>
      <c r="F5" s="771"/>
      <c r="G5" s="771"/>
      <c r="H5" s="771"/>
      <c r="I5" s="771"/>
      <c r="J5" s="771"/>
      <c r="K5" s="772"/>
      <c r="L5" s="771"/>
      <c r="M5" s="771"/>
      <c r="N5" s="771"/>
      <c r="O5" s="771"/>
      <c r="P5" s="771"/>
      <c r="Q5" s="771"/>
      <c r="R5" s="771"/>
      <c r="S5" s="771"/>
      <c r="T5" s="771"/>
      <c r="U5" s="771"/>
      <c r="V5" s="901"/>
      <c r="W5" s="771"/>
      <c r="X5" s="902"/>
      <c r="Y5" s="900">
        <v>0</v>
      </c>
      <c r="Z5" s="900">
        <v>0</v>
      </c>
      <c r="AA5" s="771"/>
      <c r="AB5" s="900">
        <v>0</v>
      </c>
    </row>
    <row r="6" spans="1:31" s="1287" customFormat="1" ht="30" customHeight="1">
      <c r="A6" s="768" t="s">
        <v>658</v>
      </c>
      <c r="B6" s="1288"/>
      <c r="C6" s="768">
        <v>14278.77674988</v>
      </c>
      <c r="D6" s="768">
        <v>884369.01409107004</v>
      </c>
      <c r="E6" s="768">
        <v>4435.1837137088496</v>
      </c>
      <c r="F6" s="768">
        <v>198949.24432342997</v>
      </c>
      <c r="G6" s="768">
        <v>351988.01766075089</v>
      </c>
      <c r="H6" s="768">
        <v>585.01971394500015</v>
      </c>
      <c r="I6" s="768">
        <v>28817.66681441</v>
      </c>
      <c r="J6" s="768">
        <v>135046.64988470075</v>
      </c>
      <c r="K6" s="897">
        <v>15298.648885778455</v>
      </c>
      <c r="L6" s="768">
        <v>295214.6553297682</v>
      </c>
      <c r="M6" s="768">
        <v>4073.4590456600004</v>
      </c>
      <c r="N6" s="768">
        <v>577132.10602150648</v>
      </c>
      <c r="O6" s="768">
        <v>68847.030393640016</v>
      </c>
      <c r="P6" s="768">
        <v>10152.861332430284</v>
      </c>
      <c r="Q6" s="768">
        <v>119253.34609478</v>
      </c>
      <c r="R6" s="768">
        <v>2017.5344492134773</v>
      </c>
      <c r="S6" s="768">
        <v>358874.38514316001</v>
      </c>
      <c r="T6" s="768">
        <v>6864.0989670315894</v>
      </c>
      <c r="U6" s="768">
        <v>47115.95579651001</v>
      </c>
      <c r="V6" s="768">
        <v>464953.86388203001</v>
      </c>
      <c r="W6" s="768">
        <v>33221.601470719994</v>
      </c>
      <c r="X6" s="768">
        <v>14063.12147855</v>
      </c>
      <c r="Y6" s="900">
        <v>3635552.2412426746</v>
      </c>
      <c r="Z6" s="900"/>
      <c r="AA6" s="768">
        <v>1837.97805427</v>
      </c>
      <c r="AB6" s="904">
        <v>3637390.2192969448</v>
      </c>
    </row>
    <row r="7" spans="1:31" s="1287" customFormat="1" ht="30" customHeight="1">
      <c r="A7" s="771" t="s">
        <v>70</v>
      </c>
      <c r="B7" s="1286"/>
      <c r="C7" s="771">
        <v>14278.77674988</v>
      </c>
      <c r="D7" s="771">
        <v>754344.61674792995</v>
      </c>
      <c r="E7" s="771">
        <v>3807.14737576885</v>
      </c>
      <c r="F7" s="771">
        <v>176181.02577910997</v>
      </c>
      <c r="G7" s="771">
        <v>301593.29222019954</v>
      </c>
      <c r="H7" s="771">
        <v>353.68197708500003</v>
      </c>
      <c r="I7" s="771">
        <v>21676.410747100002</v>
      </c>
      <c r="J7" s="771">
        <v>125520.3208993124</v>
      </c>
      <c r="K7" s="772">
        <v>15014.373646253</v>
      </c>
      <c r="L7" s="771">
        <v>268617.09275717667</v>
      </c>
      <c r="M7" s="771">
        <v>3729.2331510900003</v>
      </c>
      <c r="N7" s="771">
        <v>504106.74780216039</v>
      </c>
      <c r="O7" s="771">
        <v>64990.449905210015</v>
      </c>
      <c r="P7" s="771">
        <v>6090.3862656500005</v>
      </c>
      <c r="Q7" s="771">
        <v>94505.023718159995</v>
      </c>
      <c r="R7" s="771">
        <v>1806.0988621480003</v>
      </c>
      <c r="S7" s="771">
        <v>345467.69571999001</v>
      </c>
      <c r="T7" s="771">
        <v>6144.3175770315893</v>
      </c>
      <c r="U7" s="771">
        <v>32810.241518790011</v>
      </c>
      <c r="V7" s="771">
        <v>410461.85556009004</v>
      </c>
      <c r="W7" s="771">
        <v>32461.809876629995</v>
      </c>
      <c r="X7" s="771">
        <v>13606.053735130001</v>
      </c>
      <c r="Y7" s="900">
        <v>3197566.6525918953</v>
      </c>
      <c r="Z7" s="900"/>
      <c r="AA7" s="771">
        <v>934.78519989999995</v>
      </c>
      <c r="AB7" s="904">
        <v>3198501.4377917955</v>
      </c>
    </row>
    <row r="8" spans="1:31" s="1291" customFormat="1" ht="109.5" customHeight="1">
      <c r="A8" s="1289" t="s">
        <v>71</v>
      </c>
      <c r="B8" s="1290" t="s">
        <v>72</v>
      </c>
      <c r="C8" s="870">
        <v>10676.91138433</v>
      </c>
      <c r="D8" s="870">
        <v>549056.85082876997</v>
      </c>
      <c r="E8" s="870">
        <v>1359.7258088088502</v>
      </c>
      <c r="F8" s="870">
        <v>110922.72596615</v>
      </c>
      <c r="G8" s="870">
        <v>173033.73496199012</v>
      </c>
      <c r="H8" s="870">
        <v>113.95429669000001</v>
      </c>
      <c r="I8" s="870">
        <v>6686.453103580001</v>
      </c>
      <c r="J8" s="870">
        <v>92812.074819910005</v>
      </c>
      <c r="K8" s="1069">
        <v>10524.196249445</v>
      </c>
      <c r="L8" s="870">
        <v>146801.59664065004</v>
      </c>
      <c r="M8" s="870">
        <v>3047.8417663200007</v>
      </c>
      <c r="N8" s="870">
        <v>299513.04500083037</v>
      </c>
      <c r="O8" s="870">
        <v>22888.169126769997</v>
      </c>
      <c r="P8" s="870">
        <v>2200.4890836700001</v>
      </c>
      <c r="Q8" s="870">
        <v>44680.69907427</v>
      </c>
      <c r="R8" s="870">
        <v>688.34268800300003</v>
      </c>
      <c r="S8" s="870">
        <v>262558.67130453</v>
      </c>
      <c r="T8" s="870">
        <v>1716.8091838699997</v>
      </c>
      <c r="U8" s="870">
        <v>14048.654978440009</v>
      </c>
      <c r="V8" s="870">
        <v>228985.58772788002</v>
      </c>
      <c r="W8" s="870">
        <v>31326.492310249996</v>
      </c>
      <c r="X8" s="870">
        <v>7877.1502876699997</v>
      </c>
      <c r="Y8" s="900">
        <v>2021520.1765928273</v>
      </c>
      <c r="Z8" s="900">
        <v>48.621903199093467</v>
      </c>
      <c r="AA8" s="1070">
        <v>663.08406089999994</v>
      </c>
      <c r="AB8" s="1071">
        <v>2022183.2606537272</v>
      </c>
    </row>
    <row r="9" spans="1:31" s="1291" customFormat="1" ht="109.5" customHeight="1">
      <c r="A9" s="1289" t="s">
        <v>73</v>
      </c>
      <c r="B9" s="1290" t="s">
        <v>72</v>
      </c>
      <c r="C9" s="870">
        <v>0</v>
      </c>
      <c r="D9" s="870">
        <v>13145.23502661</v>
      </c>
      <c r="E9" s="870">
        <v>0</v>
      </c>
      <c r="F9" s="870">
        <v>0</v>
      </c>
      <c r="G9" s="870">
        <v>1751.5750724599998</v>
      </c>
      <c r="H9" s="870">
        <v>0</v>
      </c>
      <c r="I9" s="870">
        <v>0</v>
      </c>
      <c r="J9" s="870">
        <v>0</v>
      </c>
      <c r="K9" s="1069">
        <v>0</v>
      </c>
      <c r="L9" s="870">
        <v>1362.566912668</v>
      </c>
      <c r="M9" s="870">
        <v>0</v>
      </c>
      <c r="N9" s="870">
        <v>23248.934400890004</v>
      </c>
      <c r="O9" s="870">
        <v>1314.1246960899998</v>
      </c>
      <c r="P9" s="870">
        <v>0</v>
      </c>
      <c r="Q9" s="870">
        <v>0</v>
      </c>
      <c r="R9" s="870">
        <v>0</v>
      </c>
      <c r="S9" s="870">
        <v>0</v>
      </c>
      <c r="T9" s="870">
        <v>0</v>
      </c>
      <c r="U9" s="870">
        <v>0</v>
      </c>
      <c r="V9" s="870">
        <v>1124.8036862599999</v>
      </c>
      <c r="W9" s="870">
        <v>0</v>
      </c>
      <c r="X9" s="870">
        <v>0</v>
      </c>
      <c r="Y9" s="900">
        <v>41947.239794978006</v>
      </c>
      <c r="Z9" s="1071">
        <v>1.0089212348195062</v>
      </c>
      <c r="AA9" s="1070">
        <v>0</v>
      </c>
      <c r="AB9" s="1071">
        <v>41947.239794978006</v>
      </c>
      <c r="AC9" s="1292"/>
    </row>
    <row r="10" spans="1:31" s="1291" customFormat="1" ht="109.5" customHeight="1">
      <c r="A10" s="1289" t="s">
        <v>189</v>
      </c>
      <c r="B10" s="1290" t="s">
        <v>72</v>
      </c>
      <c r="C10" s="870">
        <v>45.909928200000003</v>
      </c>
      <c r="D10" s="870">
        <v>25144.31548058</v>
      </c>
      <c r="E10" s="870">
        <v>74.162734560000004</v>
      </c>
      <c r="F10" s="870">
        <v>34455.029629500001</v>
      </c>
      <c r="G10" s="870">
        <v>13605.349441299999</v>
      </c>
      <c r="H10" s="870">
        <v>25.757094650000003</v>
      </c>
      <c r="I10" s="870">
        <v>2286.4837114800002</v>
      </c>
      <c r="J10" s="870">
        <v>6951.7371118700003</v>
      </c>
      <c r="K10" s="1069">
        <v>792.85864902200001</v>
      </c>
      <c r="L10" s="870">
        <v>32793.676810830002</v>
      </c>
      <c r="M10" s="870">
        <v>72.594970629999992</v>
      </c>
      <c r="N10" s="870">
        <v>32251.411569020001</v>
      </c>
      <c r="O10" s="870">
        <v>5925.1136702999993</v>
      </c>
      <c r="P10" s="870">
        <v>269.28283531</v>
      </c>
      <c r="Q10" s="870">
        <v>6264.5231457200007</v>
      </c>
      <c r="R10" s="870">
        <v>216.29111034000002</v>
      </c>
      <c r="S10" s="870">
        <v>18301.432576409999</v>
      </c>
      <c r="T10" s="870">
        <v>598.01655873000004</v>
      </c>
      <c r="U10" s="870">
        <v>1584.0075028000001</v>
      </c>
      <c r="V10" s="870">
        <v>30855.485969190002</v>
      </c>
      <c r="W10" s="870">
        <v>177.81257260000001</v>
      </c>
      <c r="X10" s="870">
        <v>1378.71610906</v>
      </c>
      <c r="Y10" s="1071">
        <v>214069.96918210207</v>
      </c>
      <c r="Z10" s="1071">
        <v>5.1488426580772906</v>
      </c>
      <c r="AA10" s="1070">
        <v>52.909550500000002</v>
      </c>
      <c r="AB10" s="1071">
        <v>214122.87873260205</v>
      </c>
      <c r="AC10" s="1292"/>
    </row>
    <row r="11" spans="1:31" s="1291" customFormat="1" ht="109.5" customHeight="1">
      <c r="A11" s="1289" t="s">
        <v>74</v>
      </c>
      <c r="B11" s="1290" t="s">
        <v>72</v>
      </c>
      <c r="C11" s="771">
        <v>0</v>
      </c>
      <c r="D11" s="870">
        <v>6665.6124596600002</v>
      </c>
      <c r="E11" s="771">
        <v>0</v>
      </c>
      <c r="F11" s="870">
        <v>1944.7339154000001</v>
      </c>
      <c r="G11" s="870">
        <v>1372.0987805</v>
      </c>
      <c r="H11" s="771">
        <v>0</v>
      </c>
      <c r="I11" s="771">
        <v>0</v>
      </c>
      <c r="J11" s="870">
        <v>1355.13408566</v>
      </c>
      <c r="K11" s="772">
        <v>0</v>
      </c>
      <c r="L11" s="870">
        <v>2405.9278260562</v>
      </c>
      <c r="M11" s="870">
        <v>0</v>
      </c>
      <c r="N11" s="870">
        <v>5274.9028317900002</v>
      </c>
      <c r="O11" s="870">
        <v>845.36460048000004</v>
      </c>
      <c r="P11" s="870">
        <v>0</v>
      </c>
      <c r="Q11" s="870">
        <v>31.165337999999998</v>
      </c>
      <c r="R11" s="870">
        <v>0</v>
      </c>
      <c r="S11" s="870">
        <v>6330.7916126199998</v>
      </c>
      <c r="T11" s="870">
        <v>0</v>
      </c>
      <c r="U11" s="870">
        <v>553.14907362999998</v>
      </c>
      <c r="V11" s="870">
        <v>7878.8001590299991</v>
      </c>
      <c r="W11" s="870">
        <v>0</v>
      </c>
      <c r="X11" s="870">
        <v>53.843758999999999</v>
      </c>
      <c r="Y11" s="1071">
        <v>34711.524441826201</v>
      </c>
      <c r="Z11" s="1071">
        <v>0.83488673565852967</v>
      </c>
      <c r="AA11" s="1070">
        <v>0</v>
      </c>
      <c r="AB11" s="1071">
        <v>34711.524441826201</v>
      </c>
      <c r="AC11" s="1292"/>
    </row>
    <row r="12" spans="1:31" s="1287" customFormat="1" ht="30" customHeight="1">
      <c r="A12" s="1293" t="s">
        <v>75</v>
      </c>
      <c r="B12" s="1286" t="s">
        <v>76</v>
      </c>
      <c r="C12" s="771">
        <v>0</v>
      </c>
      <c r="D12" s="771">
        <v>0</v>
      </c>
      <c r="E12" s="771">
        <v>0</v>
      </c>
      <c r="F12" s="771">
        <v>0</v>
      </c>
      <c r="G12" s="771">
        <v>0</v>
      </c>
      <c r="H12" s="771">
        <v>0</v>
      </c>
      <c r="I12" s="771">
        <v>0</v>
      </c>
      <c r="J12" s="771">
        <v>0</v>
      </c>
      <c r="K12" s="772">
        <v>0</v>
      </c>
      <c r="L12" s="771">
        <v>0</v>
      </c>
      <c r="M12" s="768">
        <v>0</v>
      </c>
      <c r="N12" s="870">
        <v>0</v>
      </c>
      <c r="O12" s="870">
        <v>0</v>
      </c>
      <c r="P12" s="870">
        <v>0</v>
      </c>
      <c r="Q12" s="870">
        <v>0</v>
      </c>
      <c r="R12" s="870">
        <v>0</v>
      </c>
      <c r="S12" s="870">
        <v>0</v>
      </c>
      <c r="T12" s="870">
        <v>0</v>
      </c>
      <c r="U12" s="870">
        <v>10.388446</v>
      </c>
      <c r="V12" s="870">
        <v>0</v>
      </c>
      <c r="W12" s="870">
        <v>0</v>
      </c>
      <c r="X12" s="870">
        <v>0</v>
      </c>
      <c r="Y12" s="900">
        <v>10.388446</v>
      </c>
      <c r="Z12" s="900">
        <v>2.4986444441644953E-4</v>
      </c>
      <c r="AA12" s="901">
        <v>0</v>
      </c>
      <c r="AB12" s="900">
        <v>10.388446</v>
      </c>
      <c r="AC12" s="1294"/>
    </row>
    <row r="13" spans="1:31" s="1287" customFormat="1" ht="30" customHeight="1">
      <c r="A13" s="1293" t="s">
        <v>77</v>
      </c>
      <c r="B13" s="1286" t="s">
        <v>76</v>
      </c>
      <c r="C13" s="771">
        <v>0</v>
      </c>
      <c r="D13" s="771">
        <v>3759.6911753499999</v>
      </c>
      <c r="E13" s="771">
        <v>116.1141513</v>
      </c>
      <c r="F13" s="771">
        <v>7648.6035172100001</v>
      </c>
      <c r="G13" s="771">
        <v>22622.783404069345</v>
      </c>
      <c r="H13" s="771">
        <v>3.00458625</v>
      </c>
      <c r="I13" s="771">
        <v>530.95918240000003</v>
      </c>
      <c r="J13" s="771">
        <v>10828.265794332399</v>
      </c>
      <c r="K13" s="772">
        <v>0</v>
      </c>
      <c r="L13" s="771">
        <v>18396.645617754453</v>
      </c>
      <c r="M13" s="771">
        <v>50.358118099999992</v>
      </c>
      <c r="N13" s="870">
        <v>31698.068777769997</v>
      </c>
      <c r="O13" s="870">
        <v>7899.0646591000004</v>
      </c>
      <c r="P13" s="870">
        <v>35.50203475</v>
      </c>
      <c r="Q13" s="870">
        <v>7365.77475787</v>
      </c>
      <c r="R13" s="870">
        <v>12.913318179999999</v>
      </c>
      <c r="S13" s="870">
        <v>15941.721501760001</v>
      </c>
      <c r="T13" s="870">
        <v>50.545893499999998</v>
      </c>
      <c r="U13" s="870">
        <v>3773.3487563000003</v>
      </c>
      <c r="V13" s="870">
        <v>37289.06150126001</v>
      </c>
      <c r="W13" s="870">
        <v>0</v>
      </c>
      <c r="X13" s="870">
        <v>30.957582600000002</v>
      </c>
      <c r="Y13" s="900">
        <v>168053.3843298562</v>
      </c>
      <c r="Z13" s="900">
        <v>4.04204493221446</v>
      </c>
      <c r="AA13" s="901">
        <v>21.069755199999999</v>
      </c>
      <c r="AB13" s="900">
        <v>168074.4540850562</v>
      </c>
      <c r="AC13" s="1294"/>
    </row>
    <row r="14" spans="1:31" s="1294" customFormat="1" ht="30" customHeight="1">
      <c r="A14" s="771" t="s">
        <v>78</v>
      </c>
      <c r="B14" s="1286" t="s">
        <v>76</v>
      </c>
      <c r="C14" s="771">
        <v>3555.95543735</v>
      </c>
      <c r="D14" s="771">
        <v>115785.38230497</v>
      </c>
      <c r="E14" s="771">
        <v>2257.1446811000001</v>
      </c>
      <c r="F14" s="771">
        <v>21209.932750849999</v>
      </c>
      <c r="G14" s="771">
        <v>88727.57186344004</v>
      </c>
      <c r="H14" s="771">
        <v>210.96599949500003</v>
      </c>
      <c r="I14" s="771">
        <v>12172.51474964</v>
      </c>
      <c r="J14" s="771">
        <v>13573.10908754</v>
      </c>
      <c r="K14" s="772">
        <v>3697.3187477859997</v>
      </c>
      <c r="L14" s="771">
        <v>66856.678949217967</v>
      </c>
      <c r="M14" s="771">
        <v>558.43829603999995</v>
      </c>
      <c r="N14" s="870">
        <v>112120.38522186001</v>
      </c>
      <c r="O14" s="870">
        <v>26118.613152470014</v>
      </c>
      <c r="P14" s="870">
        <v>3585.1123119200001</v>
      </c>
      <c r="Q14" s="870">
        <v>36162.861402300005</v>
      </c>
      <c r="R14" s="870">
        <v>888.55174562500019</v>
      </c>
      <c r="S14" s="870">
        <v>42335.078724669998</v>
      </c>
      <c r="T14" s="870">
        <v>3778.9459409315891</v>
      </c>
      <c r="U14" s="870">
        <v>12840.692761620001</v>
      </c>
      <c r="V14" s="870">
        <v>104328.11651646999</v>
      </c>
      <c r="W14" s="870">
        <v>957.50499377999972</v>
      </c>
      <c r="X14" s="870">
        <v>4265.3859968000015</v>
      </c>
      <c r="Y14" s="900">
        <v>675986.26163587568</v>
      </c>
      <c r="Z14" s="900">
        <v>16.258921853836537</v>
      </c>
      <c r="AA14" s="901">
        <v>197.72183330000001</v>
      </c>
      <c r="AB14" s="900">
        <v>676183.98346917564</v>
      </c>
      <c r="AD14" s="1287"/>
      <c r="AE14" s="1287"/>
    </row>
    <row r="15" spans="1:31" s="1294" customFormat="1" ht="30" customHeight="1">
      <c r="A15" s="1293" t="s">
        <v>79</v>
      </c>
      <c r="B15" s="1286" t="s">
        <v>72</v>
      </c>
      <c r="C15" s="771">
        <v>0</v>
      </c>
      <c r="D15" s="771">
        <v>40787.529471989998</v>
      </c>
      <c r="E15" s="771">
        <v>0</v>
      </c>
      <c r="F15" s="771">
        <v>0</v>
      </c>
      <c r="G15" s="771">
        <v>480.17869644000007</v>
      </c>
      <c r="H15" s="771">
        <v>0</v>
      </c>
      <c r="I15" s="771">
        <v>0</v>
      </c>
      <c r="J15" s="771">
        <v>0</v>
      </c>
      <c r="K15" s="772">
        <v>0</v>
      </c>
      <c r="L15" s="771">
        <v>0</v>
      </c>
      <c r="M15" s="768">
        <v>0</v>
      </c>
      <c r="N15" s="870">
        <v>0</v>
      </c>
      <c r="O15" s="870">
        <v>0</v>
      </c>
      <c r="P15" s="870">
        <v>0</v>
      </c>
      <c r="Q15" s="870">
        <v>0</v>
      </c>
      <c r="R15" s="870">
        <v>0</v>
      </c>
      <c r="S15" s="870">
        <v>0</v>
      </c>
      <c r="T15" s="870">
        <v>0</v>
      </c>
      <c r="U15" s="870">
        <v>0</v>
      </c>
      <c r="V15" s="870">
        <v>0</v>
      </c>
      <c r="W15" s="870">
        <v>0</v>
      </c>
      <c r="X15" s="870">
        <v>0</v>
      </c>
      <c r="Y15" s="900">
        <v>41267.708168429999</v>
      </c>
      <c r="Z15" s="900">
        <v>0.99257703932281471</v>
      </c>
      <c r="AA15" s="901">
        <v>0</v>
      </c>
      <c r="AB15" s="900">
        <v>41267.708168429999</v>
      </c>
      <c r="AD15" s="1287"/>
      <c r="AE15" s="1287"/>
    </row>
    <row r="16" spans="1:31" s="1294" customFormat="1" ht="30" customHeight="1">
      <c r="A16" s="1293" t="s">
        <v>80</v>
      </c>
      <c r="B16" s="1286"/>
      <c r="C16" s="771">
        <v>0</v>
      </c>
      <c r="D16" s="771">
        <v>125154.51345780998</v>
      </c>
      <c r="E16" s="771">
        <v>2.48</v>
      </c>
      <c r="F16" s="771">
        <v>4541.46959582</v>
      </c>
      <c r="G16" s="771">
        <v>22371.73406011</v>
      </c>
      <c r="H16" s="771">
        <v>185.72516450000001</v>
      </c>
      <c r="I16" s="771">
        <v>1173.1023</v>
      </c>
      <c r="J16" s="771">
        <v>227.7944938718</v>
      </c>
      <c r="K16" s="772">
        <v>1.6211587299999999</v>
      </c>
      <c r="L16" s="771">
        <v>9168.2570909099995</v>
      </c>
      <c r="M16" s="771">
        <v>50.507868349999995</v>
      </c>
      <c r="N16" s="771">
        <v>46045.32562638713</v>
      </c>
      <c r="O16" s="771">
        <v>1483.07342498</v>
      </c>
      <c r="P16" s="771">
        <v>1788.6038998802844</v>
      </c>
      <c r="Q16" s="771">
        <v>6896.7291100299999</v>
      </c>
      <c r="R16" s="771">
        <v>130.2571155</v>
      </c>
      <c r="S16" s="771">
        <v>13405.77122063</v>
      </c>
      <c r="T16" s="771">
        <v>253.255</v>
      </c>
      <c r="U16" s="771">
        <v>5992.1142445999994</v>
      </c>
      <c r="V16" s="771">
        <v>25624.014042089999</v>
      </c>
      <c r="W16" s="771">
        <v>647.58170263</v>
      </c>
      <c r="X16" s="771">
        <v>7.4851999999999999</v>
      </c>
      <c r="Y16" s="900">
        <v>265151.41577682912</v>
      </c>
      <c r="Z16" s="900"/>
      <c r="AA16" s="901">
        <v>302.26146788</v>
      </c>
      <c r="AB16" s="900">
        <v>265453.67724470911</v>
      </c>
      <c r="AD16" s="1287"/>
      <c r="AE16" s="1287"/>
    </row>
    <row r="17" spans="1:31" s="1294" customFormat="1" ht="42">
      <c r="A17" s="1289" t="s">
        <v>81</v>
      </c>
      <c r="B17" s="1286" t="s">
        <v>82</v>
      </c>
      <c r="C17" s="771">
        <v>0</v>
      </c>
      <c r="D17" s="771">
        <v>122664.34188217999</v>
      </c>
      <c r="E17" s="771">
        <v>2.48</v>
      </c>
      <c r="F17" s="771">
        <v>3173.6257700000001</v>
      </c>
      <c r="G17" s="771">
        <v>22016.491703600001</v>
      </c>
      <c r="H17" s="771">
        <v>185.72516450000001</v>
      </c>
      <c r="I17" s="771">
        <v>1164.8965000000001</v>
      </c>
      <c r="J17" s="771">
        <v>224.118976</v>
      </c>
      <c r="K17" s="772">
        <v>0</v>
      </c>
      <c r="L17" s="771">
        <v>9168.2570909099995</v>
      </c>
      <c r="M17" s="771">
        <v>0</v>
      </c>
      <c r="N17" s="771">
        <v>31888.105558559997</v>
      </c>
      <c r="O17" s="771">
        <v>1476.3098803299999</v>
      </c>
      <c r="P17" s="771">
        <v>1305.19414336</v>
      </c>
      <c r="Q17" s="771">
        <v>6889.4444093000002</v>
      </c>
      <c r="R17" s="771">
        <v>130.2571155</v>
      </c>
      <c r="S17" s="771">
        <v>13400.91054837</v>
      </c>
      <c r="T17" s="771">
        <v>253.255</v>
      </c>
      <c r="U17" s="771">
        <v>5452.1496657099997</v>
      </c>
      <c r="V17" s="901">
        <v>23839.065915070001</v>
      </c>
      <c r="W17" s="901">
        <v>644.44133314999999</v>
      </c>
      <c r="X17" s="902">
        <v>7.4851999999999999</v>
      </c>
      <c r="Y17" s="900">
        <v>243886.55585653996</v>
      </c>
      <c r="Z17" s="900">
        <v>5.8659956243441735</v>
      </c>
      <c r="AA17" s="901">
        <v>275.36739599999999</v>
      </c>
      <c r="AB17" s="900">
        <v>244161.92325253994</v>
      </c>
      <c r="AD17" s="1287"/>
      <c r="AE17" s="1287"/>
    </row>
    <row r="18" spans="1:31" s="1294" customFormat="1" ht="42">
      <c r="A18" s="870" t="s">
        <v>83</v>
      </c>
      <c r="B18" s="1286" t="s">
        <v>82</v>
      </c>
      <c r="C18" s="771">
        <v>0</v>
      </c>
      <c r="D18" s="771">
        <v>0</v>
      </c>
      <c r="E18" s="771">
        <v>0</v>
      </c>
      <c r="F18" s="771">
        <v>0</v>
      </c>
      <c r="G18" s="771">
        <v>0</v>
      </c>
      <c r="H18" s="771">
        <v>0</v>
      </c>
      <c r="I18" s="771">
        <v>0</v>
      </c>
      <c r="J18" s="771">
        <v>0</v>
      </c>
      <c r="K18" s="772">
        <v>0</v>
      </c>
      <c r="L18" s="771">
        <v>0</v>
      </c>
      <c r="M18" s="771">
        <v>0</v>
      </c>
      <c r="N18" s="771">
        <v>12289.826528670006</v>
      </c>
      <c r="O18" s="768">
        <v>0</v>
      </c>
      <c r="P18" s="771">
        <v>477.00001947999999</v>
      </c>
      <c r="Q18" s="771">
        <v>0</v>
      </c>
      <c r="R18" s="771">
        <v>0</v>
      </c>
      <c r="S18" s="771">
        <v>0</v>
      </c>
      <c r="T18" s="771">
        <v>0</v>
      </c>
      <c r="U18" s="771">
        <v>536.33399392000001</v>
      </c>
      <c r="V18" s="901">
        <v>0</v>
      </c>
      <c r="W18" s="901">
        <v>0</v>
      </c>
      <c r="X18" s="902">
        <v>0</v>
      </c>
      <c r="Y18" s="900">
        <v>13303.160542070005</v>
      </c>
      <c r="Z18" s="900">
        <v>0.31996959100785188</v>
      </c>
      <c r="AA18" s="901">
        <v>0</v>
      </c>
      <c r="AB18" s="900">
        <v>13303.160542070005</v>
      </c>
      <c r="AD18" s="1287"/>
      <c r="AE18" s="1287"/>
    </row>
    <row r="19" spans="1:31" s="1294" customFormat="1" ht="36" customHeight="1">
      <c r="A19" s="1293" t="s">
        <v>84</v>
      </c>
      <c r="B19" s="1286" t="s">
        <v>82</v>
      </c>
      <c r="C19" s="771">
        <v>0</v>
      </c>
      <c r="D19" s="771">
        <v>789.61337140000001</v>
      </c>
      <c r="E19" s="771">
        <v>0</v>
      </c>
      <c r="F19" s="771">
        <v>0</v>
      </c>
      <c r="G19" s="771">
        <v>42.604362000000002</v>
      </c>
      <c r="H19" s="771">
        <v>0</v>
      </c>
      <c r="I19" s="771">
        <v>0</v>
      </c>
      <c r="J19" s="771">
        <v>0</v>
      </c>
      <c r="K19" s="772">
        <v>0</v>
      </c>
      <c r="L19" s="771">
        <v>0</v>
      </c>
      <c r="M19" s="771">
        <v>48.829929999999997</v>
      </c>
      <c r="N19" s="771">
        <v>170.48469973594851</v>
      </c>
      <c r="O19" s="768">
        <v>0</v>
      </c>
      <c r="P19" s="771">
        <v>0</v>
      </c>
      <c r="Q19" s="771">
        <v>0</v>
      </c>
      <c r="R19" s="771">
        <v>0</v>
      </c>
      <c r="S19" s="771">
        <v>0</v>
      </c>
      <c r="T19" s="771">
        <v>0</v>
      </c>
      <c r="U19" s="771">
        <v>0</v>
      </c>
      <c r="V19" s="901">
        <v>1233.13137575</v>
      </c>
      <c r="W19" s="901">
        <v>0</v>
      </c>
      <c r="X19" s="902">
        <v>0</v>
      </c>
      <c r="Y19" s="900">
        <v>2284.6637388859485</v>
      </c>
      <c r="Z19" s="900">
        <v>5.4951071199209757E-2</v>
      </c>
      <c r="AA19" s="901">
        <v>24.622</v>
      </c>
      <c r="AB19" s="900">
        <v>2309.2857388859484</v>
      </c>
      <c r="AD19" s="1287"/>
      <c r="AE19" s="1287"/>
    </row>
    <row r="20" spans="1:31" s="1294" customFormat="1" ht="96.75" customHeight="1">
      <c r="A20" s="1289" t="s">
        <v>85</v>
      </c>
      <c r="B20" s="1286" t="s">
        <v>82</v>
      </c>
      <c r="C20" s="771">
        <v>0</v>
      </c>
      <c r="D20" s="771">
        <v>0</v>
      </c>
      <c r="E20" s="771">
        <v>0</v>
      </c>
      <c r="F20" s="771">
        <v>0</v>
      </c>
      <c r="G20" s="771">
        <v>0</v>
      </c>
      <c r="H20" s="771">
        <v>0</v>
      </c>
      <c r="I20" s="771">
        <v>0</v>
      </c>
      <c r="J20" s="771">
        <v>0</v>
      </c>
      <c r="K20" s="772">
        <v>0</v>
      </c>
      <c r="L20" s="771">
        <v>0</v>
      </c>
      <c r="M20" s="771">
        <v>0</v>
      </c>
      <c r="N20" s="768">
        <v>0</v>
      </c>
      <c r="O20" s="768">
        <v>0</v>
      </c>
      <c r="P20" s="771">
        <v>0</v>
      </c>
      <c r="Q20" s="771">
        <v>0</v>
      </c>
      <c r="R20" s="771">
        <v>0</v>
      </c>
      <c r="S20" s="771">
        <v>0</v>
      </c>
      <c r="T20" s="771">
        <v>0</v>
      </c>
      <c r="U20" s="771">
        <v>0</v>
      </c>
      <c r="V20" s="901">
        <v>168.04445175000001</v>
      </c>
      <c r="W20" s="901">
        <v>0</v>
      </c>
      <c r="X20" s="902">
        <v>0</v>
      </c>
      <c r="Y20" s="900">
        <v>168.04445175000001</v>
      </c>
      <c r="Z20" s="900">
        <v>4.0418300844785263E-3</v>
      </c>
      <c r="AA20" s="901">
        <v>0</v>
      </c>
      <c r="AB20" s="900">
        <v>168.04445175000001</v>
      </c>
      <c r="AD20" s="1287"/>
      <c r="AE20" s="1287"/>
    </row>
    <row r="21" spans="1:31" s="1294" customFormat="1" ht="30" customHeight="1">
      <c r="A21" s="1293" t="s">
        <v>86</v>
      </c>
      <c r="B21" s="1286" t="s">
        <v>82</v>
      </c>
      <c r="C21" s="771">
        <v>0</v>
      </c>
      <c r="D21" s="771">
        <v>1700.55820423</v>
      </c>
      <c r="E21" s="771">
        <v>0</v>
      </c>
      <c r="F21" s="771">
        <v>1367.8438258199999</v>
      </c>
      <c r="G21" s="771">
        <v>312.63799451</v>
      </c>
      <c r="H21" s="771">
        <v>0</v>
      </c>
      <c r="I21" s="771">
        <v>8.2058</v>
      </c>
      <c r="J21" s="771">
        <v>3.6755178717999999</v>
      </c>
      <c r="K21" s="772">
        <v>1.6211587299999999</v>
      </c>
      <c r="L21" s="771">
        <v>0</v>
      </c>
      <c r="M21" s="771">
        <v>1.67793835</v>
      </c>
      <c r="N21" s="771">
        <v>1696.908839421176</v>
      </c>
      <c r="O21" s="771">
        <v>6.76354465</v>
      </c>
      <c r="P21" s="771">
        <v>6.4097370402844698</v>
      </c>
      <c r="Q21" s="771">
        <v>7.2847007300000008</v>
      </c>
      <c r="R21" s="771">
        <v>0</v>
      </c>
      <c r="S21" s="771">
        <v>4.8606722599999994</v>
      </c>
      <c r="T21" s="771">
        <v>0</v>
      </c>
      <c r="U21" s="771">
        <v>3.6305849700000001</v>
      </c>
      <c r="V21" s="901">
        <v>383.77229952000005</v>
      </c>
      <c r="W21" s="901">
        <v>3.1403694799999995</v>
      </c>
      <c r="X21" s="902">
        <v>0</v>
      </c>
      <c r="Y21" s="900">
        <v>5508.9911875832595</v>
      </c>
      <c r="Z21" s="900">
        <v>0.13250307335482203</v>
      </c>
      <c r="AA21" s="901">
        <v>2.2720718799999999</v>
      </c>
      <c r="AB21" s="900">
        <v>5511.2632594632596</v>
      </c>
      <c r="AD21" s="1287"/>
      <c r="AE21" s="1287"/>
    </row>
    <row r="22" spans="1:31" s="1294" customFormat="1" ht="30" customHeight="1">
      <c r="A22" s="771" t="s">
        <v>87</v>
      </c>
      <c r="C22" s="771">
        <v>0</v>
      </c>
      <c r="D22" s="771">
        <v>4869.8838853299994</v>
      </c>
      <c r="E22" s="771">
        <v>625.55633794000005</v>
      </c>
      <c r="F22" s="771">
        <v>18226.748948500001</v>
      </c>
      <c r="G22" s="771">
        <v>28022.991380441323</v>
      </c>
      <c r="H22" s="771">
        <v>45.612572360000001</v>
      </c>
      <c r="I22" s="771">
        <v>5968.1537673099992</v>
      </c>
      <c r="J22" s="771">
        <v>9298.5344915165497</v>
      </c>
      <c r="K22" s="772">
        <v>282.654080795455</v>
      </c>
      <c r="L22" s="771">
        <v>17429.305481681546</v>
      </c>
      <c r="M22" s="771">
        <v>293.71802621999996</v>
      </c>
      <c r="N22" s="771">
        <v>26980.032592959</v>
      </c>
      <c r="O22" s="771">
        <v>2373.5070634499998</v>
      </c>
      <c r="P22" s="771">
        <v>2273.8711668999999</v>
      </c>
      <c r="Q22" s="771">
        <v>17851.59326659</v>
      </c>
      <c r="R22" s="771">
        <v>81.178471565476997</v>
      </c>
      <c r="S22" s="771">
        <v>0.9182025399999999</v>
      </c>
      <c r="T22" s="771">
        <v>466.52638999999999</v>
      </c>
      <c r="U22" s="771">
        <v>8313.6000331199994</v>
      </c>
      <c r="V22" s="771">
        <v>28867.994279849998</v>
      </c>
      <c r="W22" s="771">
        <v>112.20989145999999</v>
      </c>
      <c r="X22" s="771">
        <v>449.58254342000004</v>
      </c>
      <c r="Y22" s="900">
        <v>172834.17287394934</v>
      </c>
      <c r="Z22" s="900"/>
      <c r="AA22" s="901">
        <v>600.93138649000002</v>
      </c>
      <c r="AB22" s="900">
        <v>173435.10426043934</v>
      </c>
      <c r="AD22" s="1287"/>
      <c r="AE22" s="1287"/>
    </row>
    <row r="23" spans="1:31" s="1294" customFormat="1" ht="30" customHeight="1">
      <c r="A23" s="1293" t="s">
        <v>88</v>
      </c>
      <c r="B23" s="1286" t="s">
        <v>89</v>
      </c>
      <c r="C23" s="771">
        <v>0</v>
      </c>
      <c r="D23" s="771">
        <v>4856.6965457799997</v>
      </c>
      <c r="E23" s="771">
        <v>625.55633794000005</v>
      </c>
      <c r="F23" s="771">
        <v>18225.902878500001</v>
      </c>
      <c r="G23" s="771">
        <v>28018.639192441322</v>
      </c>
      <c r="H23" s="771">
        <v>45.612572360000001</v>
      </c>
      <c r="I23" s="771">
        <v>5888.1537673099992</v>
      </c>
      <c r="J23" s="771">
        <v>9298.5344915165497</v>
      </c>
      <c r="K23" s="772">
        <v>282.654080795455</v>
      </c>
      <c r="L23" s="771">
        <v>17426.305481681546</v>
      </c>
      <c r="M23" s="771">
        <v>293.71802621999996</v>
      </c>
      <c r="N23" s="771">
        <v>26967.854604959</v>
      </c>
      <c r="O23" s="771">
        <v>2363.4884074499996</v>
      </c>
      <c r="P23" s="771">
        <v>2273.8711668999999</v>
      </c>
      <c r="Q23" s="771">
        <v>17851.59326659</v>
      </c>
      <c r="R23" s="771">
        <v>61.17847156547699</v>
      </c>
      <c r="S23" s="771">
        <v>0.13205533999999999</v>
      </c>
      <c r="T23" s="771">
        <v>466.52638999999999</v>
      </c>
      <c r="U23" s="771">
        <v>8303.6000331199994</v>
      </c>
      <c r="V23" s="771">
        <v>28857.916461739998</v>
      </c>
      <c r="W23" s="771">
        <v>112.20989145999999</v>
      </c>
      <c r="X23" s="771">
        <v>449.58254342000004</v>
      </c>
      <c r="Y23" s="900">
        <v>172669.72666708933</v>
      </c>
      <c r="Z23" s="900">
        <v>4.1530778829877413</v>
      </c>
      <c r="AA23" s="901">
        <v>600.93138649000002</v>
      </c>
      <c r="AB23" s="900">
        <v>173270.65805357933</v>
      </c>
      <c r="AD23" s="1287"/>
      <c r="AE23" s="1287"/>
    </row>
    <row r="24" spans="1:31" s="1294" customFormat="1" ht="30" customHeight="1">
      <c r="A24" s="1293" t="s">
        <v>90</v>
      </c>
      <c r="B24" s="1286" t="s">
        <v>91</v>
      </c>
      <c r="C24" s="771">
        <v>0</v>
      </c>
      <c r="D24" s="771">
        <v>13.187339550000001</v>
      </c>
      <c r="E24" s="771">
        <v>0</v>
      </c>
      <c r="F24" s="771">
        <v>0.84606999999999999</v>
      </c>
      <c r="G24" s="771">
        <v>4.3521879999999999</v>
      </c>
      <c r="H24" s="771">
        <v>0</v>
      </c>
      <c r="I24" s="771">
        <v>0</v>
      </c>
      <c r="J24" s="771">
        <v>0</v>
      </c>
      <c r="K24" s="772">
        <v>0</v>
      </c>
      <c r="L24" s="771">
        <v>0</v>
      </c>
      <c r="M24" s="771">
        <v>0</v>
      </c>
      <c r="N24" s="771">
        <v>2.177988</v>
      </c>
      <c r="O24" s="771">
        <v>1.8655999999999999E-2</v>
      </c>
      <c r="P24" s="771">
        <v>0</v>
      </c>
      <c r="Q24" s="771">
        <v>0</v>
      </c>
      <c r="R24" s="771">
        <v>0</v>
      </c>
      <c r="S24" s="771">
        <v>0.78614719999999993</v>
      </c>
      <c r="T24" s="771">
        <v>0</v>
      </c>
      <c r="U24" s="771">
        <v>0</v>
      </c>
      <c r="V24" s="771">
        <v>3.6755199999999995E-2</v>
      </c>
      <c r="W24" s="771">
        <v>0</v>
      </c>
      <c r="X24" s="771">
        <v>0</v>
      </c>
      <c r="Y24" s="900">
        <v>21.405143949999999</v>
      </c>
      <c r="Z24" s="900">
        <v>5.1483969794143176E-4</v>
      </c>
      <c r="AA24" s="901">
        <v>0</v>
      </c>
      <c r="AB24" s="900">
        <v>21.405143949999999</v>
      </c>
      <c r="AD24" s="1287"/>
      <c r="AE24" s="1287"/>
    </row>
    <row r="25" spans="1:31" s="1294" customFormat="1" ht="30" customHeight="1">
      <c r="A25" s="1295" t="s">
        <v>92</v>
      </c>
      <c r="B25" s="1286" t="s">
        <v>93</v>
      </c>
      <c r="C25" s="771">
        <v>0</v>
      </c>
      <c r="D25" s="771">
        <v>0</v>
      </c>
      <c r="E25" s="771">
        <v>0</v>
      </c>
      <c r="F25" s="771">
        <v>0</v>
      </c>
      <c r="G25" s="771">
        <v>0</v>
      </c>
      <c r="H25" s="771">
        <v>0</v>
      </c>
      <c r="I25" s="771">
        <v>80</v>
      </c>
      <c r="J25" s="771">
        <v>0</v>
      </c>
      <c r="K25" s="772">
        <v>0</v>
      </c>
      <c r="L25" s="771">
        <v>3</v>
      </c>
      <c r="M25" s="771">
        <v>0</v>
      </c>
      <c r="N25" s="771">
        <v>10</v>
      </c>
      <c r="O25" s="771">
        <v>10</v>
      </c>
      <c r="P25" s="771">
        <v>0</v>
      </c>
      <c r="Q25" s="771">
        <v>0</v>
      </c>
      <c r="R25" s="771">
        <v>20</v>
      </c>
      <c r="S25" s="771">
        <v>0</v>
      </c>
      <c r="T25" s="771">
        <v>0</v>
      </c>
      <c r="U25" s="771">
        <v>10</v>
      </c>
      <c r="V25" s="771">
        <v>10.041062910000001</v>
      </c>
      <c r="W25" s="771">
        <v>0</v>
      </c>
      <c r="X25" s="771">
        <v>0</v>
      </c>
      <c r="Y25" s="900">
        <v>143.04106290999999</v>
      </c>
      <c r="Z25" s="900">
        <v>3.4404448666090722E-3</v>
      </c>
      <c r="AA25" s="901">
        <v>0</v>
      </c>
      <c r="AB25" s="900">
        <v>143.04106290999999</v>
      </c>
      <c r="AD25" s="1287"/>
      <c r="AE25" s="1287"/>
    </row>
    <row r="26" spans="1:31" s="1294" customFormat="1" ht="30" customHeight="1">
      <c r="A26" s="768" t="s">
        <v>94</v>
      </c>
      <c r="C26" s="768">
        <v>318.54057122</v>
      </c>
      <c r="D26" s="768">
        <v>38513.650827860001</v>
      </c>
      <c r="E26" s="768">
        <v>986.28250210966701</v>
      </c>
      <c r="F26" s="768">
        <v>10415.326984654501</v>
      </c>
      <c r="G26" s="768">
        <v>11768.864594426068</v>
      </c>
      <c r="H26" s="768">
        <v>6.5262191100000004</v>
      </c>
      <c r="I26" s="768">
        <v>159.88454897999998</v>
      </c>
      <c r="J26" s="768">
        <v>6580.4922301026099</v>
      </c>
      <c r="K26" s="897">
        <v>656.948535533842</v>
      </c>
      <c r="L26" s="768">
        <v>15290.163122889999</v>
      </c>
      <c r="M26" s="768">
        <v>169.51704605</v>
      </c>
      <c r="N26" s="768">
        <v>23668.291188119998</v>
      </c>
      <c r="O26" s="768">
        <v>24326.71910179</v>
      </c>
      <c r="P26" s="768">
        <v>1010.692533138105</v>
      </c>
      <c r="Q26" s="768">
        <v>2530.3793624173709</v>
      </c>
      <c r="R26" s="768">
        <v>70.478515751656033</v>
      </c>
      <c r="S26" s="768">
        <v>11212.964144110001</v>
      </c>
      <c r="T26" s="768">
        <v>247.89278039999999</v>
      </c>
      <c r="U26" s="768">
        <v>802.27177914000015</v>
      </c>
      <c r="V26" s="768">
        <v>31003.917291857902</v>
      </c>
      <c r="W26" s="768">
        <v>1046.09798469</v>
      </c>
      <c r="X26" s="768">
        <v>470.41905557999996</v>
      </c>
      <c r="Y26" s="900">
        <v>181256.32091993169</v>
      </c>
      <c r="Z26" s="900"/>
      <c r="AA26" s="901">
        <v>1.0296475199999999</v>
      </c>
      <c r="AB26" s="900">
        <v>181257.35056745168</v>
      </c>
      <c r="AD26" s="1287"/>
      <c r="AE26" s="1287"/>
    </row>
    <row r="27" spans="1:31" s="1294" customFormat="1" ht="30" customHeight="1">
      <c r="A27" s="771" t="s">
        <v>95</v>
      </c>
      <c r="B27" s="1286" t="s">
        <v>96</v>
      </c>
      <c r="C27" s="771"/>
      <c r="D27" s="771">
        <v>0</v>
      </c>
      <c r="E27" s="771">
        <v>2.9514765499999998</v>
      </c>
      <c r="F27" s="768">
        <v>0</v>
      </c>
      <c r="G27" s="768">
        <v>0</v>
      </c>
      <c r="H27" s="768">
        <v>0</v>
      </c>
      <c r="I27" s="768">
        <v>0</v>
      </c>
      <c r="J27" s="768">
        <v>0</v>
      </c>
      <c r="K27" s="897">
        <v>0</v>
      </c>
      <c r="L27" s="768">
        <v>0</v>
      </c>
      <c r="M27" s="768">
        <v>0</v>
      </c>
      <c r="N27" s="771">
        <v>0</v>
      </c>
      <c r="O27" s="771">
        <v>0</v>
      </c>
      <c r="P27" s="768">
        <v>0</v>
      </c>
      <c r="Q27" s="771">
        <v>0</v>
      </c>
      <c r="R27" s="768">
        <v>0</v>
      </c>
      <c r="S27" s="768">
        <v>0</v>
      </c>
      <c r="T27" s="768">
        <v>0</v>
      </c>
      <c r="U27" s="768">
        <v>0</v>
      </c>
      <c r="V27" s="901">
        <v>0.11568365</v>
      </c>
      <c r="W27" s="901">
        <v>0</v>
      </c>
      <c r="X27" s="902">
        <v>0</v>
      </c>
      <c r="Y27" s="900">
        <v>3.0671601999999996</v>
      </c>
      <c r="Z27" s="900">
        <v>7.3771792172693215E-5</v>
      </c>
      <c r="AA27" s="901">
        <v>0</v>
      </c>
      <c r="AB27" s="900">
        <v>3.0671601999999996</v>
      </c>
      <c r="AD27" s="1287"/>
      <c r="AE27" s="1287"/>
    </row>
    <row r="28" spans="1:31" s="1294" customFormat="1" ht="30" customHeight="1">
      <c r="A28" s="1296" t="s">
        <v>97</v>
      </c>
      <c r="B28" s="1286"/>
      <c r="C28" s="771"/>
      <c r="D28" s="771">
        <v>37074.6014421</v>
      </c>
      <c r="E28" s="771">
        <v>345.96002195966702</v>
      </c>
      <c r="F28" s="771">
        <v>10399.630560724501</v>
      </c>
      <c r="G28" s="771">
        <v>10020.926761447789</v>
      </c>
      <c r="H28" s="771">
        <v>6.5262191100000004</v>
      </c>
      <c r="I28" s="771">
        <v>159.88454897999998</v>
      </c>
      <c r="J28" s="771">
        <v>6576.5921206426092</v>
      </c>
      <c r="K28" s="772">
        <v>656.948535533842</v>
      </c>
      <c r="L28" s="771">
        <v>15290.163122889999</v>
      </c>
      <c r="M28" s="771">
        <v>169.51704605</v>
      </c>
      <c r="N28" s="771">
        <v>19810.702614080001</v>
      </c>
      <c r="O28" s="771">
        <v>12097.84906436</v>
      </c>
      <c r="P28" s="771">
        <v>605.18279561345901</v>
      </c>
      <c r="Q28" s="771">
        <v>2530.2602428099999</v>
      </c>
      <c r="R28" s="771">
        <v>65.026739761656032</v>
      </c>
      <c r="S28" s="771">
        <v>11212.964144110001</v>
      </c>
      <c r="T28" s="771">
        <v>247.89278039999999</v>
      </c>
      <c r="U28" s="771">
        <v>631.82899619000011</v>
      </c>
      <c r="V28" s="901">
        <v>30976.216244207902</v>
      </c>
      <c r="W28" s="901">
        <v>1021.2686595499999</v>
      </c>
      <c r="X28" s="902">
        <v>469.73464769999998</v>
      </c>
      <c r="Y28" s="900">
        <v>160369.67730822143</v>
      </c>
      <c r="Z28" s="900">
        <v>3.857235270979321</v>
      </c>
      <c r="AA28" s="901">
        <v>0</v>
      </c>
      <c r="AB28" s="900">
        <v>160369.67730822143</v>
      </c>
      <c r="AD28" s="1287"/>
      <c r="AE28" s="1287"/>
    </row>
    <row r="29" spans="1:31" s="1294" customFormat="1" ht="30" customHeight="1">
      <c r="A29" s="771" t="s">
        <v>98</v>
      </c>
      <c r="C29" s="771">
        <v>318.54057122</v>
      </c>
      <c r="D29" s="771">
        <v>1439.04938576</v>
      </c>
      <c r="E29" s="771">
        <v>637.37100359999999</v>
      </c>
      <c r="F29" s="771">
        <v>15.69642393</v>
      </c>
      <c r="G29" s="771">
        <v>1747.7849534282791</v>
      </c>
      <c r="H29" s="771">
        <v>0</v>
      </c>
      <c r="I29" s="771">
        <v>0</v>
      </c>
      <c r="J29" s="771">
        <v>3.42350829</v>
      </c>
      <c r="K29" s="772">
        <v>0</v>
      </c>
      <c r="L29" s="771">
        <v>0</v>
      </c>
      <c r="M29" s="771">
        <v>0</v>
      </c>
      <c r="N29" s="771">
        <v>3080.6516605199986</v>
      </c>
      <c r="O29" s="771">
        <v>12228.870037430001</v>
      </c>
      <c r="P29" s="771">
        <v>405.36963755464598</v>
      </c>
      <c r="Q29" s="771">
        <v>0</v>
      </c>
      <c r="R29" s="771">
        <v>1.59203546</v>
      </c>
      <c r="S29" s="771">
        <v>0</v>
      </c>
      <c r="T29" s="771">
        <v>0</v>
      </c>
      <c r="U29" s="771">
        <v>168.13009144999998</v>
      </c>
      <c r="V29" s="771">
        <v>25.959292870000002</v>
      </c>
      <c r="W29" s="771">
        <v>24.787659140000002</v>
      </c>
      <c r="X29" s="771">
        <v>0</v>
      </c>
      <c r="Y29" s="900">
        <v>20097.226260652926</v>
      </c>
      <c r="Z29" s="900"/>
      <c r="AA29" s="901">
        <v>1.0296475199999999</v>
      </c>
      <c r="AB29" s="900">
        <v>20098.255908172927</v>
      </c>
      <c r="AD29" s="1287"/>
      <c r="AE29" s="1287"/>
    </row>
    <row r="30" spans="1:31" s="1294" customFormat="1" ht="30" customHeight="1">
      <c r="A30" s="771" t="s">
        <v>99</v>
      </c>
      <c r="B30" s="1286" t="s">
        <v>100</v>
      </c>
      <c r="C30" s="771">
        <v>0</v>
      </c>
      <c r="D30" s="771">
        <v>52.174385909999998</v>
      </c>
      <c r="E30" s="771">
        <v>2.42980638</v>
      </c>
      <c r="F30" s="771">
        <v>15.69642393</v>
      </c>
      <c r="G30" s="771">
        <v>134.50974214515858</v>
      </c>
      <c r="H30" s="771">
        <v>0</v>
      </c>
      <c r="I30" s="771">
        <v>0</v>
      </c>
      <c r="J30" s="771">
        <v>3.42350829</v>
      </c>
      <c r="K30" s="772">
        <v>0</v>
      </c>
      <c r="L30" s="771">
        <v>0</v>
      </c>
      <c r="M30" s="768">
        <v>0</v>
      </c>
      <c r="N30" s="771">
        <v>27.261556120000005</v>
      </c>
      <c r="O30" s="771">
        <v>29.267302599999997</v>
      </c>
      <c r="P30" s="771">
        <v>124.43846958753601</v>
      </c>
      <c r="Q30" s="771">
        <v>0</v>
      </c>
      <c r="R30" s="771">
        <v>1.59203546</v>
      </c>
      <c r="S30" s="771">
        <v>0</v>
      </c>
      <c r="T30" s="768">
        <v>0</v>
      </c>
      <c r="U30" s="771">
        <v>138.06580144999998</v>
      </c>
      <c r="V30" s="901">
        <v>0.59943124000000003</v>
      </c>
      <c r="W30" s="901">
        <v>24.787659140000002</v>
      </c>
      <c r="X30" s="902">
        <v>0</v>
      </c>
      <c r="Y30" s="900">
        <v>554.24612225269448</v>
      </c>
      <c r="Z30" s="900">
        <v>1.3330809960088454E-2</v>
      </c>
      <c r="AA30" s="901">
        <v>1.0296475199999999</v>
      </c>
      <c r="AB30" s="900">
        <v>555.2757697726945</v>
      </c>
      <c r="AD30" s="1287"/>
      <c r="AE30" s="1287"/>
    </row>
    <row r="31" spans="1:31" s="1294" customFormat="1" ht="30" customHeight="1">
      <c r="A31" s="771" t="s">
        <v>101</v>
      </c>
      <c r="B31" s="1286" t="s">
        <v>100</v>
      </c>
      <c r="C31" s="771">
        <v>318.54057122</v>
      </c>
      <c r="D31" s="771">
        <v>1386.87499985</v>
      </c>
      <c r="E31" s="771">
        <v>634.94119722000005</v>
      </c>
      <c r="F31" s="771">
        <v>0</v>
      </c>
      <c r="G31" s="771">
        <v>1613.2752112831206</v>
      </c>
      <c r="H31" s="771">
        <v>0</v>
      </c>
      <c r="I31" s="771">
        <v>0</v>
      </c>
      <c r="J31" s="771">
        <v>0</v>
      </c>
      <c r="K31" s="772">
        <v>0</v>
      </c>
      <c r="L31" s="771">
        <v>0</v>
      </c>
      <c r="M31" s="768">
        <v>0</v>
      </c>
      <c r="N31" s="771">
        <v>3053.3901043999986</v>
      </c>
      <c r="O31" s="771">
        <v>12199.602734830001</v>
      </c>
      <c r="P31" s="771">
        <v>280.93116796710996</v>
      </c>
      <c r="Q31" s="771">
        <v>0</v>
      </c>
      <c r="R31" s="768">
        <v>0</v>
      </c>
      <c r="S31" s="768">
        <v>0</v>
      </c>
      <c r="T31" s="768">
        <v>0</v>
      </c>
      <c r="U31" s="771">
        <v>30.06429</v>
      </c>
      <c r="V31" s="901">
        <v>25.359861630000001</v>
      </c>
      <c r="W31" s="768">
        <v>0</v>
      </c>
      <c r="X31" s="902">
        <v>0</v>
      </c>
      <c r="Y31" s="900">
        <v>19542.980138400228</v>
      </c>
      <c r="Z31" s="900">
        <v>0.47005065767517878</v>
      </c>
      <c r="AA31" s="901">
        <v>0</v>
      </c>
      <c r="AB31" s="900">
        <v>19542.980138400228</v>
      </c>
      <c r="AD31" s="1287"/>
      <c r="AE31" s="1287"/>
    </row>
    <row r="32" spans="1:31" s="1294" customFormat="1" ht="30" customHeight="1">
      <c r="A32" s="771" t="s">
        <v>102</v>
      </c>
      <c r="B32" s="1297" t="s">
        <v>103</v>
      </c>
      <c r="C32" s="771">
        <v>0</v>
      </c>
      <c r="D32" s="771">
        <v>0</v>
      </c>
      <c r="E32" s="771">
        <v>0</v>
      </c>
      <c r="F32" s="771">
        <v>0</v>
      </c>
      <c r="G32" s="771">
        <v>0</v>
      </c>
      <c r="H32" s="771">
        <v>0</v>
      </c>
      <c r="I32" s="771">
        <v>0</v>
      </c>
      <c r="J32" s="771">
        <v>0</v>
      </c>
      <c r="K32" s="772">
        <v>0</v>
      </c>
      <c r="L32" s="771">
        <v>0</v>
      </c>
      <c r="M32" s="771">
        <v>0</v>
      </c>
      <c r="N32" s="771">
        <v>0</v>
      </c>
      <c r="O32" s="771">
        <v>0</v>
      </c>
      <c r="P32" s="771">
        <v>0</v>
      </c>
      <c r="Q32" s="771">
        <v>0</v>
      </c>
      <c r="R32" s="771">
        <v>0</v>
      </c>
      <c r="S32" s="771">
        <v>0</v>
      </c>
      <c r="T32" s="771">
        <v>0</v>
      </c>
      <c r="U32" s="771">
        <v>0</v>
      </c>
      <c r="V32" s="901">
        <v>0</v>
      </c>
      <c r="W32" s="771">
        <v>0</v>
      </c>
      <c r="X32" s="771">
        <v>0</v>
      </c>
      <c r="Y32" s="900">
        <v>0</v>
      </c>
      <c r="Z32" s="900">
        <v>0</v>
      </c>
      <c r="AA32" s="901">
        <v>0</v>
      </c>
      <c r="AB32" s="900">
        <v>0</v>
      </c>
      <c r="AD32" s="1287"/>
      <c r="AE32" s="1287"/>
    </row>
    <row r="33" spans="1:31" s="1294" customFormat="1" ht="30" customHeight="1">
      <c r="A33" s="771" t="s">
        <v>104</v>
      </c>
      <c r="B33" s="1297" t="s">
        <v>105</v>
      </c>
      <c r="C33" s="771">
        <v>0</v>
      </c>
      <c r="D33" s="771">
        <v>0</v>
      </c>
      <c r="E33" s="771">
        <v>0</v>
      </c>
      <c r="F33" s="771">
        <v>0</v>
      </c>
      <c r="G33" s="771">
        <v>0</v>
      </c>
      <c r="H33" s="771">
        <v>0</v>
      </c>
      <c r="I33" s="771">
        <v>0</v>
      </c>
      <c r="J33" s="771">
        <v>0</v>
      </c>
      <c r="K33" s="772">
        <v>0</v>
      </c>
      <c r="L33" s="771">
        <v>0</v>
      </c>
      <c r="M33" s="771">
        <v>0</v>
      </c>
      <c r="N33" s="771">
        <v>0</v>
      </c>
      <c r="O33" s="771">
        <v>0</v>
      </c>
      <c r="P33" s="771">
        <v>0</v>
      </c>
      <c r="Q33" s="771">
        <v>0</v>
      </c>
      <c r="R33" s="771">
        <v>0</v>
      </c>
      <c r="S33" s="771">
        <v>0</v>
      </c>
      <c r="T33" s="771">
        <v>0</v>
      </c>
      <c r="U33" s="771">
        <v>0</v>
      </c>
      <c r="V33" s="901">
        <v>0</v>
      </c>
      <c r="W33" s="771">
        <v>0</v>
      </c>
      <c r="X33" s="771">
        <v>0</v>
      </c>
      <c r="Y33" s="900">
        <v>0</v>
      </c>
      <c r="Z33" s="900">
        <v>0</v>
      </c>
      <c r="AA33" s="768">
        <v>0</v>
      </c>
      <c r="AB33" s="900">
        <v>0</v>
      </c>
      <c r="AD33" s="1287"/>
      <c r="AE33" s="1287"/>
    </row>
    <row r="34" spans="1:31" s="1294" customFormat="1" ht="30" customHeight="1">
      <c r="A34" s="771" t="s">
        <v>106</v>
      </c>
      <c r="B34" s="1286" t="s">
        <v>107</v>
      </c>
      <c r="C34" s="771">
        <v>0</v>
      </c>
      <c r="D34" s="771">
        <v>0</v>
      </c>
      <c r="E34" s="771">
        <v>0</v>
      </c>
      <c r="F34" s="771">
        <v>0</v>
      </c>
      <c r="G34" s="771">
        <v>0.15287954999999998</v>
      </c>
      <c r="H34" s="771">
        <v>0</v>
      </c>
      <c r="I34" s="771">
        <v>0</v>
      </c>
      <c r="J34" s="771">
        <v>0.47660116999999996</v>
      </c>
      <c r="K34" s="772">
        <v>0</v>
      </c>
      <c r="L34" s="771">
        <v>0</v>
      </c>
      <c r="M34" s="771">
        <v>0</v>
      </c>
      <c r="N34" s="771">
        <v>0.93691352000000017</v>
      </c>
      <c r="O34" s="771">
        <v>0</v>
      </c>
      <c r="P34" s="771">
        <v>0.14009996999999999</v>
      </c>
      <c r="Q34" s="771">
        <v>0.119119607370895</v>
      </c>
      <c r="R34" s="771">
        <v>3.8597405300000003</v>
      </c>
      <c r="S34" s="771">
        <v>0</v>
      </c>
      <c r="T34" s="771">
        <v>0</v>
      </c>
      <c r="U34" s="771">
        <v>2.3126915000000001</v>
      </c>
      <c r="V34" s="901">
        <v>1.6260711299999999</v>
      </c>
      <c r="W34" s="771">
        <v>4.1666000000000002E-2</v>
      </c>
      <c r="X34" s="771">
        <v>0.68440787999999997</v>
      </c>
      <c r="Y34" s="900">
        <v>10.350190857370894</v>
      </c>
      <c r="Z34" s="900">
        <v>2.4894432605042117E-4</v>
      </c>
      <c r="AA34" s="901">
        <v>0</v>
      </c>
      <c r="AB34" s="900">
        <v>10.350190857370894</v>
      </c>
      <c r="AD34" s="1287"/>
      <c r="AE34" s="1287"/>
    </row>
    <row r="35" spans="1:31" s="1294" customFormat="1" ht="30" customHeight="1">
      <c r="A35" s="771" t="s">
        <v>108</v>
      </c>
      <c r="B35" s="1286" t="s">
        <v>109</v>
      </c>
      <c r="C35" s="771">
        <v>0</v>
      </c>
      <c r="D35" s="771">
        <v>0</v>
      </c>
      <c r="E35" s="771">
        <v>0</v>
      </c>
      <c r="F35" s="771">
        <v>0</v>
      </c>
      <c r="G35" s="771">
        <v>0</v>
      </c>
      <c r="H35" s="771">
        <v>0</v>
      </c>
      <c r="I35" s="771">
        <v>0</v>
      </c>
      <c r="J35" s="771">
        <v>0</v>
      </c>
      <c r="K35" s="772">
        <v>0</v>
      </c>
      <c r="L35" s="771">
        <v>0</v>
      </c>
      <c r="M35" s="771">
        <v>0</v>
      </c>
      <c r="N35" s="771">
        <v>776</v>
      </c>
      <c r="O35" s="768">
        <v>0</v>
      </c>
      <c r="P35" s="768">
        <v>0</v>
      </c>
      <c r="Q35" s="768">
        <v>0</v>
      </c>
      <c r="R35" s="768">
        <v>0</v>
      </c>
      <c r="S35" s="768">
        <v>0</v>
      </c>
      <c r="T35" s="768">
        <v>0</v>
      </c>
      <c r="U35" s="768">
        <v>0</v>
      </c>
      <c r="V35" s="901">
        <v>0</v>
      </c>
      <c r="W35" s="768">
        <v>0</v>
      </c>
      <c r="X35" s="768">
        <v>0</v>
      </c>
      <c r="Y35" s="900">
        <v>776</v>
      </c>
      <c r="Z35" s="900">
        <v>1.8664467126956699E-2</v>
      </c>
      <c r="AA35" s="768">
        <v>0</v>
      </c>
      <c r="AB35" s="900">
        <v>776</v>
      </c>
      <c r="AD35" s="1287"/>
      <c r="AE35" s="1287"/>
    </row>
    <row r="36" spans="1:31" s="1294" customFormat="1" ht="30" customHeight="1">
      <c r="A36" s="768" t="s">
        <v>110</v>
      </c>
      <c r="B36" s="1298" t="s">
        <v>111</v>
      </c>
      <c r="C36" s="768">
        <v>0</v>
      </c>
      <c r="D36" s="768">
        <v>0</v>
      </c>
      <c r="E36" s="768">
        <v>0</v>
      </c>
      <c r="F36" s="768">
        <v>0</v>
      </c>
      <c r="G36" s="768">
        <v>0</v>
      </c>
      <c r="H36" s="768">
        <v>0</v>
      </c>
      <c r="I36" s="768">
        <v>0</v>
      </c>
      <c r="J36" s="768">
        <v>0</v>
      </c>
      <c r="K36" s="897">
        <v>0</v>
      </c>
      <c r="L36" s="768">
        <v>0</v>
      </c>
      <c r="M36" s="768">
        <v>0</v>
      </c>
      <c r="N36" s="768">
        <v>0</v>
      </c>
      <c r="O36" s="768">
        <v>0</v>
      </c>
      <c r="P36" s="768">
        <v>0</v>
      </c>
      <c r="Q36" s="768">
        <v>0</v>
      </c>
      <c r="R36" s="768">
        <v>0</v>
      </c>
      <c r="S36" s="768">
        <v>0</v>
      </c>
      <c r="T36" s="768">
        <v>0</v>
      </c>
      <c r="U36" s="768">
        <v>0</v>
      </c>
      <c r="V36" s="768">
        <v>0</v>
      </c>
      <c r="W36" s="768">
        <v>0</v>
      </c>
      <c r="X36" s="768">
        <v>0</v>
      </c>
      <c r="Y36" s="900">
        <v>0</v>
      </c>
      <c r="Z36" s="900">
        <v>0</v>
      </c>
      <c r="AA36" s="768">
        <v>0</v>
      </c>
      <c r="AB36" s="900">
        <v>0</v>
      </c>
      <c r="AD36" s="1287"/>
      <c r="AE36" s="1287"/>
    </row>
    <row r="37" spans="1:31" s="1294" customFormat="1" ht="30" customHeight="1">
      <c r="A37" s="853" t="s">
        <v>112</v>
      </c>
      <c r="B37" s="1288" t="s">
        <v>113</v>
      </c>
      <c r="C37" s="853">
        <v>669.46616939</v>
      </c>
      <c r="D37" s="853">
        <v>2808.8310330900003</v>
      </c>
      <c r="E37" s="853">
        <v>91.184003849999996</v>
      </c>
      <c r="F37" s="853">
        <v>6109.3634480500004</v>
      </c>
      <c r="G37" s="853">
        <v>2085.2958386000009</v>
      </c>
      <c r="H37" s="853">
        <v>127.22900441999998</v>
      </c>
      <c r="I37" s="853">
        <v>220.34603885999996</v>
      </c>
      <c r="J37" s="853">
        <v>2248.6447289399898</v>
      </c>
      <c r="K37" s="898">
        <v>287.54147239999998</v>
      </c>
      <c r="L37" s="853">
        <v>5899.6874848080006</v>
      </c>
      <c r="M37" s="853">
        <v>174.28544144</v>
      </c>
      <c r="N37" s="853">
        <v>1394.3710842099999</v>
      </c>
      <c r="O37" s="853">
        <v>870.92437548999999</v>
      </c>
      <c r="P37" s="853">
        <v>360.62115917</v>
      </c>
      <c r="Q37" s="853">
        <v>1916.84493398</v>
      </c>
      <c r="R37" s="853">
        <v>95.58772334999999</v>
      </c>
      <c r="S37" s="853">
        <v>1565.16118871</v>
      </c>
      <c r="T37" s="853">
        <v>879.39168195999991</v>
      </c>
      <c r="U37" s="853">
        <v>3433.1278958200005</v>
      </c>
      <c r="V37" s="853">
        <v>8736.3646909399995</v>
      </c>
      <c r="W37" s="853">
        <v>783.60464589000003</v>
      </c>
      <c r="X37" s="853">
        <v>620.90108438000004</v>
      </c>
      <c r="Y37" s="900">
        <v>41378.775127747998</v>
      </c>
      <c r="Z37" s="900">
        <v>0.99524843830616749</v>
      </c>
      <c r="AA37" s="768">
        <v>178.79806750999998</v>
      </c>
      <c r="AB37" s="900">
        <v>41557.573195257995</v>
      </c>
      <c r="AD37" s="1287"/>
      <c r="AE37" s="1287"/>
    </row>
    <row r="38" spans="1:31" s="1294" customFormat="1" ht="30" customHeight="1">
      <c r="A38" s="853" t="s">
        <v>114</v>
      </c>
      <c r="B38" s="1288"/>
      <c r="C38" s="853">
        <v>25.019349519999999</v>
      </c>
      <c r="D38" s="853">
        <v>2205.9394841000003</v>
      </c>
      <c r="E38" s="853">
        <v>343.35737043200606</v>
      </c>
      <c r="F38" s="853">
        <v>851.02533567</v>
      </c>
      <c r="G38" s="853">
        <v>1755.1289249171975</v>
      </c>
      <c r="H38" s="853">
        <v>0.10778156561643863</v>
      </c>
      <c r="I38" s="853">
        <v>43.721665989999991</v>
      </c>
      <c r="J38" s="853">
        <v>144.98236331999999</v>
      </c>
      <c r="K38" s="898">
        <v>86.445177248630088</v>
      </c>
      <c r="L38" s="853">
        <v>341.48705638000001</v>
      </c>
      <c r="M38" s="853">
        <v>130.11838127999999</v>
      </c>
      <c r="N38" s="853">
        <v>9756.9145457800023</v>
      </c>
      <c r="O38" s="853">
        <v>5097.2483243099896</v>
      </c>
      <c r="P38" s="853">
        <v>257.62068327283504</v>
      </c>
      <c r="Q38" s="853">
        <v>126.102565040954</v>
      </c>
      <c r="R38" s="853">
        <v>157.61225684999999</v>
      </c>
      <c r="S38" s="853">
        <v>249.2218717573659</v>
      </c>
      <c r="T38" s="853">
        <v>3.1620657800000007</v>
      </c>
      <c r="U38" s="853">
        <v>429.44350507000001</v>
      </c>
      <c r="V38" s="853">
        <v>10654.74005370642</v>
      </c>
      <c r="W38" s="853">
        <v>74.386205930000003</v>
      </c>
      <c r="X38" s="853">
        <v>128.6410003</v>
      </c>
      <c r="Y38" s="900">
        <v>32862.425968221018</v>
      </c>
      <c r="Z38" s="900">
        <v>0.79041194484008936</v>
      </c>
      <c r="AA38" s="768">
        <v>49.434498580000003</v>
      </c>
      <c r="AB38" s="900">
        <v>32911.860466801016</v>
      </c>
      <c r="AD38" s="1287"/>
      <c r="AE38" s="1287"/>
    </row>
    <row r="39" spans="1:31" s="1294" customFormat="1" ht="30" customHeight="1">
      <c r="A39" s="771" t="s">
        <v>115</v>
      </c>
      <c r="B39" s="1286" t="s">
        <v>116</v>
      </c>
      <c r="C39" s="771">
        <v>0</v>
      </c>
      <c r="D39" s="771">
        <v>1201</v>
      </c>
      <c r="E39" s="771">
        <v>321.37972781999997</v>
      </c>
      <c r="F39" s="771">
        <v>748.01080202000003</v>
      </c>
      <c r="G39" s="771">
        <v>1632.5637609371977</v>
      </c>
      <c r="H39" s="771">
        <v>0</v>
      </c>
      <c r="I39" s="771">
        <v>0</v>
      </c>
      <c r="J39" s="771">
        <v>0</v>
      </c>
      <c r="K39" s="772">
        <v>15.2418136986301</v>
      </c>
      <c r="L39" s="771">
        <v>0</v>
      </c>
      <c r="M39" s="771">
        <v>96.197938739999998</v>
      </c>
      <c r="N39" s="771">
        <v>7747.8503945500015</v>
      </c>
      <c r="O39" s="771">
        <v>5058.0841543199895</v>
      </c>
      <c r="P39" s="771">
        <v>174.78714343283502</v>
      </c>
      <c r="Q39" s="771">
        <v>23.130001</v>
      </c>
      <c r="R39" s="771">
        <v>149.1</v>
      </c>
      <c r="S39" s="771">
        <v>12.6431280673659</v>
      </c>
      <c r="T39" s="771">
        <v>0</v>
      </c>
      <c r="U39" s="771">
        <v>410.41999456000002</v>
      </c>
      <c r="V39" s="901">
        <v>9950.363315656421</v>
      </c>
      <c r="W39" s="901">
        <v>9.5994103099999997</v>
      </c>
      <c r="X39" s="902">
        <v>84.083706540000009</v>
      </c>
      <c r="Y39" s="900">
        <v>27634.455291652437</v>
      </c>
      <c r="Z39" s="900">
        <v>0.66466801850824941</v>
      </c>
      <c r="AA39" s="901">
        <v>43.179526850000002</v>
      </c>
      <c r="AB39" s="900">
        <v>27677.634818502436</v>
      </c>
      <c r="AD39" s="1287"/>
      <c r="AE39" s="1287"/>
    </row>
    <row r="40" spans="1:31" s="1294" customFormat="1" ht="30" customHeight="1">
      <c r="A40" s="771" t="s">
        <v>117</v>
      </c>
      <c r="B40" s="1286" t="s">
        <v>118</v>
      </c>
      <c r="C40" s="771">
        <v>25.019349519999999</v>
      </c>
      <c r="D40" s="771">
        <v>1004.9394841000001</v>
      </c>
      <c r="E40" s="771">
        <v>21.9776426120061</v>
      </c>
      <c r="F40" s="771">
        <v>103.01453365</v>
      </c>
      <c r="G40" s="771">
        <v>122.56516397999989</v>
      </c>
      <c r="H40" s="771">
        <v>0.10778156561643863</v>
      </c>
      <c r="I40" s="771">
        <v>43.721665989999991</v>
      </c>
      <c r="J40" s="771">
        <v>144.98236331999999</v>
      </c>
      <c r="K40" s="772">
        <v>71.203363549999992</v>
      </c>
      <c r="L40" s="771">
        <v>341.48705638000001</v>
      </c>
      <c r="M40" s="771">
        <v>33.920442539999996</v>
      </c>
      <c r="N40" s="771">
        <v>2009.0641512300001</v>
      </c>
      <c r="O40" s="771">
        <v>39.164169990000005</v>
      </c>
      <c r="P40" s="771">
        <v>82.83353984</v>
      </c>
      <c r="Q40" s="771">
        <v>102.972564040954</v>
      </c>
      <c r="R40" s="771">
        <v>8.5122568500000018</v>
      </c>
      <c r="S40" s="771">
        <v>236.57874369000001</v>
      </c>
      <c r="T40" s="771">
        <v>3.1620657800000007</v>
      </c>
      <c r="U40" s="771">
        <v>19.023510510000001</v>
      </c>
      <c r="V40" s="901">
        <v>704.3767380500002</v>
      </c>
      <c r="W40" s="901">
        <v>64.786795620000007</v>
      </c>
      <c r="X40" s="902">
        <v>44.55729376</v>
      </c>
      <c r="Y40" s="900">
        <v>5227.9706765685769</v>
      </c>
      <c r="Z40" s="900">
        <v>0.12574392633183992</v>
      </c>
      <c r="AA40" s="901">
        <v>6.2549717300000003</v>
      </c>
      <c r="AB40" s="900">
        <v>5234.2256482985767</v>
      </c>
      <c r="AD40" s="1287"/>
      <c r="AE40" s="1287"/>
    </row>
    <row r="41" spans="1:31" s="1294" customFormat="1" ht="30" customHeight="1">
      <c r="A41" s="768" t="s">
        <v>119</v>
      </c>
      <c r="B41" s="1288"/>
      <c r="C41" s="768">
        <v>0</v>
      </c>
      <c r="D41" s="768">
        <v>16849.643238519999</v>
      </c>
      <c r="E41" s="768">
        <v>0</v>
      </c>
      <c r="F41" s="768">
        <v>0</v>
      </c>
      <c r="G41" s="768">
        <v>22.64595458911781</v>
      </c>
      <c r="H41" s="768">
        <v>0</v>
      </c>
      <c r="I41" s="768">
        <v>0</v>
      </c>
      <c r="J41" s="768">
        <v>0</v>
      </c>
      <c r="K41" s="897">
        <v>0</v>
      </c>
      <c r="L41" s="768">
        <v>0</v>
      </c>
      <c r="M41" s="768">
        <v>440.96349745999999</v>
      </c>
      <c r="N41" s="768">
        <v>3482.42</v>
      </c>
      <c r="O41" s="768">
        <v>2524.2374140059328</v>
      </c>
      <c r="P41" s="768">
        <v>4.9859121548162593</v>
      </c>
      <c r="Q41" s="768">
        <v>10.788016856345999</v>
      </c>
      <c r="R41" s="768">
        <v>0</v>
      </c>
      <c r="S41" s="768">
        <v>0</v>
      </c>
      <c r="T41" s="768">
        <v>0</v>
      </c>
      <c r="U41" s="768">
        <v>0</v>
      </c>
      <c r="V41" s="768">
        <v>1619.5145741702838</v>
      </c>
      <c r="W41" s="768">
        <v>0</v>
      </c>
      <c r="X41" s="768">
        <v>0</v>
      </c>
      <c r="Y41" s="900">
        <v>24955.198607756498</v>
      </c>
      <c r="Z41" s="900">
        <v>0.6002261392540551</v>
      </c>
      <c r="AA41" s="768">
        <v>0</v>
      </c>
      <c r="AB41" s="900">
        <v>24955.198607756498</v>
      </c>
      <c r="AD41" s="1287"/>
      <c r="AE41" s="1287"/>
    </row>
    <row r="42" spans="1:31" s="1294" customFormat="1" ht="30" customHeight="1">
      <c r="A42" s="771" t="s">
        <v>120</v>
      </c>
      <c r="B42" s="1286" t="s">
        <v>121</v>
      </c>
      <c r="C42" s="771">
        <v>0</v>
      </c>
      <c r="D42" s="771">
        <v>0</v>
      </c>
      <c r="E42" s="771">
        <v>0</v>
      </c>
      <c r="F42" s="771">
        <v>0</v>
      </c>
      <c r="G42" s="771">
        <v>0</v>
      </c>
      <c r="H42" s="771">
        <v>0</v>
      </c>
      <c r="I42" s="771">
        <v>0</v>
      </c>
      <c r="J42" s="771">
        <v>0</v>
      </c>
      <c r="K42" s="772">
        <v>0</v>
      </c>
      <c r="L42" s="771">
        <v>0</v>
      </c>
      <c r="M42" s="771">
        <v>0</v>
      </c>
      <c r="N42" s="768">
        <v>0</v>
      </c>
      <c r="O42" s="771">
        <v>729.997513005933</v>
      </c>
      <c r="P42" s="771">
        <v>4.9859121548162593</v>
      </c>
      <c r="Q42" s="771">
        <v>10.788016856345999</v>
      </c>
      <c r="R42" s="768">
        <v>0</v>
      </c>
      <c r="S42" s="768">
        <v>0</v>
      </c>
      <c r="T42" s="768">
        <v>0</v>
      </c>
      <c r="U42" s="768">
        <v>0</v>
      </c>
      <c r="V42" s="901">
        <v>1619.5145741702838</v>
      </c>
      <c r="W42" s="768">
        <v>0</v>
      </c>
      <c r="X42" s="768">
        <v>0</v>
      </c>
      <c r="Y42" s="900">
        <v>2365.2860161873791</v>
      </c>
      <c r="Z42" s="900">
        <v>5.6890210173942919E-2</v>
      </c>
      <c r="AA42" s="768">
        <v>0</v>
      </c>
      <c r="AB42" s="900">
        <v>2365.2860161873791</v>
      </c>
      <c r="AD42" s="1287"/>
      <c r="AE42" s="1287"/>
    </row>
    <row r="43" spans="1:31" s="1294" customFormat="1" ht="30" customHeight="1">
      <c r="A43" s="771" t="s">
        <v>122</v>
      </c>
      <c r="B43" s="1299" t="s">
        <v>123</v>
      </c>
      <c r="C43" s="771">
        <v>0</v>
      </c>
      <c r="D43" s="771">
        <v>16849.643238519999</v>
      </c>
      <c r="E43" s="771">
        <v>0</v>
      </c>
      <c r="F43" s="771">
        <v>0</v>
      </c>
      <c r="G43" s="771">
        <v>22.64595458911781</v>
      </c>
      <c r="H43" s="771">
        <v>0</v>
      </c>
      <c r="I43" s="771">
        <v>0</v>
      </c>
      <c r="J43" s="771">
        <v>0</v>
      </c>
      <c r="K43" s="772">
        <v>0</v>
      </c>
      <c r="L43" s="771">
        <v>0</v>
      </c>
      <c r="M43" s="771">
        <v>440.96349745999999</v>
      </c>
      <c r="N43" s="771">
        <v>3482.42</v>
      </c>
      <c r="O43" s="771">
        <v>1794.2399009999999</v>
      </c>
      <c r="P43" s="771">
        <v>0</v>
      </c>
      <c r="Q43" s="771">
        <v>0</v>
      </c>
      <c r="R43" s="768">
        <v>0</v>
      </c>
      <c r="S43" s="768">
        <v>0</v>
      </c>
      <c r="T43" s="768">
        <v>0</v>
      </c>
      <c r="U43" s="768">
        <v>0</v>
      </c>
      <c r="V43" s="768">
        <v>0</v>
      </c>
      <c r="W43" s="768">
        <v>0</v>
      </c>
      <c r="X43" s="768">
        <v>0</v>
      </c>
      <c r="Y43" s="900">
        <v>22589.912591569118</v>
      </c>
      <c r="Z43" s="900">
        <v>0.54333592908011219</v>
      </c>
      <c r="AA43" s="768">
        <v>0</v>
      </c>
      <c r="AB43" s="900">
        <v>22589.912591569118</v>
      </c>
      <c r="AD43" s="1287"/>
      <c r="AE43" s="1287"/>
    </row>
    <row r="44" spans="1:31" s="1294" customFormat="1" ht="30" customHeight="1">
      <c r="A44" s="768" t="s">
        <v>124</v>
      </c>
      <c r="B44" s="1300"/>
      <c r="C44" s="768">
        <v>39.20305931</v>
      </c>
      <c r="D44" s="768">
        <v>1893.4937515023369</v>
      </c>
      <c r="E44" s="768">
        <v>2.5566970743991</v>
      </c>
      <c r="F44" s="768">
        <v>372.20527713999996</v>
      </c>
      <c r="G44" s="768">
        <v>1544.5261155189241</v>
      </c>
      <c r="H44" s="768">
        <v>8.9046254000000005</v>
      </c>
      <c r="I44" s="768">
        <v>60.292905599999997</v>
      </c>
      <c r="J44" s="768">
        <v>257.03296489000002</v>
      </c>
      <c r="K44" s="897">
        <v>636.22790032114312</v>
      </c>
      <c r="L44" s="768">
        <v>143.48228086</v>
      </c>
      <c r="M44" s="768">
        <v>10.345574690000001</v>
      </c>
      <c r="N44" s="768">
        <v>789.23246286179437</v>
      </c>
      <c r="O44" s="768">
        <v>115.32087902000001</v>
      </c>
      <c r="P44" s="768">
        <v>1.7958207100000001</v>
      </c>
      <c r="Q44" s="768">
        <v>124.97236559999999</v>
      </c>
      <c r="R44" s="768">
        <v>1.3911098100000001</v>
      </c>
      <c r="S44" s="768">
        <v>292.69027897000001</v>
      </c>
      <c r="T44" s="768">
        <v>91.581317380000002</v>
      </c>
      <c r="U44" s="768">
        <v>397.81348967500003</v>
      </c>
      <c r="V44" s="768">
        <v>152.92916449560019</v>
      </c>
      <c r="W44" s="768">
        <v>93.17061296</v>
      </c>
      <c r="X44" s="768">
        <v>7.8927203199999996</v>
      </c>
      <c r="Y44" s="900">
        <v>7037.0613741091965</v>
      </c>
      <c r="Z44" s="900">
        <v>0.16925644418484259</v>
      </c>
      <c r="AA44" s="768">
        <v>214.06275518999999</v>
      </c>
      <c r="AB44" s="900">
        <v>7251.1241292991963</v>
      </c>
      <c r="AD44" s="1287"/>
      <c r="AE44" s="1287"/>
    </row>
    <row r="45" spans="1:31" s="1294" customFormat="1" ht="30" customHeight="1">
      <c r="A45" s="771" t="s">
        <v>125</v>
      </c>
      <c r="B45" s="1286" t="s">
        <v>20</v>
      </c>
      <c r="C45" s="771">
        <v>0</v>
      </c>
      <c r="D45" s="771">
        <v>0</v>
      </c>
      <c r="E45" s="771">
        <v>0</v>
      </c>
      <c r="F45" s="771">
        <v>0</v>
      </c>
      <c r="G45" s="771">
        <v>0</v>
      </c>
      <c r="H45" s="771">
        <v>0</v>
      </c>
      <c r="I45" s="771">
        <v>0</v>
      </c>
      <c r="J45" s="771">
        <v>0</v>
      </c>
      <c r="K45" s="772">
        <v>0</v>
      </c>
      <c r="L45" s="771">
        <v>0</v>
      </c>
      <c r="M45" s="768">
        <v>0</v>
      </c>
      <c r="N45" s="768">
        <v>0</v>
      </c>
      <c r="O45" s="768">
        <v>0</v>
      </c>
      <c r="P45" s="768">
        <v>0</v>
      </c>
      <c r="Q45" s="771">
        <v>0</v>
      </c>
      <c r="R45" s="771">
        <v>0</v>
      </c>
      <c r="S45" s="903">
        <v>0</v>
      </c>
      <c r="T45" s="768">
        <v>0</v>
      </c>
      <c r="U45" s="768">
        <v>0</v>
      </c>
      <c r="V45" s="901">
        <v>0</v>
      </c>
      <c r="W45" s="901">
        <v>0</v>
      </c>
      <c r="X45" s="768">
        <v>0</v>
      </c>
      <c r="Y45" s="900">
        <v>0</v>
      </c>
      <c r="Z45" s="900">
        <v>0</v>
      </c>
      <c r="AA45" s="768">
        <v>92.399180200000004</v>
      </c>
      <c r="AB45" s="900">
        <v>92.399180200000004</v>
      </c>
      <c r="AD45" s="1287"/>
      <c r="AE45" s="1287"/>
    </row>
    <row r="46" spans="1:31" s="1287" customFormat="1" ht="30" customHeight="1">
      <c r="A46" s="771" t="s">
        <v>126</v>
      </c>
      <c r="B46" s="1286" t="s">
        <v>22</v>
      </c>
      <c r="C46" s="771">
        <v>11.62365097</v>
      </c>
      <c r="D46" s="771">
        <v>793.35782616639699</v>
      </c>
      <c r="E46" s="771">
        <v>1.48551302</v>
      </c>
      <c r="F46" s="771">
        <v>372.20527713999996</v>
      </c>
      <c r="G46" s="771">
        <v>1044.3155916400001</v>
      </c>
      <c r="H46" s="771">
        <v>1.5850860099999999</v>
      </c>
      <c r="I46" s="771">
        <v>15.31095738</v>
      </c>
      <c r="J46" s="771">
        <v>184.37026937000002</v>
      </c>
      <c r="K46" s="772">
        <v>163.64030056000001</v>
      </c>
      <c r="L46" s="771">
        <v>141.81149833000001</v>
      </c>
      <c r="M46" s="771">
        <v>10.345574690000001</v>
      </c>
      <c r="N46" s="768">
        <v>12.73618703</v>
      </c>
      <c r="O46" s="771">
        <v>3.8699999999999998E-2</v>
      </c>
      <c r="P46" s="771">
        <v>2.4380671700000001</v>
      </c>
      <c r="Q46" s="771">
        <v>124.97236559999999</v>
      </c>
      <c r="R46" s="771">
        <v>1.3911098100000001</v>
      </c>
      <c r="S46" s="903">
        <v>3.6256400000000002</v>
      </c>
      <c r="T46" s="771">
        <v>79.647171760000006</v>
      </c>
      <c r="U46" s="771">
        <v>262.88108348000003</v>
      </c>
      <c r="V46" s="901">
        <v>145.36329947000002</v>
      </c>
      <c r="W46" s="901">
        <v>29.057823220000003</v>
      </c>
      <c r="X46" s="902">
        <v>2.32883452</v>
      </c>
      <c r="Y46" s="900">
        <v>3404.5318273363987</v>
      </c>
      <c r="Z46" s="900">
        <v>8.1886304605667565E-2</v>
      </c>
      <c r="AA46" s="901">
        <v>122.19731924</v>
      </c>
      <c r="AB46" s="900">
        <v>3526.7291465763988</v>
      </c>
      <c r="AC46" s="1294"/>
    </row>
    <row r="47" spans="1:31" s="1287" customFormat="1" ht="30" customHeight="1">
      <c r="A47" s="771" t="s">
        <v>127</v>
      </c>
      <c r="B47" s="1286" t="s">
        <v>4</v>
      </c>
      <c r="C47" s="771">
        <v>27.579408340000001</v>
      </c>
      <c r="D47" s="771">
        <v>1100.1359253359399</v>
      </c>
      <c r="E47" s="771">
        <v>1.0711840543990998</v>
      </c>
      <c r="F47" s="771">
        <v>0</v>
      </c>
      <c r="G47" s="771">
        <v>500.21052387892411</v>
      </c>
      <c r="H47" s="771">
        <v>7.3195393900000001</v>
      </c>
      <c r="I47" s="771">
        <v>44.98194822</v>
      </c>
      <c r="J47" s="771">
        <v>72.66269552</v>
      </c>
      <c r="K47" s="772">
        <v>472.58759976114305</v>
      </c>
      <c r="L47" s="771">
        <v>1.6707825300000001</v>
      </c>
      <c r="M47" s="768">
        <v>0</v>
      </c>
      <c r="N47" s="771">
        <v>776.49627583179438</v>
      </c>
      <c r="O47" s="771">
        <v>115.28217902</v>
      </c>
      <c r="P47" s="888">
        <v>-0.64224645999999996</v>
      </c>
      <c r="Q47" s="771">
        <v>0</v>
      </c>
      <c r="R47" s="784">
        <v>0</v>
      </c>
      <c r="S47" s="903">
        <v>0</v>
      </c>
      <c r="T47" s="771">
        <v>11.934145619999999</v>
      </c>
      <c r="U47" s="771">
        <v>134.932406195</v>
      </c>
      <c r="V47" s="901">
        <v>7.5658650256001767</v>
      </c>
      <c r="W47" s="901">
        <v>64.112789739999997</v>
      </c>
      <c r="X47" s="902">
        <v>5.5638857999999995</v>
      </c>
      <c r="Y47" s="900">
        <v>3343.464907802801</v>
      </c>
      <c r="Z47" s="900">
        <v>8.0417513997189036E-2</v>
      </c>
      <c r="AA47" s="901">
        <v>-0.53374425000000003</v>
      </c>
      <c r="AB47" s="900">
        <v>3342.9311635528011</v>
      </c>
      <c r="AC47" s="1294"/>
    </row>
    <row r="48" spans="1:31" s="1287" customFormat="1" ht="30" customHeight="1">
      <c r="A48" s="771" t="s">
        <v>128</v>
      </c>
      <c r="B48" s="1294"/>
      <c r="C48" s="771">
        <v>0</v>
      </c>
      <c r="D48" s="771">
        <v>0</v>
      </c>
      <c r="E48" s="771">
        <v>0</v>
      </c>
      <c r="F48" s="771">
        <v>0</v>
      </c>
      <c r="G48" s="771">
        <v>0</v>
      </c>
      <c r="H48" s="771">
        <v>0</v>
      </c>
      <c r="I48" s="768">
        <v>0</v>
      </c>
      <c r="J48" s="768">
        <v>0</v>
      </c>
      <c r="K48" s="897">
        <v>0</v>
      </c>
      <c r="L48" s="768">
        <v>0</v>
      </c>
      <c r="M48" s="771">
        <v>0</v>
      </c>
      <c r="N48" s="768">
        <v>0</v>
      </c>
      <c r="O48" s="768">
        <v>0</v>
      </c>
      <c r="P48" s="768">
        <v>0</v>
      </c>
      <c r="Q48" s="771">
        <v>0</v>
      </c>
      <c r="R48" s="768">
        <v>0</v>
      </c>
      <c r="S48" s="903">
        <v>289.06463897000003</v>
      </c>
      <c r="T48" s="768">
        <v>0</v>
      </c>
      <c r="U48" s="768">
        <v>0</v>
      </c>
      <c r="V48" s="901">
        <v>0</v>
      </c>
      <c r="W48" s="768">
        <v>0</v>
      </c>
      <c r="X48" s="768">
        <v>0</v>
      </c>
      <c r="Y48" s="900">
        <v>289.06463897000003</v>
      </c>
      <c r="Z48" s="900">
        <v>6.9526255819860466E-3</v>
      </c>
      <c r="AA48" s="768">
        <v>0</v>
      </c>
      <c r="AB48" s="900">
        <v>289.06463897000003</v>
      </c>
      <c r="AC48" s="1294"/>
    </row>
    <row r="49" spans="1:29" s="1287" customFormat="1" ht="30" customHeight="1">
      <c r="A49" s="1301" t="s">
        <v>129</v>
      </c>
      <c r="B49" s="1288" t="s">
        <v>130</v>
      </c>
      <c r="C49" s="768">
        <v>473.05698057000001</v>
      </c>
      <c r="D49" s="768">
        <v>7163.85511846396</v>
      </c>
      <c r="E49" s="768">
        <v>27.83509424</v>
      </c>
      <c r="F49" s="768">
        <v>1437.4195201199998</v>
      </c>
      <c r="G49" s="768">
        <v>1781.9857369075</v>
      </c>
      <c r="H49" s="768">
        <v>0.34044711</v>
      </c>
      <c r="I49" s="768">
        <v>152.89348880999998</v>
      </c>
      <c r="J49" s="768">
        <v>1500.99038651</v>
      </c>
      <c r="K49" s="897">
        <v>376.180121475509</v>
      </c>
      <c r="L49" s="768">
        <v>1629.0103471575001</v>
      </c>
      <c r="M49" s="768">
        <v>15.984831939999999</v>
      </c>
      <c r="N49" s="768">
        <v>3158.0171278649955</v>
      </c>
      <c r="O49" s="768">
        <v>518.28014630250004</v>
      </c>
      <c r="P49" s="768">
        <v>130.74709299</v>
      </c>
      <c r="Q49" s="768">
        <v>561.19421810249992</v>
      </c>
      <c r="R49" s="768">
        <v>4.4724468399999999</v>
      </c>
      <c r="S49" s="768">
        <v>466.07522717000001</v>
      </c>
      <c r="T49" s="768">
        <v>22.266036200000002</v>
      </c>
      <c r="U49" s="768">
        <v>241.21743938</v>
      </c>
      <c r="V49" s="901">
        <v>3731.2454379299998</v>
      </c>
      <c r="W49" s="904">
        <v>477.72945910999999</v>
      </c>
      <c r="X49" s="905">
        <v>136.83512099999999</v>
      </c>
      <c r="Y49" s="900">
        <v>24007.631826194465</v>
      </c>
      <c r="Z49" s="900">
        <v>0.57743512244340989</v>
      </c>
      <c r="AA49" s="768">
        <v>0</v>
      </c>
      <c r="AB49" s="900">
        <v>24007.631826194465</v>
      </c>
      <c r="AC49" s="1294"/>
    </row>
    <row r="50" spans="1:29" s="1287" customFormat="1" ht="30" customHeight="1">
      <c r="A50" s="768" t="s">
        <v>131</v>
      </c>
      <c r="B50" s="1288"/>
      <c r="C50" s="768">
        <v>0</v>
      </c>
      <c r="D50" s="768">
        <v>0</v>
      </c>
      <c r="E50" s="768">
        <v>0</v>
      </c>
      <c r="F50" s="768">
        <v>0</v>
      </c>
      <c r="G50" s="768">
        <v>0</v>
      </c>
      <c r="H50" s="768">
        <v>0</v>
      </c>
      <c r="I50" s="768">
        <v>0</v>
      </c>
      <c r="J50" s="768">
        <v>0</v>
      </c>
      <c r="K50" s="897">
        <v>0</v>
      </c>
      <c r="L50" s="768">
        <v>0</v>
      </c>
      <c r="M50" s="768">
        <v>0</v>
      </c>
      <c r="N50" s="768">
        <v>0</v>
      </c>
      <c r="O50" s="768">
        <v>0</v>
      </c>
      <c r="P50" s="768">
        <v>0</v>
      </c>
      <c r="Q50" s="768">
        <v>0</v>
      </c>
      <c r="R50" s="768">
        <v>0</v>
      </c>
      <c r="S50" s="768">
        <v>0</v>
      </c>
      <c r="T50" s="768">
        <v>0</v>
      </c>
      <c r="U50" s="768">
        <v>0</v>
      </c>
      <c r="V50" s="901">
        <v>0</v>
      </c>
      <c r="W50" s="768">
        <v>0</v>
      </c>
      <c r="X50" s="768">
        <v>0</v>
      </c>
      <c r="Y50" s="900">
        <v>0</v>
      </c>
      <c r="Z50" s="900">
        <v>0</v>
      </c>
      <c r="AA50" s="768">
        <v>0</v>
      </c>
      <c r="AB50" s="900">
        <v>0</v>
      </c>
      <c r="AC50" s="1294"/>
    </row>
    <row r="51" spans="1:29" s="1302" customFormat="1" ht="30" customHeight="1">
      <c r="A51" s="1301" t="s">
        <v>132</v>
      </c>
      <c r="B51" s="1288" t="s">
        <v>133</v>
      </c>
      <c r="C51" s="768">
        <v>132.55769956999998</v>
      </c>
      <c r="D51" s="768">
        <v>5142.2954698200001</v>
      </c>
      <c r="E51" s="768">
        <v>32.227334472514904</v>
      </c>
      <c r="F51" s="768">
        <v>3109.7818935800001</v>
      </c>
      <c r="G51" s="768">
        <v>2679.7267313374377</v>
      </c>
      <c r="H51" s="768">
        <v>3.6504975399999999</v>
      </c>
      <c r="I51" s="768">
        <v>164.42664430000005</v>
      </c>
      <c r="J51" s="768">
        <v>2575.4949029600002</v>
      </c>
      <c r="K51" s="897">
        <v>79.512689379999998</v>
      </c>
      <c r="L51" s="768">
        <v>1900.6509968579999</v>
      </c>
      <c r="M51" s="768">
        <v>41.506509189999996</v>
      </c>
      <c r="N51" s="768">
        <v>3671.1936229700004</v>
      </c>
      <c r="O51" s="768">
        <v>793.00174486000003</v>
      </c>
      <c r="P51" s="768">
        <v>68.977314901181302</v>
      </c>
      <c r="Q51" s="768">
        <v>986.8617896799999</v>
      </c>
      <c r="R51" s="768">
        <v>13.345504479999999</v>
      </c>
      <c r="S51" s="768">
        <v>2690.1038362499999</v>
      </c>
      <c r="T51" s="768">
        <v>106.25447545999999</v>
      </c>
      <c r="U51" s="768">
        <v>415.17934874999997</v>
      </c>
      <c r="V51" s="901">
        <v>7303.7059476385957</v>
      </c>
      <c r="W51" s="904">
        <v>75.132245970000014</v>
      </c>
      <c r="X51" s="905">
        <v>73.402877010000012</v>
      </c>
      <c r="Y51" s="900">
        <v>32058.990076977727</v>
      </c>
      <c r="Z51" s="900">
        <v>0.77108758558657442</v>
      </c>
      <c r="AA51" s="904">
        <v>13.187203800000001</v>
      </c>
      <c r="AB51" s="900">
        <v>32072.177280777727</v>
      </c>
      <c r="AC51" s="1300"/>
    </row>
    <row r="52" spans="1:29" s="1287" customFormat="1" ht="30" customHeight="1">
      <c r="A52" s="768" t="s">
        <v>134</v>
      </c>
      <c r="B52" s="1300"/>
      <c r="C52" s="768">
        <v>0</v>
      </c>
      <c r="D52" s="768">
        <v>0</v>
      </c>
      <c r="E52" s="768">
        <v>0</v>
      </c>
      <c r="F52" s="768">
        <v>0</v>
      </c>
      <c r="G52" s="768">
        <v>0</v>
      </c>
      <c r="H52" s="768">
        <v>0</v>
      </c>
      <c r="I52" s="768">
        <v>0</v>
      </c>
      <c r="J52" s="768">
        <v>0</v>
      </c>
      <c r="K52" s="897">
        <v>0</v>
      </c>
      <c r="L52" s="768">
        <v>0</v>
      </c>
      <c r="M52" s="768">
        <v>0</v>
      </c>
      <c r="N52" s="768">
        <v>0</v>
      </c>
      <c r="O52" s="768">
        <v>0</v>
      </c>
      <c r="P52" s="768">
        <v>0</v>
      </c>
      <c r="Q52" s="768">
        <v>0</v>
      </c>
      <c r="R52" s="768">
        <v>0</v>
      </c>
      <c r="S52" s="768">
        <v>0</v>
      </c>
      <c r="T52" s="768">
        <v>0</v>
      </c>
      <c r="U52" s="768">
        <v>0</v>
      </c>
      <c r="V52" s="901">
        <v>0</v>
      </c>
      <c r="W52" s="768">
        <v>0</v>
      </c>
      <c r="X52" s="768">
        <v>0</v>
      </c>
      <c r="Y52" s="900">
        <v>0</v>
      </c>
      <c r="Z52" s="900">
        <v>0</v>
      </c>
      <c r="AA52" s="768">
        <v>0</v>
      </c>
      <c r="AB52" s="900">
        <v>0</v>
      </c>
      <c r="AC52" s="1294"/>
    </row>
    <row r="53" spans="1:29" s="1287" customFormat="1" ht="30" customHeight="1">
      <c r="A53" s="768" t="s">
        <v>135</v>
      </c>
      <c r="B53" s="1303" t="s">
        <v>33</v>
      </c>
      <c r="C53" s="768">
        <v>0</v>
      </c>
      <c r="D53" s="768">
        <v>15111.214544070001</v>
      </c>
      <c r="E53" s="768">
        <v>0</v>
      </c>
      <c r="F53" s="768">
        <v>1942.96923021</v>
      </c>
      <c r="G53" s="768">
        <v>1744.1638272999999</v>
      </c>
      <c r="H53" s="768">
        <v>0</v>
      </c>
      <c r="I53" s="768">
        <v>0</v>
      </c>
      <c r="J53" s="768">
        <v>542.82683736000001</v>
      </c>
      <c r="K53" s="897">
        <v>0</v>
      </c>
      <c r="L53" s="768">
        <v>4403.3289806794473</v>
      </c>
      <c r="M53" s="768">
        <v>0</v>
      </c>
      <c r="N53" s="768">
        <v>9983.2474005965923</v>
      </c>
      <c r="O53" s="768">
        <v>3019.8000089495199</v>
      </c>
      <c r="P53" s="768">
        <v>0</v>
      </c>
      <c r="Q53" s="768">
        <v>253.64015537999998</v>
      </c>
      <c r="R53" s="768">
        <v>0</v>
      </c>
      <c r="S53" s="768">
        <v>4857.7924595200002</v>
      </c>
      <c r="T53" s="768">
        <v>0</v>
      </c>
      <c r="U53" s="768">
        <v>161.25298429999998</v>
      </c>
      <c r="V53" s="901">
        <v>3995.5001545999994</v>
      </c>
      <c r="W53" s="768">
        <v>2392.0742060500006</v>
      </c>
      <c r="X53" s="768">
        <v>0</v>
      </c>
      <c r="Y53" s="900">
        <v>48407.810789015559</v>
      </c>
      <c r="Z53" s="900">
        <v>1.1643118468550524</v>
      </c>
      <c r="AA53" s="768">
        <v>0</v>
      </c>
      <c r="AB53" s="900">
        <v>48407.810789015559</v>
      </c>
      <c r="AC53" s="1294"/>
    </row>
    <row r="54" spans="1:29" s="1287" customFormat="1" ht="30" customHeight="1">
      <c r="A54" s="768" t="s">
        <v>136</v>
      </c>
      <c r="B54" s="1288" t="s">
        <v>137</v>
      </c>
      <c r="C54" s="768">
        <v>235.55950121999999</v>
      </c>
      <c r="D54" s="768">
        <v>2949.4496494800001</v>
      </c>
      <c r="E54" s="768">
        <v>157.34723222</v>
      </c>
      <c r="F54" s="768">
        <v>933.46573463999994</v>
      </c>
      <c r="G54" s="768">
        <v>399.43311028000011</v>
      </c>
      <c r="H54" s="768">
        <v>17.090712449999998</v>
      </c>
      <c r="I54" s="768">
        <v>148.38195646</v>
      </c>
      <c r="J54" s="768">
        <v>19568.301046020002</v>
      </c>
      <c r="K54" s="897">
        <v>1848.71312218</v>
      </c>
      <c r="L54" s="768">
        <v>1707.856408741</v>
      </c>
      <c r="M54" s="768">
        <v>61.512729299999997</v>
      </c>
      <c r="N54" s="768">
        <v>3750.15092069</v>
      </c>
      <c r="O54" s="768">
        <v>335.48943085000002</v>
      </c>
      <c r="P54" s="768">
        <v>54.521814040000002</v>
      </c>
      <c r="Q54" s="768">
        <v>11762.58984248</v>
      </c>
      <c r="R54" s="768">
        <v>19.061714309999999</v>
      </c>
      <c r="S54" s="768">
        <v>19067.311310090001</v>
      </c>
      <c r="T54" s="768">
        <v>133.04901548000001</v>
      </c>
      <c r="U54" s="768">
        <v>1611.1254456000001</v>
      </c>
      <c r="V54" s="901">
        <v>1506.3056923199999</v>
      </c>
      <c r="W54" s="904">
        <v>197.78039665</v>
      </c>
      <c r="X54" s="905">
        <v>122.21998922000002</v>
      </c>
      <c r="Y54" s="900">
        <v>66586.716774721019</v>
      </c>
      <c r="Z54" s="900">
        <v>1.6015535906362843</v>
      </c>
      <c r="AA54" s="904">
        <v>39.906223299999994</v>
      </c>
      <c r="AB54" s="900">
        <v>66626.622998021019</v>
      </c>
      <c r="AC54" s="1294"/>
    </row>
    <row r="55" spans="1:29" s="1287" customFormat="1" ht="30" customHeight="1">
      <c r="A55" s="768" t="s">
        <v>138</v>
      </c>
      <c r="B55" s="1288" t="s">
        <v>139</v>
      </c>
      <c r="C55" s="768">
        <v>0</v>
      </c>
      <c r="D55" s="768">
        <v>27733.063806259997</v>
      </c>
      <c r="E55" s="768">
        <v>0</v>
      </c>
      <c r="F55" s="768">
        <v>464.82470398999999</v>
      </c>
      <c r="G55" s="768">
        <v>0</v>
      </c>
      <c r="H55" s="768">
        <v>0</v>
      </c>
      <c r="I55" s="768">
        <v>0</v>
      </c>
      <c r="J55" s="768">
        <v>8864.8836459899994</v>
      </c>
      <c r="K55" s="897">
        <v>3144.6290142100002</v>
      </c>
      <c r="L55" s="768">
        <v>10281.683999000001</v>
      </c>
      <c r="M55" s="768">
        <v>39.76004022</v>
      </c>
      <c r="N55" s="768">
        <v>4224.1790906100005</v>
      </c>
      <c r="O55" s="768">
        <v>0</v>
      </c>
      <c r="P55" s="768">
        <v>0</v>
      </c>
      <c r="Q55" s="768">
        <v>8669.8247137399994</v>
      </c>
      <c r="R55" s="768">
        <v>0</v>
      </c>
      <c r="S55" s="768">
        <v>70.412167359999998</v>
      </c>
      <c r="T55" s="768">
        <v>0</v>
      </c>
      <c r="U55" s="768">
        <v>0</v>
      </c>
      <c r="V55" s="901">
        <v>36.153192749999995</v>
      </c>
      <c r="W55" s="768">
        <v>0.17425912999999998</v>
      </c>
      <c r="X55" s="768">
        <v>0</v>
      </c>
      <c r="Y55" s="900">
        <v>63529.588633259984</v>
      </c>
      <c r="Z55" s="900">
        <v>1.5280230910239212</v>
      </c>
      <c r="AA55" s="768">
        <v>0</v>
      </c>
      <c r="AB55" s="900">
        <v>63529.588633259984</v>
      </c>
      <c r="AC55" s="1294"/>
    </row>
    <row r="56" spans="1:29" s="1287" customFormat="1" ht="30" customHeight="1">
      <c r="A56" s="1304" t="s">
        <v>140</v>
      </c>
      <c r="B56" s="1303"/>
      <c r="C56" s="768">
        <v>0</v>
      </c>
      <c r="D56" s="768">
        <v>0</v>
      </c>
      <c r="E56" s="768">
        <v>0</v>
      </c>
      <c r="F56" s="768">
        <v>0</v>
      </c>
      <c r="G56" s="768">
        <v>0</v>
      </c>
      <c r="H56" s="768">
        <v>0</v>
      </c>
      <c r="I56" s="768">
        <v>0</v>
      </c>
      <c r="J56" s="768">
        <v>0</v>
      </c>
      <c r="K56" s="897">
        <v>0</v>
      </c>
      <c r="L56" s="768">
        <v>0</v>
      </c>
      <c r="M56" s="768">
        <v>0</v>
      </c>
      <c r="N56" s="768">
        <v>0</v>
      </c>
      <c r="O56" s="768">
        <v>0</v>
      </c>
      <c r="P56" s="768">
        <v>0</v>
      </c>
      <c r="Q56" s="768">
        <v>0</v>
      </c>
      <c r="R56" s="768">
        <v>0</v>
      </c>
      <c r="S56" s="768">
        <v>0</v>
      </c>
      <c r="T56" s="768">
        <v>0</v>
      </c>
      <c r="U56" s="768">
        <v>0</v>
      </c>
      <c r="V56" s="901">
        <v>0</v>
      </c>
      <c r="W56" s="768">
        <v>0</v>
      </c>
      <c r="X56" s="768">
        <v>0</v>
      </c>
      <c r="Y56" s="900">
        <v>0</v>
      </c>
      <c r="Z56" s="900">
        <v>0</v>
      </c>
      <c r="AA56" s="768">
        <v>0</v>
      </c>
      <c r="AB56" s="900">
        <v>0</v>
      </c>
      <c r="AC56" s="1294"/>
    </row>
    <row r="57" spans="1:29" s="1302" customFormat="1" ht="30" customHeight="1">
      <c r="A57" s="769" t="s">
        <v>141</v>
      </c>
      <c r="B57" s="1305"/>
      <c r="C57" s="769">
        <v>16172.18008068</v>
      </c>
      <c r="D57" s="769">
        <v>1004740.4510142364</v>
      </c>
      <c r="E57" s="769">
        <v>6075.9739481074366</v>
      </c>
      <c r="F57" s="769">
        <v>224585.62645148442</v>
      </c>
      <c r="G57" s="769">
        <v>375769.78849462722</v>
      </c>
      <c r="H57" s="769">
        <v>748.86900154061652</v>
      </c>
      <c r="I57" s="769">
        <v>29767.614063410005</v>
      </c>
      <c r="J57" s="769">
        <v>177330.29899079335</v>
      </c>
      <c r="K57" s="770">
        <v>22414.846918527583</v>
      </c>
      <c r="L57" s="769">
        <v>336812.00600714213</v>
      </c>
      <c r="M57" s="769">
        <v>5157.453097229999</v>
      </c>
      <c r="N57" s="769">
        <v>641010.12346521008</v>
      </c>
      <c r="O57" s="769">
        <v>106448.05181921794</v>
      </c>
      <c r="P57" s="769">
        <v>12042.823662807219</v>
      </c>
      <c r="Q57" s="769">
        <v>146196.54405805716</v>
      </c>
      <c r="R57" s="769">
        <v>2379.4837206051334</v>
      </c>
      <c r="S57" s="769">
        <v>399346.11762709741</v>
      </c>
      <c r="T57" s="769">
        <v>8347.6963396915908</v>
      </c>
      <c r="U57" s="769">
        <v>54607.387684245012</v>
      </c>
      <c r="V57" s="769">
        <v>533694.24008243869</v>
      </c>
      <c r="W57" s="769">
        <v>38361.751487099995</v>
      </c>
      <c r="X57" s="769">
        <v>15623.43332636</v>
      </c>
      <c r="Y57" s="900">
        <v>4157632.7613406088</v>
      </c>
      <c r="Z57" s="900">
        <v>100</v>
      </c>
      <c r="AA57" s="769">
        <v>2334.3964501700002</v>
      </c>
      <c r="AB57" s="900">
        <v>4159967.1577907787</v>
      </c>
      <c r="AC57" s="1300"/>
    </row>
    <row r="58" spans="1:29" ht="30" customHeight="1">
      <c r="B58" s="512"/>
      <c r="C58" s="515"/>
      <c r="D58" s="515"/>
      <c r="E58" s="515"/>
      <c r="F58" s="515"/>
      <c r="G58" s="515"/>
      <c r="H58" s="515"/>
      <c r="I58" s="515"/>
      <c r="J58" s="515"/>
      <c r="L58" s="515"/>
      <c r="M58" s="515"/>
      <c r="N58" s="515"/>
      <c r="O58" s="515"/>
      <c r="P58" s="515"/>
      <c r="Q58" s="515"/>
      <c r="R58" s="515"/>
      <c r="S58" s="515"/>
      <c r="T58" s="515"/>
      <c r="U58" s="515"/>
    </row>
    <row r="59" spans="1:29" ht="34.5" customHeight="1">
      <c r="B59" s="512"/>
      <c r="C59" s="373"/>
      <c r="D59" s="373"/>
      <c r="E59" s="373"/>
      <c r="F59" s="373"/>
      <c r="G59" s="373"/>
      <c r="H59" s="373"/>
      <c r="I59" s="373"/>
      <c r="J59" s="373"/>
      <c r="K59" s="373"/>
      <c r="L59" s="373"/>
      <c r="M59" s="373"/>
      <c r="N59" s="373"/>
      <c r="O59" s="373"/>
      <c r="P59" s="373"/>
      <c r="Q59" s="373"/>
      <c r="R59" s="373"/>
      <c r="S59" s="373"/>
      <c r="T59" s="373"/>
      <c r="U59" s="373"/>
      <c r="V59" s="373"/>
      <c r="W59" s="373"/>
      <c r="X59" s="373"/>
      <c r="Y59" s="373"/>
      <c r="Z59" s="373"/>
      <c r="AA59" s="373"/>
      <c r="AB59" s="373"/>
    </row>
    <row r="60" spans="1:29" ht="17.100000000000001" customHeight="1">
      <c r="A60" s="1308"/>
      <c r="B60" s="512"/>
      <c r="C60" s="512"/>
      <c r="D60" s="512"/>
      <c r="E60" s="512"/>
      <c r="F60" s="512"/>
      <c r="G60" s="512"/>
      <c r="H60" s="512"/>
      <c r="I60" s="512"/>
      <c r="J60" s="512"/>
      <c r="K60" s="512"/>
      <c r="L60" s="512"/>
      <c r="M60" s="512"/>
      <c r="N60" s="512"/>
      <c r="O60" s="512"/>
      <c r="P60" s="512"/>
      <c r="Q60" s="512"/>
      <c r="R60" s="512"/>
      <c r="S60" s="512"/>
      <c r="T60" s="512"/>
      <c r="U60" s="512"/>
    </row>
    <row r="61" spans="1:29" s="1311" customFormat="1" ht="30" customHeight="1">
      <c r="A61" s="1309" t="s">
        <v>830</v>
      </c>
      <c r="B61" s="1309" t="s">
        <v>633</v>
      </c>
      <c r="C61" s="830">
        <v>11706.686295800002</v>
      </c>
      <c r="D61" s="830">
        <v>848952.39478374005</v>
      </c>
      <c r="E61" s="830">
        <v>4391.7433477783125</v>
      </c>
      <c r="F61" s="830">
        <v>185534.71076541522</v>
      </c>
      <c r="G61" s="830">
        <v>331172.65640084969</v>
      </c>
      <c r="H61" s="830">
        <v>755.91490524999983</v>
      </c>
      <c r="I61" s="830">
        <v>21907.726083540001</v>
      </c>
      <c r="J61" s="830">
        <v>121571.20592280856</v>
      </c>
      <c r="K61" s="899">
        <v>15642.814262334499</v>
      </c>
      <c r="L61" s="830">
        <v>268734.06545715622</v>
      </c>
      <c r="M61" s="830">
        <v>4708.9471928699995</v>
      </c>
      <c r="N61" s="830">
        <v>485671.33386515471</v>
      </c>
      <c r="O61" s="830">
        <v>91632.391920869995</v>
      </c>
      <c r="P61" s="830">
        <v>9354.1367793442932</v>
      </c>
      <c r="Q61" s="830">
        <v>107603.90936958</v>
      </c>
      <c r="R61" s="830">
        <v>2127.1859591210286</v>
      </c>
      <c r="S61" s="830">
        <v>328374.90717636992</v>
      </c>
      <c r="T61" s="830">
        <v>9421.4494091699999</v>
      </c>
      <c r="U61" s="830">
        <v>46398.842986380005</v>
      </c>
      <c r="V61" s="830">
        <v>417420.23786029004</v>
      </c>
      <c r="W61" s="830">
        <v>23465.080254716402</v>
      </c>
      <c r="X61" s="830">
        <v>11031.864064120002</v>
      </c>
      <c r="Y61" s="516">
        <v>3347580.205062659</v>
      </c>
      <c r="Z61" s="516"/>
      <c r="AA61" s="1309">
        <v>1964.9135262799998</v>
      </c>
      <c r="AB61" s="516">
        <v>3349545.1185889388</v>
      </c>
      <c r="AC61" s="1310"/>
    </row>
    <row r="62" spans="1:29" s="1311" customFormat="1" ht="30" customHeight="1">
      <c r="A62" s="1309" t="s">
        <v>936</v>
      </c>
      <c r="B62" s="1309" t="s">
        <v>634</v>
      </c>
      <c r="C62" s="1309">
        <v>15266.783490490001</v>
      </c>
      <c r="D62" s="1309">
        <v>970274.20299680007</v>
      </c>
      <c r="E62" s="1309">
        <v>5512.6502196685169</v>
      </c>
      <c r="F62" s="830">
        <v>215938.75946012445</v>
      </c>
      <c r="G62" s="830">
        <v>365864.82404836611</v>
      </c>
      <c r="H62" s="830">
        <v>718.77493747500023</v>
      </c>
      <c r="I62" s="830">
        <v>29197.897402250001</v>
      </c>
      <c r="J62" s="830">
        <v>152740.67048973334</v>
      </c>
      <c r="K62" s="899">
        <v>19387.767907922298</v>
      </c>
      <c r="L62" s="830">
        <v>326686.18993646617</v>
      </c>
      <c r="M62" s="830">
        <v>4897.98507083</v>
      </c>
      <c r="N62" s="830">
        <v>609901.36738444655</v>
      </c>
      <c r="O62" s="830">
        <v>95838.913771920008</v>
      </c>
      <c r="P62" s="830">
        <v>11524.175024738388</v>
      </c>
      <c r="Q62" s="830">
        <v>132370.39510491738</v>
      </c>
      <c r="R62" s="830">
        <v>2183.6006883151335</v>
      </c>
      <c r="S62" s="830">
        <v>371722.92264334002</v>
      </c>
      <c r="T62" s="830">
        <v>7991.3834293915897</v>
      </c>
      <c r="U62" s="830">
        <v>51351.355471470008</v>
      </c>
      <c r="V62" s="830">
        <v>504730.29905757791</v>
      </c>
      <c r="W62" s="830">
        <v>35051.478360429996</v>
      </c>
      <c r="X62" s="830">
        <v>15154.44161851</v>
      </c>
      <c r="Y62" s="516">
        <v>3944306.8385151834</v>
      </c>
      <c r="Z62" s="516"/>
      <c r="AA62" s="1309">
        <v>2017.8057693000001</v>
      </c>
      <c r="AB62" s="516">
        <v>3946324.6442844835</v>
      </c>
      <c r="AC62" s="1310"/>
    </row>
    <row r="63" spans="1:29" ht="60" customHeight="1">
      <c r="A63" s="1312" t="s">
        <v>937</v>
      </c>
      <c r="B63" s="830"/>
      <c r="C63" s="1312">
        <v>3.1998161913106733E-2</v>
      </c>
      <c r="D63" s="1312">
        <v>4.9907313861004055E-2</v>
      </c>
      <c r="E63" s="1312">
        <v>5.175113129032588E-2</v>
      </c>
      <c r="F63" s="1312">
        <v>3.728735458183631E-2</v>
      </c>
      <c r="G63" s="1312">
        <v>3.558094066093466E-2</v>
      </c>
      <c r="H63" s="1312">
        <v>2.5380612123046719E-2</v>
      </c>
      <c r="I63" s="1312">
        <v>0.10340740025820094</v>
      </c>
      <c r="J63" s="1312">
        <v>3.5976731424628844E-2</v>
      </c>
      <c r="K63" s="1313">
        <v>2.8046030096359021E-2</v>
      </c>
      <c r="L63" s="1312">
        <v>3.6690413761439528E-2</v>
      </c>
      <c r="M63" s="1312">
        <v>1.2627373443484522E-2</v>
      </c>
      <c r="N63" s="1312">
        <v>3.7571978449453883E-2</v>
      </c>
      <c r="O63" s="1312">
        <v>5.0084817783936267E-2</v>
      </c>
      <c r="P63" s="1312">
        <v>2.9982398286512387E-2</v>
      </c>
      <c r="Q63" s="1312">
        <v>3.7679934381478479E-2</v>
      </c>
      <c r="R63" s="1312">
        <v>5.7982035726276686E-2</v>
      </c>
      <c r="S63" s="1312">
        <v>3.5428597096076445E-2</v>
      </c>
      <c r="T63" s="1312">
        <v>5.0554549920822547E-2</v>
      </c>
      <c r="U63" s="1312">
        <v>5.7595165790764472E-2</v>
      </c>
      <c r="V63" s="1312">
        <v>3.4914988261930208E-2</v>
      </c>
      <c r="W63" s="1312">
        <v>3.4769761274262012E-2</v>
      </c>
      <c r="X63" s="1312">
        <v>3.8256214671186339E-2</v>
      </c>
      <c r="Y63" s="1314">
        <v>4.0743625657181148E-2</v>
      </c>
      <c r="Z63" s="1314"/>
      <c r="AA63" s="1312">
        <v>5.0664677654713094E-2</v>
      </c>
      <c r="AB63" s="1314">
        <v>4.0749041428913266E-2</v>
      </c>
    </row>
    <row r="64" spans="1:29" ht="60" customHeight="1">
      <c r="A64" s="1312" t="s">
        <v>938</v>
      </c>
      <c r="B64" s="1312" t="s">
        <v>632</v>
      </c>
      <c r="C64" s="1312">
        <v>3.1998161913106733E-2</v>
      </c>
      <c r="D64" s="1312">
        <v>3.7036300534062434E-2</v>
      </c>
      <c r="E64" s="1312">
        <v>4.0499894260906583E-2</v>
      </c>
      <c r="F64" s="1312">
        <v>3.5624621126235906E-2</v>
      </c>
      <c r="G64" s="1312">
        <v>3.6243760355266309E-2</v>
      </c>
      <c r="H64" s="1312">
        <v>3.1118973841442344E-2</v>
      </c>
      <c r="I64" s="1312">
        <v>3.4596181614565603E-2</v>
      </c>
      <c r="J64" s="1312">
        <v>3.1884854042287844E-2</v>
      </c>
      <c r="K64" s="1313">
        <v>2.5296840328060802E-2</v>
      </c>
      <c r="L64" s="1312">
        <v>3.2654206422834189E-2</v>
      </c>
      <c r="M64" s="1312">
        <v>2.7880976587300346E-2</v>
      </c>
      <c r="N64" s="1312">
        <v>3.4325426921542397E-2</v>
      </c>
      <c r="O64" s="1312">
        <v>4.7483325984550157E-2</v>
      </c>
      <c r="P64" s="1312">
        <v>3.7779121301644701E-2</v>
      </c>
      <c r="Q64" s="1312">
        <v>3.1160547346745934E-2</v>
      </c>
      <c r="R64" s="1312">
        <v>3.7002628305640869E-2</v>
      </c>
      <c r="S64" s="1312">
        <v>3.2541506223475805E-2</v>
      </c>
      <c r="T64" s="1312">
        <v>2.9178055495648465E-2</v>
      </c>
      <c r="U64" s="1312">
        <v>3.2528831759570186E-2</v>
      </c>
      <c r="V64" s="1312">
        <v>3.2863042973816661E-2</v>
      </c>
      <c r="W64" s="1312">
        <v>2.9437560139671769E-2</v>
      </c>
      <c r="X64" s="1312">
        <v>3.2474827229412806E-2</v>
      </c>
      <c r="Y64" s="1314">
        <v>3.4784687994632711E-2</v>
      </c>
      <c r="Z64" s="1314"/>
      <c r="AA64" s="1312">
        <v>3.5411890793283309E-2</v>
      </c>
      <c r="AB64" s="1314">
        <v>3.4785030376386993E-2</v>
      </c>
    </row>
    <row r="65" spans="1:24" ht="20.25" customHeight="1">
      <c r="A65" s="1315"/>
    </row>
    <row r="66" spans="1:24" ht="30.75">
      <c r="A66" s="1316" t="s">
        <v>920</v>
      </c>
      <c r="B66" s="1315"/>
    </row>
    <row r="67" spans="1:24" ht="30.75">
      <c r="A67" s="1316" t="s">
        <v>921</v>
      </c>
      <c r="B67" s="1315" t="s">
        <v>714</v>
      </c>
      <c r="V67" s="514"/>
      <c r="W67" s="514"/>
      <c r="X67" s="514"/>
    </row>
    <row r="68" spans="1:24" ht="30.75">
      <c r="A68" s="1317" t="s">
        <v>142</v>
      </c>
      <c r="B68" s="1318"/>
    </row>
    <row r="69" spans="1:24" ht="21">
      <c r="A69" s="1317" t="s">
        <v>143</v>
      </c>
    </row>
  </sheetData>
  <sheetProtection formatColumns="0" formatRows="0" sort="0" autoFilter="0"/>
  <protectedRanges>
    <protectedRange sqref="A1" name="Range1"/>
    <protectedRange sqref="Y8:Y15 Y27 Y17:Y21" name="Range1_1"/>
    <protectedRange sqref="S45:S48" name="Range2_2"/>
  </protectedRanges>
  <mergeCells count="4">
    <mergeCell ref="A4:B4"/>
    <mergeCell ref="Z3:AB3"/>
    <mergeCell ref="A1:F1"/>
    <mergeCell ref="A2:F2"/>
  </mergeCells>
  <pageMargins left="0.23622047244094491" right="0.23622047244094491" top="0.74803149606299213" bottom="0.74803149606299213" header="0.31496062992125984" footer="0.31496062992125984"/>
  <pageSetup paperSize="9" scale="26" fitToWidth="0" fitToHeight="0" orientation="landscape" cellComments="asDisplayed" r:id="rId1"/>
  <headerFooter alignWithMargins="0">
    <oddHeader>&amp;R&amp;A</oddHeader>
  </headerFooter>
  <rowBreaks count="1" manualBreakCount="1">
    <brk id="36" max="28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FF00"/>
    <pageSetUpPr fitToPage="1"/>
  </sheetPr>
  <dimension ref="A1:G43"/>
  <sheetViews>
    <sheetView showGridLines="0" topLeftCell="A13" zoomScaleSheetLayoutView="80" workbookViewId="0">
      <selection activeCell="A27" sqref="A27:C30"/>
    </sheetView>
  </sheetViews>
  <sheetFormatPr defaultColWidth="9" defaultRowHeight="18.75"/>
  <cols>
    <col min="1" max="1" width="66.42578125" style="371" customWidth="1"/>
    <col min="2" max="2" width="14.42578125" style="372" hidden="1" customWidth="1"/>
    <col min="3" max="3" width="22.85546875" style="370" customWidth="1"/>
    <col min="4" max="4" width="13.85546875" style="370" customWidth="1"/>
    <col min="5" max="5" width="9" style="370"/>
    <col min="6" max="16384" width="9" style="340"/>
  </cols>
  <sheetData>
    <row r="1" spans="1:7" s="336" customFormat="1" ht="23.25">
      <c r="A1" s="1679" t="s">
        <v>622</v>
      </c>
      <c r="B1" s="1679"/>
      <c r="C1" s="1679"/>
      <c r="D1" s="335"/>
      <c r="E1" s="335"/>
    </row>
    <row r="2" spans="1:7" s="336" customFormat="1" ht="23.25">
      <c r="A2" s="1678" t="s">
        <v>623</v>
      </c>
      <c r="B2" s="1678"/>
      <c r="C2" s="1678"/>
      <c r="D2" s="338" t="s">
        <v>168</v>
      </c>
      <c r="E2" s="337"/>
    </row>
    <row r="3" spans="1:7" ht="56.25">
      <c r="A3" s="1680" t="s">
        <v>621</v>
      </c>
      <c r="B3" s="1680"/>
      <c r="C3" s="1680"/>
      <c r="D3" s="297" t="s">
        <v>194</v>
      </c>
      <c r="E3" s="339"/>
    </row>
    <row r="4" spans="1:7" s="341" customFormat="1" ht="60" customHeight="1">
      <c r="A4" s="1676" t="s">
        <v>0</v>
      </c>
      <c r="B4" s="1677"/>
      <c r="C4" s="442" t="s">
        <v>190</v>
      </c>
      <c r="D4" s="442" t="s">
        <v>192</v>
      </c>
    </row>
    <row r="5" spans="1:7" s="346" customFormat="1">
      <c r="A5" s="342" t="s">
        <v>68</v>
      </c>
      <c r="B5" s="343"/>
      <c r="C5" s="344"/>
      <c r="D5" s="345"/>
    </row>
    <row r="6" spans="1:7" s="346" customFormat="1">
      <c r="A6" s="347" t="s">
        <v>69</v>
      </c>
      <c r="B6" s="343"/>
      <c r="C6" s="348">
        <f>SUM(C7:C9)</f>
        <v>3637390.2192969439</v>
      </c>
      <c r="D6" s="348">
        <f>(C6/$C$39)*100</f>
        <v>87.437955188777053</v>
      </c>
    </row>
    <row r="7" spans="1:7" s="341" customFormat="1">
      <c r="A7" s="349" t="s">
        <v>70</v>
      </c>
      <c r="B7" s="350"/>
      <c r="C7" s="345">
        <f>SUM('T14 Assets'!AB8:AB15)</f>
        <v>3198501.437791795</v>
      </c>
      <c r="D7" s="351">
        <v>0</v>
      </c>
    </row>
    <row r="8" spans="1:7" s="352" customFormat="1">
      <c r="A8" s="349" t="s">
        <v>80</v>
      </c>
      <c r="B8" s="350"/>
      <c r="C8" s="345">
        <f>SUM('T14 Assets'!AB17:AB21)</f>
        <v>265453.67724470916</v>
      </c>
      <c r="D8" s="351">
        <v>0</v>
      </c>
      <c r="F8" s="341"/>
      <c r="G8" s="341"/>
    </row>
    <row r="9" spans="1:7" s="352" customFormat="1">
      <c r="A9" s="353" t="s">
        <v>87</v>
      </c>
      <c r="C9" s="345">
        <f>SUM('T14 Assets'!AB23:AB25)</f>
        <v>173435.10426043932</v>
      </c>
      <c r="D9" s="351">
        <v>0</v>
      </c>
      <c r="F9" s="341"/>
      <c r="G9" s="341"/>
    </row>
    <row r="10" spans="1:7" s="352" customFormat="1">
      <c r="A10" s="347" t="s">
        <v>94</v>
      </c>
      <c r="C10" s="348">
        <f>SUM(C11:C17)</f>
        <v>181257.35056745174</v>
      </c>
      <c r="D10" s="348">
        <f>(C10/$C$39)*100</f>
        <v>4.3571822490952439</v>
      </c>
      <c r="F10" s="341"/>
      <c r="G10" s="341"/>
    </row>
    <row r="11" spans="1:7" s="352" customFormat="1">
      <c r="A11" s="347" t="s">
        <v>95</v>
      </c>
      <c r="B11" s="350" t="s">
        <v>96</v>
      </c>
      <c r="C11" s="345">
        <f>'T14 Assets'!AB27</f>
        <v>3.0671601999999996</v>
      </c>
      <c r="D11" s="351">
        <v>0</v>
      </c>
      <c r="F11" s="341"/>
      <c r="G11" s="341"/>
    </row>
    <row r="12" spans="1:7" s="352" customFormat="1">
      <c r="A12" s="354" t="s">
        <v>97</v>
      </c>
      <c r="B12" s="350"/>
      <c r="C12" s="345">
        <f>'T14 Assets'!AB28</f>
        <v>160369.67730822143</v>
      </c>
      <c r="D12" s="351">
        <v>0</v>
      </c>
      <c r="F12" s="341"/>
      <c r="G12" s="341"/>
    </row>
    <row r="13" spans="1:7" s="352" customFormat="1">
      <c r="A13" s="347" t="s">
        <v>98</v>
      </c>
      <c r="C13" s="345">
        <f>'T14 Assets'!AB30+'T14 Assets'!AB31</f>
        <v>20098.255908172923</v>
      </c>
      <c r="D13" s="351">
        <v>0</v>
      </c>
      <c r="F13" s="341"/>
      <c r="G13" s="341"/>
    </row>
    <row r="14" spans="1:7" s="352" customFormat="1">
      <c r="A14" s="347" t="s">
        <v>102</v>
      </c>
      <c r="B14" s="355" t="s">
        <v>103</v>
      </c>
      <c r="C14" s="345">
        <f>'T14 Assets'!AB32</f>
        <v>0</v>
      </c>
      <c r="D14" s="351">
        <v>0</v>
      </c>
      <c r="F14" s="341"/>
      <c r="G14" s="341"/>
    </row>
    <row r="15" spans="1:7" s="352" customFormat="1">
      <c r="A15" s="347" t="s">
        <v>104</v>
      </c>
      <c r="B15" s="355" t="s">
        <v>105</v>
      </c>
      <c r="C15" s="345">
        <f>'T14 Assets'!AB33</f>
        <v>0</v>
      </c>
      <c r="D15" s="351">
        <v>0</v>
      </c>
      <c r="F15" s="341"/>
      <c r="G15" s="341"/>
    </row>
    <row r="16" spans="1:7" s="352" customFormat="1">
      <c r="A16" s="347" t="s">
        <v>106</v>
      </c>
      <c r="B16" s="350" t="s">
        <v>107</v>
      </c>
      <c r="C16" s="345">
        <f>'T14 Assets'!AB34</f>
        <v>10.350190857370894</v>
      </c>
      <c r="D16" s="351">
        <v>0</v>
      </c>
      <c r="F16" s="341"/>
      <c r="G16" s="341"/>
    </row>
    <row r="17" spans="1:7" s="352" customFormat="1">
      <c r="A17" s="347" t="s">
        <v>108</v>
      </c>
      <c r="B17" s="350" t="s">
        <v>109</v>
      </c>
      <c r="C17" s="345">
        <f>'T14 Assets'!AB35</f>
        <v>776</v>
      </c>
      <c r="D17" s="351">
        <v>0</v>
      </c>
      <c r="F17" s="341"/>
      <c r="G17" s="341"/>
    </row>
    <row r="18" spans="1:7" s="352" customFormat="1">
      <c r="A18" s="347" t="s">
        <v>110</v>
      </c>
      <c r="B18" s="350" t="s">
        <v>111</v>
      </c>
      <c r="C18" s="348">
        <f>'T14 Assets'!AB36</f>
        <v>0</v>
      </c>
      <c r="D18" s="348">
        <f t="shared" ref="D18:D20" si="0">(C18/$C$39)*100</f>
        <v>0</v>
      </c>
      <c r="F18" s="341"/>
      <c r="G18" s="341"/>
    </row>
    <row r="19" spans="1:7" s="352" customFormat="1">
      <c r="A19" s="349" t="s">
        <v>112</v>
      </c>
      <c r="B19" s="356" t="s">
        <v>113</v>
      </c>
      <c r="C19" s="348">
        <f>'T14 Assets'!AB37</f>
        <v>41557.573195257995</v>
      </c>
      <c r="D19" s="348">
        <f t="shared" si="0"/>
        <v>0.99898801165843465</v>
      </c>
      <c r="F19" s="341"/>
      <c r="G19" s="341"/>
    </row>
    <row r="20" spans="1:7" s="352" customFormat="1">
      <c r="A20" s="347" t="s">
        <v>114</v>
      </c>
      <c r="B20" s="356"/>
      <c r="C20" s="348">
        <f>SUM(C21:C22)</f>
        <v>32911.860466801016</v>
      </c>
      <c r="D20" s="348">
        <f t="shared" si="0"/>
        <v>0.79115673798442721</v>
      </c>
      <c r="F20" s="341"/>
      <c r="G20" s="341"/>
    </row>
    <row r="21" spans="1:7" s="352" customFormat="1">
      <c r="A21" s="347" t="s">
        <v>115</v>
      </c>
      <c r="B21" s="357" t="s">
        <v>116</v>
      </c>
      <c r="C21" s="345">
        <f>'T14 Assets'!AB39</f>
        <v>27677.634818502436</v>
      </c>
      <c r="D21" s="351">
        <v>0</v>
      </c>
      <c r="F21" s="341"/>
      <c r="G21" s="341"/>
    </row>
    <row r="22" spans="1:7" s="352" customFormat="1">
      <c r="A22" s="347" t="s">
        <v>117</v>
      </c>
      <c r="B22" s="357" t="s">
        <v>118</v>
      </c>
      <c r="C22" s="345">
        <f>'T14 Assets'!AB40</f>
        <v>5234.2256482985767</v>
      </c>
      <c r="D22" s="351">
        <v>0</v>
      </c>
      <c r="F22" s="341"/>
      <c r="G22" s="341"/>
    </row>
    <row r="23" spans="1:7" s="352" customFormat="1">
      <c r="A23" s="347" t="s">
        <v>119</v>
      </c>
      <c r="B23" s="357"/>
      <c r="C23" s="348">
        <f>SUM(C24:C25)</f>
        <v>24955.198607756498</v>
      </c>
      <c r="D23" s="348">
        <f t="shared" ref="D23" si="1">(C23/$C$39)*100</f>
        <v>0.59988931790051392</v>
      </c>
      <c r="F23" s="341"/>
      <c r="G23" s="341"/>
    </row>
    <row r="24" spans="1:7" s="352" customFormat="1">
      <c r="A24" s="347" t="s">
        <v>120</v>
      </c>
      <c r="B24" s="357" t="s">
        <v>121</v>
      </c>
      <c r="C24" s="345">
        <f>'T14 Assets'!AB42</f>
        <v>2365.2860161873791</v>
      </c>
      <c r="D24" s="351">
        <v>0</v>
      </c>
      <c r="F24" s="341"/>
      <c r="G24" s="341"/>
    </row>
    <row r="25" spans="1:7" s="352" customFormat="1">
      <c r="A25" s="349" t="s">
        <v>122</v>
      </c>
      <c r="B25" s="358" t="s">
        <v>123</v>
      </c>
      <c r="C25" s="345">
        <f>'T14 Assets'!AB43</f>
        <v>22589.912591569118</v>
      </c>
      <c r="D25" s="351">
        <v>0</v>
      </c>
      <c r="F25" s="341"/>
      <c r="G25" s="341"/>
    </row>
    <row r="26" spans="1:7" s="352" customFormat="1">
      <c r="A26" s="347" t="s">
        <v>124</v>
      </c>
      <c r="C26" s="348">
        <f>SUM(C27:C30)</f>
        <v>7251.1241292991999</v>
      </c>
      <c r="D26" s="348">
        <f t="shared" ref="D26" si="2">(C26/$C$39)*100</f>
        <v>0.17430724460695099</v>
      </c>
      <c r="F26" s="341"/>
      <c r="G26" s="341"/>
    </row>
    <row r="27" spans="1:7" s="352" customFormat="1">
      <c r="A27" s="347" t="s">
        <v>125</v>
      </c>
      <c r="B27" s="357" t="s">
        <v>20</v>
      </c>
      <c r="C27" s="345">
        <f>'T14 Assets'!AB45</f>
        <v>92.399180200000004</v>
      </c>
      <c r="D27" s="351">
        <v>0</v>
      </c>
      <c r="F27" s="341"/>
      <c r="G27" s="341"/>
    </row>
    <row r="28" spans="1:7" s="341" customFormat="1">
      <c r="A28" s="347" t="s">
        <v>126</v>
      </c>
      <c r="B28" s="357" t="s">
        <v>22</v>
      </c>
      <c r="C28" s="345">
        <f>'T14 Assets'!AB46</f>
        <v>3526.7291465763988</v>
      </c>
      <c r="D28" s="351">
        <v>0</v>
      </c>
      <c r="E28" s="352"/>
    </row>
    <row r="29" spans="1:7" s="341" customFormat="1">
      <c r="A29" s="347" t="s">
        <v>127</v>
      </c>
      <c r="B29" s="357" t="s">
        <v>4</v>
      </c>
      <c r="C29" s="345">
        <f>'T14 Assets'!AB47</f>
        <v>3342.9311635528011</v>
      </c>
      <c r="D29" s="351">
        <v>0</v>
      </c>
      <c r="E29" s="352"/>
    </row>
    <row r="30" spans="1:7" s="341" customFormat="1">
      <c r="A30" s="347" t="s">
        <v>128</v>
      </c>
      <c r="B30" s="352"/>
      <c r="C30" s="345">
        <f>'T14 Assets'!AB48</f>
        <v>289.06463897000003</v>
      </c>
      <c r="D30" s="351">
        <v>0</v>
      </c>
      <c r="E30" s="352"/>
    </row>
    <row r="31" spans="1:7" s="341" customFormat="1">
      <c r="A31" s="359" t="s">
        <v>129</v>
      </c>
      <c r="B31" s="357" t="s">
        <v>130</v>
      </c>
      <c r="C31" s="348">
        <f>'T14 Assets'!AB49</f>
        <v>24007.631826194465</v>
      </c>
      <c r="D31" s="348">
        <f t="shared" ref="D31:D38" si="3">(C31/$C$39)*100</f>
        <v>0.57711109043813036</v>
      </c>
      <c r="E31" s="374"/>
      <c r="F31" s="375"/>
    </row>
    <row r="32" spans="1:7" s="341" customFormat="1">
      <c r="A32" s="347" t="s">
        <v>131</v>
      </c>
      <c r="B32" s="357"/>
      <c r="C32" s="348">
        <f>'T14 Assets'!AB50</f>
        <v>0</v>
      </c>
      <c r="D32" s="348">
        <f t="shared" si="3"/>
        <v>0</v>
      </c>
      <c r="E32" s="352"/>
    </row>
    <row r="33" spans="1:5" s="361" customFormat="1">
      <c r="A33" s="359" t="s">
        <v>132</v>
      </c>
      <c r="B33" s="357" t="s">
        <v>133</v>
      </c>
      <c r="C33" s="348">
        <f>'T14 Assets'!AB51</f>
        <v>32072.177280777727</v>
      </c>
      <c r="D33" s="348">
        <f t="shared" si="3"/>
        <v>0.77097188665811967</v>
      </c>
      <c r="E33" s="360"/>
    </row>
    <row r="34" spans="1:5" s="341" customFormat="1">
      <c r="A34" s="347" t="s">
        <v>134</v>
      </c>
      <c r="B34" s="352"/>
      <c r="C34" s="348">
        <f>'T14 Assets'!AB52</f>
        <v>0</v>
      </c>
      <c r="D34" s="348">
        <f t="shared" si="3"/>
        <v>0</v>
      </c>
      <c r="E34" s="376"/>
    </row>
    <row r="35" spans="1:5" s="341" customFormat="1">
      <c r="A35" s="347" t="s">
        <v>135</v>
      </c>
      <c r="B35" s="362" t="s">
        <v>33</v>
      </c>
      <c r="C35" s="348">
        <f>'T14 Assets'!AB53</f>
        <v>48407.810789015559</v>
      </c>
      <c r="D35" s="348">
        <f t="shared" si="3"/>
        <v>1.1636584846194638</v>
      </c>
      <c r="E35" s="352"/>
    </row>
    <row r="36" spans="1:5" s="341" customFormat="1">
      <c r="A36" s="347" t="s">
        <v>136</v>
      </c>
      <c r="B36" s="357" t="s">
        <v>137</v>
      </c>
      <c r="C36" s="348">
        <f>'T14 Assets'!AB54</f>
        <v>66626.622998021019</v>
      </c>
      <c r="D36" s="348">
        <f t="shared" si="3"/>
        <v>1.6016141587378352</v>
      </c>
      <c r="E36" s="352"/>
    </row>
    <row r="37" spans="1:5" s="341" customFormat="1">
      <c r="A37" s="347" t="s">
        <v>138</v>
      </c>
      <c r="B37" s="357" t="s">
        <v>139</v>
      </c>
      <c r="C37" s="348">
        <f>'T14 Assets'!AB55</f>
        <v>63529.588633259984</v>
      </c>
      <c r="D37" s="348">
        <f t="shared" si="3"/>
        <v>1.5271656295238265</v>
      </c>
      <c r="E37" s="352"/>
    </row>
    <row r="38" spans="1:5" s="341" customFormat="1">
      <c r="A38" s="349" t="s">
        <v>140</v>
      </c>
      <c r="B38" s="362"/>
      <c r="C38" s="348">
        <f>'T14 Assets'!AB56</f>
        <v>0</v>
      </c>
      <c r="D38" s="348">
        <f t="shared" si="3"/>
        <v>0</v>
      </c>
      <c r="E38" s="352"/>
    </row>
    <row r="39" spans="1:5" s="341" customFormat="1">
      <c r="A39" s="363" t="s">
        <v>141</v>
      </c>
      <c r="B39" s="364"/>
      <c r="C39" s="344">
        <f>SUM(C31:C38)+C26+C23+C20+C19+C10+C6</f>
        <v>4159967.1577907791</v>
      </c>
      <c r="D39" s="365">
        <f>SUM(D31:D38)+D26+D23+D20+D19+D10+D6</f>
        <v>100</v>
      </c>
      <c r="E39" s="352"/>
    </row>
    <row r="40" spans="1:5" s="341" customFormat="1">
      <c r="A40" s="332" t="s">
        <v>66</v>
      </c>
      <c r="B40" s="362"/>
      <c r="C40" s="366"/>
      <c r="D40" s="367"/>
      <c r="E40" s="352"/>
    </row>
    <row r="41" spans="1:5" ht="17.100000000000001" customHeight="1">
      <c r="A41" s="368"/>
      <c r="B41" s="369"/>
    </row>
    <row r="42" spans="1:5" ht="17.100000000000001" customHeight="1">
      <c r="A42" s="368"/>
      <c r="B42" s="369"/>
    </row>
    <row r="43" spans="1:5" ht="17.100000000000001" customHeight="1">
      <c r="A43" s="368"/>
      <c r="B43" s="369"/>
    </row>
  </sheetData>
  <sheetProtection formatColumns="0" formatRows="0" sort="0" autoFilter="0"/>
  <protectedRanges>
    <protectedRange sqref="E5:E40" name="Range2"/>
    <protectedRange sqref="A1 C11:C12" name="Range1"/>
  </protectedRanges>
  <mergeCells count="4">
    <mergeCell ref="A4:B4"/>
    <mergeCell ref="A2:C2"/>
    <mergeCell ref="A1:C1"/>
    <mergeCell ref="A3:C3"/>
  </mergeCells>
  <pageMargins left="0.9055118110236221" right="0.19685039370078741" top="0.59055118110236227" bottom="0" header="0.19685039370078741" footer="0.19685039370078741"/>
  <pageSetup paperSize="9" scale="86" orientation="portrait" cellComments="asDisplayed" horizontalDpi="4294967295" verticalDpi="4294967295" r:id="rId1"/>
  <headerFooter alignWithMargins="0"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6"/>
  <sheetViews>
    <sheetView zoomScale="55" zoomScaleNormal="55" zoomScaleSheetLayoutView="55" workbookViewId="0">
      <pane ySplit="4" topLeftCell="A5" activePane="bottomLeft" state="frozen"/>
      <selection activeCell="J20" sqref="J20"/>
      <selection pane="bottomLeft" activeCell="R12" sqref="R12"/>
    </sheetView>
  </sheetViews>
  <sheetFormatPr defaultRowHeight="21"/>
  <cols>
    <col min="1" max="1" width="6" style="411" customWidth="1"/>
    <col min="2" max="2" width="4.7109375" style="61" customWidth="1"/>
    <col min="3" max="3" width="3.28515625" style="61" customWidth="1"/>
    <col min="4" max="4" width="64.28515625" style="61" customWidth="1"/>
    <col min="5" max="5" width="13.42578125" style="61" customWidth="1"/>
    <col min="6" max="6" width="13.42578125" style="1122" customWidth="1"/>
    <col min="7" max="7" width="15.28515625" style="61" bestFit="1" customWidth="1"/>
    <col min="8" max="8" width="13.42578125" style="61" customWidth="1"/>
    <col min="9" max="9" width="14.42578125" style="1122" customWidth="1"/>
    <col min="10" max="10" width="12.140625" style="61" bestFit="1" customWidth="1"/>
    <col min="11" max="256" width="9" style="61"/>
    <col min="257" max="257" width="5.7109375" style="61" customWidth="1"/>
    <col min="258" max="258" width="3.7109375" style="61" customWidth="1"/>
    <col min="259" max="259" width="3.28515625" style="61" customWidth="1"/>
    <col min="260" max="260" width="68.42578125" style="61" customWidth="1"/>
    <col min="261" max="261" width="13.85546875" style="61" customWidth="1"/>
    <col min="262" max="262" width="13.7109375" style="61" customWidth="1"/>
    <col min="263" max="263" width="11.140625" style="61" bestFit="1" customWidth="1"/>
    <col min="264" max="265" width="13.7109375" style="61" customWidth="1"/>
    <col min="266" max="266" width="11.140625" style="61" bestFit="1" customWidth="1"/>
    <col min="267" max="512" width="9" style="61"/>
    <col min="513" max="513" width="5.7109375" style="61" customWidth="1"/>
    <col min="514" max="514" width="3.7109375" style="61" customWidth="1"/>
    <col min="515" max="515" width="3.28515625" style="61" customWidth="1"/>
    <col min="516" max="516" width="68.42578125" style="61" customWidth="1"/>
    <col min="517" max="517" width="13.85546875" style="61" customWidth="1"/>
    <col min="518" max="518" width="13.7109375" style="61" customWidth="1"/>
    <col min="519" max="519" width="11.140625" style="61" bestFit="1" customWidth="1"/>
    <col min="520" max="521" width="13.7109375" style="61" customWidth="1"/>
    <col min="522" max="522" width="11.140625" style="61" bestFit="1" customWidth="1"/>
    <col min="523" max="768" width="9" style="61"/>
    <col min="769" max="769" width="5.7109375" style="61" customWidth="1"/>
    <col min="770" max="770" width="3.7109375" style="61" customWidth="1"/>
    <col min="771" max="771" width="3.28515625" style="61" customWidth="1"/>
    <col min="772" max="772" width="68.42578125" style="61" customWidth="1"/>
    <col min="773" max="773" width="13.85546875" style="61" customWidth="1"/>
    <col min="774" max="774" width="13.7109375" style="61" customWidth="1"/>
    <col min="775" max="775" width="11.140625" style="61" bestFit="1" customWidth="1"/>
    <col min="776" max="777" width="13.7109375" style="61" customWidth="1"/>
    <col min="778" max="778" width="11.140625" style="61" bestFit="1" customWidth="1"/>
    <col min="779" max="1024" width="9" style="61"/>
    <col min="1025" max="1025" width="5.7109375" style="61" customWidth="1"/>
    <col min="1026" max="1026" width="3.7109375" style="61" customWidth="1"/>
    <col min="1027" max="1027" width="3.28515625" style="61" customWidth="1"/>
    <col min="1028" max="1028" width="68.42578125" style="61" customWidth="1"/>
    <col min="1029" max="1029" width="13.85546875" style="61" customWidth="1"/>
    <col min="1030" max="1030" width="13.7109375" style="61" customWidth="1"/>
    <col min="1031" max="1031" width="11.140625" style="61" bestFit="1" customWidth="1"/>
    <col min="1032" max="1033" width="13.7109375" style="61" customWidth="1"/>
    <col min="1034" max="1034" width="11.140625" style="61" bestFit="1" customWidth="1"/>
    <col min="1035" max="1280" width="9" style="61"/>
    <col min="1281" max="1281" width="5.7109375" style="61" customWidth="1"/>
    <col min="1282" max="1282" width="3.7109375" style="61" customWidth="1"/>
    <col min="1283" max="1283" width="3.28515625" style="61" customWidth="1"/>
    <col min="1284" max="1284" width="68.42578125" style="61" customWidth="1"/>
    <col min="1285" max="1285" width="13.85546875" style="61" customWidth="1"/>
    <col min="1286" max="1286" width="13.7109375" style="61" customWidth="1"/>
    <col min="1287" max="1287" width="11.140625" style="61" bestFit="1" customWidth="1"/>
    <col min="1288" max="1289" width="13.7109375" style="61" customWidth="1"/>
    <col min="1290" max="1290" width="11.140625" style="61" bestFit="1" customWidth="1"/>
    <col min="1291" max="1536" width="9" style="61"/>
    <col min="1537" max="1537" width="5.7109375" style="61" customWidth="1"/>
    <col min="1538" max="1538" width="3.7109375" style="61" customWidth="1"/>
    <col min="1539" max="1539" width="3.28515625" style="61" customWidth="1"/>
    <col min="1540" max="1540" width="68.42578125" style="61" customWidth="1"/>
    <col min="1541" max="1541" width="13.85546875" style="61" customWidth="1"/>
    <col min="1542" max="1542" width="13.7109375" style="61" customWidth="1"/>
    <col min="1543" max="1543" width="11.140625" style="61" bestFit="1" customWidth="1"/>
    <col min="1544" max="1545" width="13.7109375" style="61" customWidth="1"/>
    <col min="1546" max="1546" width="11.140625" style="61" bestFit="1" customWidth="1"/>
    <col min="1547" max="1792" width="9" style="61"/>
    <col min="1793" max="1793" width="5.7109375" style="61" customWidth="1"/>
    <col min="1794" max="1794" width="3.7109375" style="61" customWidth="1"/>
    <col min="1795" max="1795" width="3.28515625" style="61" customWidth="1"/>
    <col min="1796" max="1796" width="68.42578125" style="61" customWidth="1"/>
    <col min="1797" max="1797" width="13.85546875" style="61" customWidth="1"/>
    <col min="1798" max="1798" width="13.7109375" style="61" customWidth="1"/>
    <col min="1799" max="1799" width="11.140625" style="61" bestFit="1" customWidth="1"/>
    <col min="1800" max="1801" width="13.7109375" style="61" customWidth="1"/>
    <col min="1802" max="1802" width="11.140625" style="61" bestFit="1" customWidth="1"/>
    <col min="1803" max="2048" width="9" style="61"/>
    <col min="2049" max="2049" width="5.7109375" style="61" customWidth="1"/>
    <col min="2050" max="2050" width="3.7109375" style="61" customWidth="1"/>
    <col min="2051" max="2051" width="3.28515625" style="61" customWidth="1"/>
    <col min="2052" max="2052" width="68.42578125" style="61" customWidth="1"/>
    <col min="2053" max="2053" width="13.85546875" style="61" customWidth="1"/>
    <col min="2054" max="2054" width="13.7109375" style="61" customWidth="1"/>
    <col min="2055" max="2055" width="11.140625" style="61" bestFit="1" customWidth="1"/>
    <col min="2056" max="2057" width="13.7109375" style="61" customWidth="1"/>
    <col min="2058" max="2058" width="11.140625" style="61" bestFit="1" customWidth="1"/>
    <col min="2059" max="2304" width="9" style="61"/>
    <col min="2305" max="2305" width="5.7109375" style="61" customWidth="1"/>
    <col min="2306" max="2306" width="3.7109375" style="61" customWidth="1"/>
    <col min="2307" max="2307" width="3.28515625" style="61" customWidth="1"/>
    <col min="2308" max="2308" width="68.42578125" style="61" customWidth="1"/>
    <col min="2309" max="2309" width="13.85546875" style="61" customWidth="1"/>
    <col min="2310" max="2310" width="13.7109375" style="61" customWidth="1"/>
    <col min="2311" max="2311" width="11.140625" style="61" bestFit="1" customWidth="1"/>
    <col min="2312" max="2313" width="13.7109375" style="61" customWidth="1"/>
    <col min="2314" max="2314" width="11.140625" style="61" bestFit="1" customWidth="1"/>
    <col min="2315" max="2560" width="9" style="61"/>
    <col min="2561" max="2561" width="5.7109375" style="61" customWidth="1"/>
    <col min="2562" max="2562" width="3.7109375" style="61" customWidth="1"/>
    <col min="2563" max="2563" width="3.28515625" style="61" customWidth="1"/>
    <col min="2564" max="2564" width="68.42578125" style="61" customWidth="1"/>
    <col min="2565" max="2565" width="13.85546875" style="61" customWidth="1"/>
    <col min="2566" max="2566" width="13.7109375" style="61" customWidth="1"/>
    <col min="2567" max="2567" width="11.140625" style="61" bestFit="1" customWidth="1"/>
    <col min="2568" max="2569" width="13.7109375" style="61" customWidth="1"/>
    <col min="2570" max="2570" width="11.140625" style="61" bestFit="1" customWidth="1"/>
    <col min="2571" max="2816" width="9" style="61"/>
    <col min="2817" max="2817" width="5.7109375" style="61" customWidth="1"/>
    <col min="2818" max="2818" width="3.7109375" style="61" customWidth="1"/>
    <col min="2819" max="2819" width="3.28515625" style="61" customWidth="1"/>
    <col min="2820" max="2820" width="68.42578125" style="61" customWidth="1"/>
    <col min="2821" max="2821" width="13.85546875" style="61" customWidth="1"/>
    <col min="2822" max="2822" width="13.7109375" style="61" customWidth="1"/>
    <col min="2823" max="2823" width="11.140625" style="61" bestFit="1" customWidth="1"/>
    <col min="2824" max="2825" width="13.7109375" style="61" customWidth="1"/>
    <col min="2826" max="2826" width="11.140625" style="61" bestFit="1" customWidth="1"/>
    <col min="2827" max="3072" width="9" style="61"/>
    <col min="3073" max="3073" width="5.7109375" style="61" customWidth="1"/>
    <col min="3074" max="3074" width="3.7109375" style="61" customWidth="1"/>
    <col min="3075" max="3075" width="3.28515625" style="61" customWidth="1"/>
    <col min="3076" max="3076" width="68.42578125" style="61" customWidth="1"/>
    <col min="3077" max="3077" width="13.85546875" style="61" customWidth="1"/>
    <col min="3078" max="3078" width="13.7109375" style="61" customWidth="1"/>
    <col min="3079" max="3079" width="11.140625" style="61" bestFit="1" customWidth="1"/>
    <col min="3080" max="3081" width="13.7109375" style="61" customWidth="1"/>
    <col min="3082" max="3082" width="11.140625" style="61" bestFit="1" customWidth="1"/>
    <col min="3083" max="3328" width="9" style="61"/>
    <col min="3329" max="3329" width="5.7109375" style="61" customWidth="1"/>
    <col min="3330" max="3330" width="3.7109375" style="61" customWidth="1"/>
    <col min="3331" max="3331" width="3.28515625" style="61" customWidth="1"/>
    <col min="3332" max="3332" width="68.42578125" style="61" customWidth="1"/>
    <col min="3333" max="3333" width="13.85546875" style="61" customWidth="1"/>
    <col min="3334" max="3334" width="13.7109375" style="61" customWidth="1"/>
    <col min="3335" max="3335" width="11.140625" style="61" bestFit="1" customWidth="1"/>
    <col min="3336" max="3337" width="13.7109375" style="61" customWidth="1"/>
    <col min="3338" max="3338" width="11.140625" style="61" bestFit="1" customWidth="1"/>
    <col min="3339" max="3584" width="9" style="61"/>
    <col min="3585" max="3585" width="5.7109375" style="61" customWidth="1"/>
    <col min="3586" max="3586" width="3.7109375" style="61" customWidth="1"/>
    <col min="3587" max="3587" width="3.28515625" style="61" customWidth="1"/>
    <col min="3588" max="3588" width="68.42578125" style="61" customWidth="1"/>
    <col min="3589" max="3589" width="13.85546875" style="61" customWidth="1"/>
    <col min="3590" max="3590" width="13.7109375" style="61" customWidth="1"/>
    <col min="3591" max="3591" width="11.140625" style="61" bestFit="1" customWidth="1"/>
    <col min="3592" max="3593" width="13.7109375" style="61" customWidth="1"/>
    <col min="3594" max="3594" width="11.140625" style="61" bestFit="1" customWidth="1"/>
    <col min="3595" max="3840" width="9" style="61"/>
    <col min="3841" max="3841" width="5.7109375" style="61" customWidth="1"/>
    <col min="3842" max="3842" width="3.7109375" style="61" customWidth="1"/>
    <col min="3843" max="3843" width="3.28515625" style="61" customWidth="1"/>
    <col min="3844" max="3844" width="68.42578125" style="61" customWidth="1"/>
    <col min="3845" max="3845" width="13.85546875" style="61" customWidth="1"/>
    <col min="3846" max="3846" width="13.7109375" style="61" customWidth="1"/>
    <col min="3847" max="3847" width="11.140625" style="61" bestFit="1" customWidth="1"/>
    <col min="3848" max="3849" width="13.7109375" style="61" customWidth="1"/>
    <col min="3850" max="3850" width="11.140625" style="61" bestFit="1" customWidth="1"/>
    <col min="3851" max="4096" width="9" style="61"/>
    <col min="4097" max="4097" width="5.7109375" style="61" customWidth="1"/>
    <col min="4098" max="4098" width="3.7109375" style="61" customWidth="1"/>
    <col min="4099" max="4099" width="3.28515625" style="61" customWidth="1"/>
    <col min="4100" max="4100" width="68.42578125" style="61" customWidth="1"/>
    <col min="4101" max="4101" width="13.85546875" style="61" customWidth="1"/>
    <col min="4102" max="4102" width="13.7109375" style="61" customWidth="1"/>
    <col min="4103" max="4103" width="11.140625" style="61" bestFit="1" customWidth="1"/>
    <col min="4104" max="4105" width="13.7109375" style="61" customWidth="1"/>
    <col min="4106" max="4106" width="11.140625" style="61" bestFit="1" customWidth="1"/>
    <col min="4107" max="4352" width="9" style="61"/>
    <col min="4353" max="4353" width="5.7109375" style="61" customWidth="1"/>
    <col min="4354" max="4354" width="3.7109375" style="61" customWidth="1"/>
    <col min="4355" max="4355" width="3.28515625" style="61" customWidth="1"/>
    <col min="4356" max="4356" width="68.42578125" style="61" customWidth="1"/>
    <col min="4357" max="4357" width="13.85546875" style="61" customWidth="1"/>
    <col min="4358" max="4358" width="13.7109375" style="61" customWidth="1"/>
    <col min="4359" max="4359" width="11.140625" style="61" bestFit="1" customWidth="1"/>
    <col min="4360" max="4361" width="13.7109375" style="61" customWidth="1"/>
    <col min="4362" max="4362" width="11.140625" style="61" bestFit="1" customWidth="1"/>
    <col min="4363" max="4608" width="9" style="61"/>
    <col min="4609" max="4609" width="5.7109375" style="61" customWidth="1"/>
    <col min="4610" max="4610" width="3.7109375" style="61" customWidth="1"/>
    <col min="4611" max="4611" width="3.28515625" style="61" customWidth="1"/>
    <col min="4612" max="4612" width="68.42578125" style="61" customWidth="1"/>
    <col min="4613" max="4613" width="13.85546875" style="61" customWidth="1"/>
    <col min="4614" max="4614" width="13.7109375" style="61" customWidth="1"/>
    <col min="4615" max="4615" width="11.140625" style="61" bestFit="1" customWidth="1"/>
    <col min="4616" max="4617" width="13.7109375" style="61" customWidth="1"/>
    <col min="4618" max="4618" width="11.140625" style="61" bestFit="1" customWidth="1"/>
    <col min="4619" max="4864" width="9" style="61"/>
    <col min="4865" max="4865" width="5.7109375" style="61" customWidth="1"/>
    <col min="4866" max="4866" width="3.7109375" style="61" customWidth="1"/>
    <col min="4867" max="4867" width="3.28515625" style="61" customWidth="1"/>
    <col min="4868" max="4868" width="68.42578125" style="61" customWidth="1"/>
    <col min="4869" max="4869" width="13.85546875" style="61" customWidth="1"/>
    <col min="4870" max="4870" width="13.7109375" style="61" customWidth="1"/>
    <col min="4871" max="4871" width="11.140625" style="61" bestFit="1" customWidth="1"/>
    <col min="4872" max="4873" width="13.7109375" style="61" customWidth="1"/>
    <col min="4874" max="4874" width="11.140625" style="61" bestFit="1" customWidth="1"/>
    <col min="4875" max="5120" width="9" style="61"/>
    <col min="5121" max="5121" width="5.7109375" style="61" customWidth="1"/>
    <col min="5122" max="5122" width="3.7109375" style="61" customWidth="1"/>
    <col min="5123" max="5123" width="3.28515625" style="61" customWidth="1"/>
    <col min="5124" max="5124" width="68.42578125" style="61" customWidth="1"/>
    <col min="5125" max="5125" width="13.85546875" style="61" customWidth="1"/>
    <col min="5126" max="5126" width="13.7109375" style="61" customWidth="1"/>
    <col min="5127" max="5127" width="11.140625" style="61" bestFit="1" customWidth="1"/>
    <col min="5128" max="5129" width="13.7109375" style="61" customWidth="1"/>
    <col min="5130" max="5130" width="11.140625" style="61" bestFit="1" customWidth="1"/>
    <col min="5131" max="5376" width="9" style="61"/>
    <col min="5377" max="5377" width="5.7109375" style="61" customWidth="1"/>
    <col min="5378" max="5378" width="3.7109375" style="61" customWidth="1"/>
    <col min="5379" max="5379" width="3.28515625" style="61" customWidth="1"/>
    <col min="5380" max="5380" width="68.42578125" style="61" customWidth="1"/>
    <col min="5381" max="5381" width="13.85546875" style="61" customWidth="1"/>
    <col min="5382" max="5382" width="13.7109375" style="61" customWidth="1"/>
    <col min="5383" max="5383" width="11.140625" style="61" bestFit="1" customWidth="1"/>
    <col min="5384" max="5385" width="13.7109375" style="61" customWidth="1"/>
    <col min="5386" max="5386" width="11.140625" style="61" bestFit="1" customWidth="1"/>
    <col min="5387" max="5632" width="9" style="61"/>
    <col min="5633" max="5633" width="5.7109375" style="61" customWidth="1"/>
    <col min="5634" max="5634" width="3.7109375" style="61" customWidth="1"/>
    <col min="5635" max="5635" width="3.28515625" style="61" customWidth="1"/>
    <col min="5636" max="5636" width="68.42578125" style="61" customWidth="1"/>
    <col min="5637" max="5637" width="13.85546875" style="61" customWidth="1"/>
    <col min="5638" max="5638" width="13.7109375" style="61" customWidth="1"/>
    <col min="5639" max="5639" width="11.140625" style="61" bestFit="1" customWidth="1"/>
    <col min="5640" max="5641" width="13.7109375" style="61" customWidth="1"/>
    <col min="5642" max="5642" width="11.140625" style="61" bestFit="1" customWidth="1"/>
    <col min="5643" max="5888" width="9" style="61"/>
    <col min="5889" max="5889" width="5.7109375" style="61" customWidth="1"/>
    <col min="5890" max="5890" width="3.7109375" style="61" customWidth="1"/>
    <col min="5891" max="5891" width="3.28515625" style="61" customWidth="1"/>
    <col min="5892" max="5892" width="68.42578125" style="61" customWidth="1"/>
    <col min="5893" max="5893" width="13.85546875" style="61" customWidth="1"/>
    <col min="5894" max="5894" width="13.7109375" style="61" customWidth="1"/>
    <col min="5895" max="5895" width="11.140625" style="61" bestFit="1" customWidth="1"/>
    <col min="5896" max="5897" width="13.7109375" style="61" customWidth="1"/>
    <col min="5898" max="5898" width="11.140625" style="61" bestFit="1" customWidth="1"/>
    <col min="5899" max="6144" width="9" style="61"/>
    <col min="6145" max="6145" width="5.7109375" style="61" customWidth="1"/>
    <col min="6146" max="6146" width="3.7109375" style="61" customWidth="1"/>
    <col min="6147" max="6147" width="3.28515625" style="61" customWidth="1"/>
    <col min="6148" max="6148" width="68.42578125" style="61" customWidth="1"/>
    <col min="6149" max="6149" width="13.85546875" style="61" customWidth="1"/>
    <col min="6150" max="6150" width="13.7109375" style="61" customWidth="1"/>
    <col min="6151" max="6151" width="11.140625" style="61" bestFit="1" customWidth="1"/>
    <col min="6152" max="6153" width="13.7109375" style="61" customWidth="1"/>
    <col min="6154" max="6154" width="11.140625" style="61" bestFit="1" customWidth="1"/>
    <col min="6155" max="6400" width="9" style="61"/>
    <col min="6401" max="6401" width="5.7109375" style="61" customWidth="1"/>
    <col min="6402" max="6402" width="3.7109375" style="61" customWidth="1"/>
    <col min="6403" max="6403" width="3.28515625" style="61" customWidth="1"/>
    <col min="6404" max="6404" width="68.42578125" style="61" customWidth="1"/>
    <col min="6405" max="6405" width="13.85546875" style="61" customWidth="1"/>
    <col min="6406" max="6406" width="13.7109375" style="61" customWidth="1"/>
    <col min="6407" max="6407" width="11.140625" style="61" bestFit="1" customWidth="1"/>
    <col min="6408" max="6409" width="13.7109375" style="61" customWidth="1"/>
    <col min="6410" max="6410" width="11.140625" style="61" bestFit="1" customWidth="1"/>
    <col min="6411" max="6656" width="9" style="61"/>
    <col min="6657" max="6657" width="5.7109375" style="61" customWidth="1"/>
    <col min="6658" max="6658" width="3.7109375" style="61" customWidth="1"/>
    <col min="6659" max="6659" width="3.28515625" style="61" customWidth="1"/>
    <col min="6660" max="6660" width="68.42578125" style="61" customWidth="1"/>
    <col min="6661" max="6661" width="13.85546875" style="61" customWidth="1"/>
    <col min="6662" max="6662" width="13.7109375" style="61" customWidth="1"/>
    <col min="6663" max="6663" width="11.140625" style="61" bestFit="1" customWidth="1"/>
    <col min="6664" max="6665" width="13.7109375" style="61" customWidth="1"/>
    <col min="6666" max="6666" width="11.140625" style="61" bestFit="1" customWidth="1"/>
    <col min="6667" max="6912" width="9" style="61"/>
    <col min="6913" max="6913" width="5.7109375" style="61" customWidth="1"/>
    <col min="6914" max="6914" width="3.7109375" style="61" customWidth="1"/>
    <col min="6915" max="6915" width="3.28515625" style="61" customWidth="1"/>
    <col min="6916" max="6916" width="68.42578125" style="61" customWidth="1"/>
    <col min="6917" max="6917" width="13.85546875" style="61" customWidth="1"/>
    <col min="6918" max="6918" width="13.7109375" style="61" customWidth="1"/>
    <col min="6919" max="6919" width="11.140625" style="61" bestFit="1" customWidth="1"/>
    <col min="6920" max="6921" width="13.7109375" style="61" customWidth="1"/>
    <col min="6922" max="6922" width="11.140625" style="61" bestFit="1" customWidth="1"/>
    <col min="6923" max="7168" width="9" style="61"/>
    <col min="7169" max="7169" width="5.7109375" style="61" customWidth="1"/>
    <col min="7170" max="7170" width="3.7109375" style="61" customWidth="1"/>
    <col min="7171" max="7171" width="3.28515625" style="61" customWidth="1"/>
    <col min="7172" max="7172" width="68.42578125" style="61" customWidth="1"/>
    <col min="7173" max="7173" width="13.85546875" style="61" customWidth="1"/>
    <col min="7174" max="7174" width="13.7109375" style="61" customWidth="1"/>
    <col min="7175" max="7175" width="11.140625" style="61" bestFit="1" customWidth="1"/>
    <col min="7176" max="7177" width="13.7109375" style="61" customWidth="1"/>
    <col min="7178" max="7178" width="11.140625" style="61" bestFit="1" customWidth="1"/>
    <col min="7179" max="7424" width="9" style="61"/>
    <col min="7425" max="7425" width="5.7109375" style="61" customWidth="1"/>
    <col min="7426" max="7426" width="3.7109375" style="61" customWidth="1"/>
    <col min="7427" max="7427" width="3.28515625" style="61" customWidth="1"/>
    <col min="7428" max="7428" width="68.42578125" style="61" customWidth="1"/>
    <col min="7429" max="7429" width="13.85546875" style="61" customWidth="1"/>
    <col min="7430" max="7430" width="13.7109375" style="61" customWidth="1"/>
    <col min="7431" max="7431" width="11.140625" style="61" bestFit="1" customWidth="1"/>
    <col min="7432" max="7433" width="13.7109375" style="61" customWidth="1"/>
    <col min="7434" max="7434" width="11.140625" style="61" bestFit="1" customWidth="1"/>
    <col min="7435" max="7680" width="9" style="61"/>
    <col min="7681" max="7681" width="5.7109375" style="61" customWidth="1"/>
    <col min="7682" max="7682" width="3.7109375" style="61" customWidth="1"/>
    <col min="7683" max="7683" width="3.28515625" style="61" customWidth="1"/>
    <col min="7684" max="7684" width="68.42578125" style="61" customWidth="1"/>
    <col min="7685" max="7685" width="13.85546875" style="61" customWidth="1"/>
    <col min="7686" max="7686" width="13.7109375" style="61" customWidth="1"/>
    <col min="7687" max="7687" width="11.140625" style="61" bestFit="1" customWidth="1"/>
    <col min="7688" max="7689" width="13.7109375" style="61" customWidth="1"/>
    <col min="7690" max="7690" width="11.140625" style="61" bestFit="1" customWidth="1"/>
    <col min="7691" max="7936" width="9" style="61"/>
    <col min="7937" max="7937" width="5.7109375" style="61" customWidth="1"/>
    <col min="7938" max="7938" width="3.7109375" style="61" customWidth="1"/>
    <col min="7939" max="7939" width="3.28515625" style="61" customWidth="1"/>
    <col min="7940" max="7940" width="68.42578125" style="61" customWidth="1"/>
    <col min="7941" max="7941" width="13.85546875" style="61" customWidth="1"/>
    <col min="7942" max="7942" width="13.7109375" style="61" customWidth="1"/>
    <col min="7943" max="7943" width="11.140625" style="61" bestFit="1" customWidth="1"/>
    <col min="7944" max="7945" width="13.7109375" style="61" customWidth="1"/>
    <col min="7946" max="7946" width="11.140625" style="61" bestFit="1" customWidth="1"/>
    <col min="7947" max="8192" width="9" style="61"/>
    <col min="8193" max="8193" width="5.7109375" style="61" customWidth="1"/>
    <col min="8194" max="8194" width="3.7109375" style="61" customWidth="1"/>
    <col min="8195" max="8195" width="3.28515625" style="61" customWidth="1"/>
    <col min="8196" max="8196" width="68.42578125" style="61" customWidth="1"/>
    <col min="8197" max="8197" width="13.85546875" style="61" customWidth="1"/>
    <col min="8198" max="8198" width="13.7109375" style="61" customWidth="1"/>
    <col min="8199" max="8199" width="11.140625" style="61" bestFit="1" customWidth="1"/>
    <col min="8200" max="8201" width="13.7109375" style="61" customWidth="1"/>
    <col min="8202" max="8202" width="11.140625" style="61" bestFit="1" customWidth="1"/>
    <col min="8203" max="8448" width="9" style="61"/>
    <col min="8449" max="8449" width="5.7109375" style="61" customWidth="1"/>
    <col min="8450" max="8450" width="3.7109375" style="61" customWidth="1"/>
    <col min="8451" max="8451" width="3.28515625" style="61" customWidth="1"/>
    <col min="8452" max="8452" width="68.42578125" style="61" customWidth="1"/>
    <col min="8453" max="8453" width="13.85546875" style="61" customWidth="1"/>
    <col min="8454" max="8454" width="13.7109375" style="61" customWidth="1"/>
    <col min="8455" max="8455" width="11.140625" style="61" bestFit="1" customWidth="1"/>
    <col min="8456" max="8457" width="13.7109375" style="61" customWidth="1"/>
    <col min="8458" max="8458" width="11.140625" style="61" bestFit="1" customWidth="1"/>
    <col min="8459" max="8704" width="9" style="61"/>
    <col min="8705" max="8705" width="5.7109375" style="61" customWidth="1"/>
    <col min="8706" max="8706" width="3.7109375" style="61" customWidth="1"/>
    <col min="8707" max="8707" width="3.28515625" style="61" customWidth="1"/>
    <col min="8708" max="8708" width="68.42578125" style="61" customWidth="1"/>
    <col min="8709" max="8709" width="13.85546875" style="61" customWidth="1"/>
    <col min="8710" max="8710" width="13.7109375" style="61" customWidth="1"/>
    <col min="8711" max="8711" width="11.140625" style="61" bestFit="1" customWidth="1"/>
    <col min="8712" max="8713" width="13.7109375" style="61" customWidth="1"/>
    <col min="8714" max="8714" width="11.140625" style="61" bestFit="1" customWidth="1"/>
    <col min="8715" max="8960" width="9" style="61"/>
    <col min="8961" max="8961" width="5.7109375" style="61" customWidth="1"/>
    <col min="8962" max="8962" width="3.7109375" style="61" customWidth="1"/>
    <col min="8963" max="8963" width="3.28515625" style="61" customWidth="1"/>
    <col min="8964" max="8964" width="68.42578125" style="61" customWidth="1"/>
    <col min="8965" max="8965" width="13.85546875" style="61" customWidth="1"/>
    <col min="8966" max="8966" width="13.7109375" style="61" customWidth="1"/>
    <col min="8967" max="8967" width="11.140625" style="61" bestFit="1" customWidth="1"/>
    <col min="8968" max="8969" width="13.7109375" style="61" customWidth="1"/>
    <col min="8970" max="8970" width="11.140625" style="61" bestFit="1" customWidth="1"/>
    <col min="8971" max="9216" width="9" style="61"/>
    <col min="9217" max="9217" width="5.7109375" style="61" customWidth="1"/>
    <col min="9218" max="9218" width="3.7109375" style="61" customWidth="1"/>
    <col min="9219" max="9219" width="3.28515625" style="61" customWidth="1"/>
    <col min="9220" max="9220" width="68.42578125" style="61" customWidth="1"/>
    <col min="9221" max="9221" width="13.85546875" style="61" customWidth="1"/>
    <col min="9222" max="9222" width="13.7109375" style="61" customWidth="1"/>
    <col min="9223" max="9223" width="11.140625" style="61" bestFit="1" customWidth="1"/>
    <col min="9224" max="9225" width="13.7109375" style="61" customWidth="1"/>
    <col min="9226" max="9226" width="11.140625" style="61" bestFit="1" customWidth="1"/>
    <col min="9227" max="9472" width="9" style="61"/>
    <col min="9473" max="9473" width="5.7109375" style="61" customWidth="1"/>
    <col min="9474" max="9474" width="3.7109375" style="61" customWidth="1"/>
    <col min="9475" max="9475" width="3.28515625" style="61" customWidth="1"/>
    <col min="9476" max="9476" width="68.42578125" style="61" customWidth="1"/>
    <col min="9477" max="9477" width="13.85546875" style="61" customWidth="1"/>
    <col min="9478" max="9478" width="13.7109375" style="61" customWidth="1"/>
    <col min="9479" max="9479" width="11.140625" style="61" bestFit="1" customWidth="1"/>
    <col min="9480" max="9481" width="13.7109375" style="61" customWidth="1"/>
    <col min="9482" max="9482" width="11.140625" style="61" bestFit="1" customWidth="1"/>
    <col min="9483" max="9728" width="9" style="61"/>
    <col min="9729" max="9729" width="5.7109375" style="61" customWidth="1"/>
    <col min="9730" max="9730" width="3.7109375" style="61" customWidth="1"/>
    <col min="9731" max="9731" width="3.28515625" style="61" customWidth="1"/>
    <col min="9732" max="9732" width="68.42578125" style="61" customWidth="1"/>
    <col min="9733" max="9733" width="13.85546875" style="61" customWidth="1"/>
    <col min="9734" max="9734" width="13.7109375" style="61" customWidth="1"/>
    <col min="9735" max="9735" width="11.140625" style="61" bestFit="1" customWidth="1"/>
    <col min="9736" max="9737" width="13.7109375" style="61" customWidth="1"/>
    <col min="9738" max="9738" width="11.140625" style="61" bestFit="1" customWidth="1"/>
    <col min="9739" max="9984" width="9" style="61"/>
    <col min="9985" max="9985" width="5.7109375" style="61" customWidth="1"/>
    <col min="9986" max="9986" width="3.7109375" style="61" customWidth="1"/>
    <col min="9987" max="9987" width="3.28515625" style="61" customWidth="1"/>
    <col min="9988" max="9988" width="68.42578125" style="61" customWidth="1"/>
    <col min="9989" max="9989" width="13.85546875" style="61" customWidth="1"/>
    <col min="9990" max="9990" width="13.7109375" style="61" customWidth="1"/>
    <col min="9991" max="9991" width="11.140625" style="61" bestFit="1" customWidth="1"/>
    <col min="9992" max="9993" width="13.7109375" style="61" customWidth="1"/>
    <col min="9994" max="9994" width="11.140625" style="61" bestFit="1" customWidth="1"/>
    <col min="9995" max="10240" width="9" style="61"/>
    <col min="10241" max="10241" width="5.7109375" style="61" customWidth="1"/>
    <col min="10242" max="10242" width="3.7109375" style="61" customWidth="1"/>
    <col min="10243" max="10243" width="3.28515625" style="61" customWidth="1"/>
    <col min="10244" max="10244" width="68.42578125" style="61" customWidth="1"/>
    <col min="10245" max="10245" width="13.85546875" style="61" customWidth="1"/>
    <col min="10246" max="10246" width="13.7109375" style="61" customWidth="1"/>
    <col min="10247" max="10247" width="11.140625" style="61" bestFit="1" customWidth="1"/>
    <col min="10248" max="10249" width="13.7109375" style="61" customWidth="1"/>
    <col min="10250" max="10250" width="11.140625" style="61" bestFit="1" customWidth="1"/>
    <col min="10251" max="10496" width="9" style="61"/>
    <col min="10497" max="10497" width="5.7109375" style="61" customWidth="1"/>
    <col min="10498" max="10498" width="3.7109375" style="61" customWidth="1"/>
    <col min="10499" max="10499" width="3.28515625" style="61" customWidth="1"/>
    <col min="10500" max="10500" width="68.42578125" style="61" customWidth="1"/>
    <col min="10501" max="10501" width="13.85546875" style="61" customWidth="1"/>
    <col min="10502" max="10502" width="13.7109375" style="61" customWidth="1"/>
    <col min="10503" max="10503" width="11.140625" style="61" bestFit="1" customWidth="1"/>
    <col min="10504" max="10505" width="13.7109375" style="61" customWidth="1"/>
    <col min="10506" max="10506" width="11.140625" style="61" bestFit="1" customWidth="1"/>
    <col min="10507" max="10752" width="9" style="61"/>
    <col min="10753" max="10753" width="5.7109375" style="61" customWidth="1"/>
    <col min="10754" max="10754" width="3.7109375" style="61" customWidth="1"/>
    <col min="10755" max="10755" width="3.28515625" style="61" customWidth="1"/>
    <col min="10756" max="10756" width="68.42578125" style="61" customWidth="1"/>
    <col min="10757" max="10757" width="13.85546875" style="61" customWidth="1"/>
    <col min="10758" max="10758" width="13.7109375" style="61" customWidth="1"/>
    <col min="10759" max="10759" width="11.140625" style="61" bestFit="1" customWidth="1"/>
    <col min="10760" max="10761" width="13.7109375" style="61" customWidth="1"/>
    <col min="10762" max="10762" width="11.140625" style="61" bestFit="1" customWidth="1"/>
    <col min="10763" max="11008" width="9" style="61"/>
    <col min="11009" max="11009" width="5.7109375" style="61" customWidth="1"/>
    <col min="11010" max="11010" width="3.7109375" style="61" customWidth="1"/>
    <col min="11011" max="11011" width="3.28515625" style="61" customWidth="1"/>
    <col min="11012" max="11012" width="68.42578125" style="61" customWidth="1"/>
    <col min="11013" max="11013" width="13.85546875" style="61" customWidth="1"/>
    <col min="11014" max="11014" width="13.7109375" style="61" customWidth="1"/>
    <col min="11015" max="11015" width="11.140625" style="61" bestFit="1" customWidth="1"/>
    <col min="11016" max="11017" width="13.7109375" style="61" customWidth="1"/>
    <col min="11018" max="11018" width="11.140625" style="61" bestFit="1" customWidth="1"/>
    <col min="11019" max="11264" width="9" style="61"/>
    <col min="11265" max="11265" width="5.7109375" style="61" customWidth="1"/>
    <col min="11266" max="11266" width="3.7109375" style="61" customWidth="1"/>
    <col min="11267" max="11267" width="3.28515625" style="61" customWidth="1"/>
    <col min="11268" max="11268" width="68.42578125" style="61" customWidth="1"/>
    <col min="11269" max="11269" width="13.85546875" style="61" customWidth="1"/>
    <col min="11270" max="11270" width="13.7109375" style="61" customWidth="1"/>
    <col min="11271" max="11271" width="11.140625" style="61" bestFit="1" customWidth="1"/>
    <col min="11272" max="11273" width="13.7109375" style="61" customWidth="1"/>
    <col min="11274" max="11274" width="11.140625" style="61" bestFit="1" customWidth="1"/>
    <col min="11275" max="11520" width="9" style="61"/>
    <col min="11521" max="11521" width="5.7109375" style="61" customWidth="1"/>
    <col min="11522" max="11522" width="3.7109375" style="61" customWidth="1"/>
    <col min="11523" max="11523" width="3.28515625" style="61" customWidth="1"/>
    <col min="11524" max="11524" width="68.42578125" style="61" customWidth="1"/>
    <col min="11525" max="11525" width="13.85546875" style="61" customWidth="1"/>
    <col min="11526" max="11526" width="13.7109375" style="61" customWidth="1"/>
    <col min="11527" max="11527" width="11.140625" style="61" bestFit="1" customWidth="1"/>
    <col min="11528" max="11529" width="13.7109375" style="61" customWidth="1"/>
    <col min="11530" max="11530" width="11.140625" style="61" bestFit="1" customWidth="1"/>
    <col min="11531" max="11776" width="9" style="61"/>
    <col min="11777" max="11777" width="5.7109375" style="61" customWidth="1"/>
    <col min="11778" max="11778" width="3.7109375" style="61" customWidth="1"/>
    <col min="11779" max="11779" width="3.28515625" style="61" customWidth="1"/>
    <col min="11780" max="11780" width="68.42578125" style="61" customWidth="1"/>
    <col min="11781" max="11781" width="13.85546875" style="61" customWidth="1"/>
    <col min="11782" max="11782" width="13.7109375" style="61" customWidth="1"/>
    <col min="11783" max="11783" width="11.140625" style="61" bestFit="1" customWidth="1"/>
    <col min="11784" max="11785" width="13.7109375" style="61" customWidth="1"/>
    <col min="11786" max="11786" width="11.140625" style="61" bestFit="1" customWidth="1"/>
    <col min="11787" max="12032" width="9" style="61"/>
    <col min="12033" max="12033" width="5.7109375" style="61" customWidth="1"/>
    <col min="12034" max="12034" width="3.7109375" style="61" customWidth="1"/>
    <col min="12035" max="12035" width="3.28515625" style="61" customWidth="1"/>
    <col min="12036" max="12036" width="68.42578125" style="61" customWidth="1"/>
    <col min="12037" max="12037" width="13.85546875" style="61" customWidth="1"/>
    <col min="12038" max="12038" width="13.7109375" style="61" customWidth="1"/>
    <col min="12039" max="12039" width="11.140625" style="61" bestFit="1" customWidth="1"/>
    <col min="12040" max="12041" width="13.7109375" style="61" customWidth="1"/>
    <col min="12042" max="12042" width="11.140625" style="61" bestFit="1" customWidth="1"/>
    <col min="12043" max="12288" width="9" style="61"/>
    <col min="12289" max="12289" width="5.7109375" style="61" customWidth="1"/>
    <col min="12290" max="12290" width="3.7109375" style="61" customWidth="1"/>
    <col min="12291" max="12291" width="3.28515625" style="61" customWidth="1"/>
    <col min="12292" max="12292" width="68.42578125" style="61" customWidth="1"/>
    <col min="12293" max="12293" width="13.85546875" style="61" customWidth="1"/>
    <col min="12294" max="12294" width="13.7109375" style="61" customWidth="1"/>
    <col min="12295" max="12295" width="11.140625" style="61" bestFit="1" customWidth="1"/>
    <col min="12296" max="12297" width="13.7109375" style="61" customWidth="1"/>
    <col min="12298" max="12298" width="11.140625" style="61" bestFit="1" customWidth="1"/>
    <col min="12299" max="12544" width="9" style="61"/>
    <col min="12545" max="12545" width="5.7109375" style="61" customWidth="1"/>
    <col min="12546" max="12546" width="3.7109375" style="61" customWidth="1"/>
    <col min="12547" max="12547" width="3.28515625" style="61" customWidth="1"/>
    <col min="12548" max="12548" width="68.42578125" style="61" customWidth="1"/>
    <col min="12549" max="12549" width="13.85546875" style="61" customWidth="1"/>
    <col min="12550" max="12550" width="13.7109375" style="61" customWidth="1"/>
    <col min="12551" max="12551" width="11.140625" style="61" bestFit="1" customWidth="1"/>
    <col min="12552" max="12553" width="13.7109375" style="61" customWidth="1"/>
    <col min="12554" max="12554" width="11.140625" style="61" bestFit="1" customWidth="1"/>
    <col min="12555" max="12800" width="9" style="61"/>
    <col min="12801" max="12801" width="5.7109375" style="61" customWidth="1"/>
    <col min="12802" max="12802" width="3.7109375" style="61" customWidth="1"/>
    <col min="12803" max="12803" width="3.28515625" style="61" customWidth="1"/>
    <col min="12804" max="12804" width="68.42578125" style="61" customWidth="1"/>
    <col min="12805" max="12805" width="13.85546875" style="61" customWidth="1"/>
    <col min="12806" max="12806" width="13.7109375" style="61" customWidth="1"/>
    <col min="12807" max="12807" width="11.140625" style="61" bestFit="1" customWidth="1"/>
    <col min="12808" max="12809" width="13.7109375" style="61" customWidth="1"/>
    <col min="12810" max="12810" width="11.140625" style="61" bestFit="1" customWidth="1"/>
    <col min="12811" max="13056" width="9" style="61"/>
    <col min="13057" max="13057" width="5.7109375" style="61" customWidth="1"/>
    <col min="13058" max="13058" width="3.7109375" style="61" customWidth="1"/>
    <col min="13059" max="13059" width="3.28515625" style="61" customWidth="1"/>
    <col min="13060" max="13060" width="68.42578125" style="61" customWidth="1"/>
    <col min="13061" max="13061" width="13.85546875" style="61" customWidth="1"/>
    <col min="13062" max="13062" width="13.7109375" style="61" customWidth="1"/>
    <col min="13063" max="13063" width="11.140625" style="61" bestFit="1" customWidth="1"/>
    <col min="13064" max="13065" width="13.7109375" style="61" customWidth="1"/>
    <col min="13066" max="13066" width="11.140625" style="61" bestFit="1" customWidth="1"/>
    <col min="13067" max="13312" width="9" style="61"/>
    <col min="13313" max="13313" width="5.7109375" style="61" customWidth="1"/>
    <col min="13314" max="13314" width="3.7109375" style="61" customWidth="1"/>
    <col min="13315" max="13315" width="3.28515625" style="61" customWidth="1"/>
    <col min="13316" max="13316" width="68.42578125" style="61" customWidth="1"/>
    <col min="13317" max="13317" width="13.85546875" style="61" customWidth="1"/>
    <col min="13318" max="13318" width="13.7109375" style="61" customWidth="1"/>
    <col min="13319" max="13319" width="11.140625" style="61" bestFit="1" customWidth="1"/>
    <col min="13320" max="13321" width="13.7109375" style="61" customWidth="1"/>
    <col min="13322" max="13322" width="11.140625" style="61" bestFit="1" customWidth="1"/>
    <col min="13323" max="13568" width="9" style="61"/>
    <col min="13569" max="13569" width="5.7109375" style="61" customWidth="1"/>
    <col min="13570" max="13570" width="3.7109375" style="61" customWidth="1"/>
    <col min="13571" max="13571" width="3.28515625" style="61" customWidth="1"/>
    <col min="13572" max="13572" width="68.42578125" style="61" customWidth="1"/>
    <col min="13573" max="13573" width="13.85546875" style="61" customWidth="1"/>
    <col min="13574" max="13574" width="13.7109375" style="61" customWidth="1"/>
    <col min="13575" max="13575" width="11.140625" style="61" bestFit="1" customWidth="1"/>
    <col min="13576" max="13577" width="13.7109375" style="61" customWidth="1"/>
    <col min="13578" max="13578" width="11.140625" style="61" bestFit="1" customWidth="1"/>
    <col min="13579" max="13824" width="9" style="61"/>
    <col min="13825" max="13825" width="5.7109375" style="61" customWidth="1"/>
    <col min="13826" max="13826" width="3.7109375" style="61" customWidth="1"/>
    <col min="13827" max="13827" width="3.28515625" style="61" customWidth="1"/>
    <col min="13828" max="13828" width="68.42578125" style="61" customWidth="1"/>
    <col min="13829" max="13829" width="13.85546875" style="61" customWidth="1"/>
    <col min="13830" max="13830" width="13.7109375" style="61" customWidth="1"/>
    <col min="13831" max="13831" width="11.140625" style="61" bestFit="1" customWidth="1"/>
    <col min="13832" max="13833" width="13.7109375" style="61" customWidth="1"/>
    <col min="13834" max="13834" width="11.140625" style="61" bestFit="1" customWidth="1"/>
    <col min="13835" max="14080" width="9" style="61"/>
    <col min="14081" max="14081" width="5.7109375" style="61" customWidth="1"/>
    <col min="14082" max="14082" width="3.7109375" style="61" customWidth="1"/>
    <col min="14083" max="14083" width="3.28515625" style="61" customWidth="1"/>
    <col min="14084" max="14084" width="68.42578125" style="61" customWidth="1"/>
    <col min="14085" max="14085" width="13.85546875" style="61" customWidth="1"/>
    <col min="14086" max="14086" width="13.7109375" style="61" customWidth="1"/>
    <col min="14087" max="14087" width="11.140625" style="61" bestFit="1" customWidth="1"/>
    <col min="14088" max="14089" width="13.7109375" style="61" customWidth="1"/>
    <col min="14090" max="14090" width="11.140625" style="61" bestFit="1" customWidth="1"/>
    <col min="14091" max="14336" width="9" style="61"/>
    <col min="14337" max="14337" width="5.7109375" style="61" customWidth="1"/>
    <col min="14338" max="14338" width="3.7109375" style="61" customWidth="1"/>
    <col min="14339" max="14339" width="3.28515625" style="61" customWidth="1"/>
    <col min="14340" max="14340" width="68.42578125" style="61" customWidth="1"/>
    <col min="14341" max="14341" width="13.85546875" style="61" customWidth="1"/>
    <col min="14342" max="14342" width="13.7109375" style="61" customWidth="1"/>
    <col min="14343" max="14343" width="11.140625" style="61" bestFit="1" customWidth="1"/>
    <col min="14344" max="14345" width="13.7109375" style="61" customWidth="1"/>
    <col min="14346" max="14346" width="11.140625" style="61" bestFit="1" customWidth="1"/>
    <col min="14347" max="14592" width="9" style="61"/>
    <col min="14593" max="14593" width="5.7109375" style="61" customWidth="1"/>
    <col min="14594" max="14594" width="3.7109375" style="61" customWidth="1"/>
    <col min="14595" max="14595" width="3.28515625" style="61" customWidth="1"/>
    <col min="14596" max="14596" width="68.42578125" style="61" customWidth="1"/>
    <col min="14597" max="14597" width="13.85546875" style="61" customWidth="1"/>
    <col min="14598" max="14598" width="13.7109375" style="61" customWidth="1"/>
    <col min="14599" max="14599" width="11.140625" style="61" bestFit="1" customWidth="1"/>
    <col min="14600" max="14601" width="13.7109375" style="61" customWidth="1"/>
    <col min="14602" max="14602" width="11.140625" style="61" bestFit="1" customWidth="1"/>
    <col min="14603" max="14848" width="9" style="61"/>
    <col min="14849" max="14849" width="5.7109375" style="61" customWidth="1"/>
    <col min="14850" max="14850" width="3.7109375" style="61" customWidth="1"/>
    <col min="14851" max="14851" width="3.28515625" style="61" customWidth="1"/>
    <col min="14852" max="14852" width="68.42578125" style="61" customWidth="1"/>
    <col min="14853" max="14853" width="13.85546875" style="61" customWidth="1"/>
    <col min="14854" max="14854" width="13.7109375" style="61" customWidth="1"/>
    <col min="14855" max="14855" width="11.140625" style="61" bestFit="1" customWidth="1"/>
    <col min="14856" max="14857" width="13.7109375" style="61" customWidth="1"/>
    <col min="14858" max="14858" width="11.140625" style="61" bestFit="1" customWidth="1"/>
    <col min="14859" max="15104" width="9" style="61"/>
    <col min="15105" max="15105" width="5.7109375" style="61" customWidth="1"/>
    <col min="15106" max="15106" width="3.7109375" style="61" customWidth="1"/>
    <col min="15107" max="15107" width="3.28515625" style="61" customWidth="1"/>
    <col min="15108" max="15108" width="68.42578125" style="61" customWidth="1"/>
    <col min="15109" max="15109" width="13.85546875" style="61" customWidth="1"/>
    <col min="15110" max="15110" width="13.7109375" style="61" customWidth="1"/>
    <col min="15111" max="15111" width="11.140625" style="61" bestFit="1" customWidth="1"/>
    <col min="15112" max="15113" width="13.7109375" style="61" customWidth="1"/>
    <col min="15114" max="15114" width="11.140625" style="61" bestFit="1" customWidth="1"/>
    <col min="15115" max="15360" width="9" style="61"/>
    <col min="15361" max="15361" width="5.7109375" style="61" customWidth="1"/>
    <col min="15362" max="15362" width="3.7109375" style="61" customWidth="1"/>
    <col min="15363" max="15363" width="3.28515625" style="61" customWidth="1"/>
    <col min="15364" max="15364" width="68.42578125" style="61" customWidth="1"/>
    <col min="15365" max="15365" width="13.85546875" style="61" customWidth="1"/>
    <col min="15366" max="15366" width="13.7109375" style="61" customWidth="1"/>
    <col min="15367" max="15367" width="11.140625" style="61" bestFit="1" customWidth="1"/>
    <col min="15368" max="15369" width="13.7109375" style="61" customWidth="1"/>
    <col min="15370" max="15370" width="11.140625" style="61" bestFit="1" customWidth="1"/>
    <col min="15371" max="15616" width="9" style="61"/>
    <col min="15617" max="15617" width="5.7109375" style="61" customWidth="1"/>
    <col min="15618" max="15618" width="3.7109375" style="61" customWidth="1"/>
    <col min="15619" max="15619" width="3.28515625" style="61" customWidth="1"/>
    <col min="15620" max="15620" width="68.42578125" style="61" customWidth="1"/>
    <col min="15621" max="15621" width="13.85546875" style="61" customWidth="1"/>
    <col min="15622" max="15622" width="13.7109375" style="61" customWidth="1"/>
    <col min="15623" max="15623" width="11.140625" style="61" bestFit="1" customWidth="1"/>
    <col min="15624" max="15625" width="13.7109375" style="61" customWidth="1"/>
    <col min="15626" max="15626" width="11.140625" style="61" bestFit="1" customWidth="1"/>
    <col min="15627" max="15872" width="9" style="61"/>
    <col min="15873" max="15873" width="5.7109375" style="61" customWidth="1"/>
    <col min="15874" max="15874" width="3.7109375" style="61" customWidth="1"/>
    <col min="15875" max="15875" width="3.28515625" style="61" customWidth="1"/>
    <col min="15876" max="15876" width="68.42578125" style="61" customWidth="1"/>
    <col min="15877" max="15877" width="13.85546875" style="61" customWidth="1"/>
    <col min="15878" max="15878" width="13.7109375" style="61" customWidth="1"/>
    <col min="15879" max="15879" width="11.140625" style="61" bestFit="1" customWidth="1"/>
    <col min="15880" max="15881" width="13.7109375" style="61" customWidth="1"/>
    <col min="15882" max="15882" width="11.140625" style="61" bestFit="1" customWidth="1"/>
    <col min="15883" max="16128" width="9" style="61"/>
    <col min="16129" max="16129" width="5.7109375" style="61" customWidth="1"/>
    <col min="16130" max="16130" width="3.7109375" style="61" customWidth="1"/>
    <col min="16131" max="16131" width="3.28515625" style="61" customWidth="1"/>
    <col min="16132" max="16132" width="68.42578125" style="61" customWidth="1"/>
    <col min="16133" max="16133" width="13.85546875" style="61" customWidth="1"/>
    <col min="16134" max="16134" width="13.7109375" style="61" customWidth="1"/>
    <col min="16135" max="16135" width="11.140625" style="61" bestFit="1" customWidth="1"/>
    <col min="16136" max="16137" width="13.7109375" style="61" customWidth="1"/>
    <col min="16138" max="16138" width="11.140625" style="61" bestFit="1" customWidth="1"/>
    <col min="16139" max="16384" width="9" style="61"/>
  </cols>
  <sheetData>
    <row r="1" spans="1:13" s="444" customFormat="1" ht="42.75" customHeight="1">
      <c r="A1" s="1415" t="s">
        <v>878</v>
      </c>
      <c r="B1" s="1415"/>
      <c r="C1" s="1415"/>
      <c r="D1" s="1415"/>
      <c r="E1" s="443"/>
      <c r="F1" s="1105"/>
      <c r="G1" s="443"/>
      <c r="H1" s="669">
        <v>30915</v>
      </c>
      <c r="I1" s="1105"/>
      <c r="J1" s="443"/>
      <c r="M1" s="445"/>
    </row>
    <row r="2" spans="1:13" s="444" customFormat="1" ht="42.75" customHeight="1">
      <c r="A2" s="1421" t="s">
        <v>879</v>
      </c>
      <c r="B2" s="1421"/>
      <c r="C2" s="1421"/>
      <c r="D2" s="1421"/>
      <c r="E2" s="446"/>
      <c r="F2" s="1106"/>
      <c r="G2" s="447"/>
      <c r="H2" s="446"/>
      <c r="I2" s="1106"/>
      <c r="J2" s="447"/>
      <c r="M2" s="445"/>
    </row>
    <row r="3" spans="1:13" ht="90" customHeight="1">
      <c r="A3" s="500" t="s">
        <v>199</v>
      </c>
      <c r="B3" s="405"/>
      <c r="C3" s="1423" t="s">
        <v>0</v>
      </c>
      <c r="D3" s="1424"/>
      <c r="E3" s="1425" t="s">
        <v>628</v>
      </c>
      <c r="F3" s="1426"/>
      <c r="G3" s="725" t="s">
        <v>200</v>
      </c>
      <c r="H3" s="1425" t="s">
        <v>627</v>
      </c>
      <c r="I3" s="1426"/>
      <c r="J3" s="725" t="s">
        <v>200</v>
      </c>
    </row>
    <row r="4" spans="1:13" ht="75" customHeight="1">
      <c r="A4" s="425" t="s">
        <v>201</v>
      </c>
      <c r="B4" s="563"/>
      <c r="C4" s="1427" t="s">
        <v>202</v>
      </c>
      <c r="D4" s="1428"/>
      <c r="E4" s="726" t="s">
        <v>881</v>
      </c>
      <c r="F4" s="1107" t="s">
        <v>809</v>
      </c>
      <c r="G4" s="824" t="s">
        <v>810</v>
      </c>
      <c r="H4" s="824" t="s">
        <v>881</v>
      </c>
      <c r="I4" s="1107" t="s">
        <v>809</v>
      </c>
      <c r="J4" s="824" t="s">
        <v>810</v>
      </c>
    </row>
    <row r="5" spans="1:13" s="524" customFormat="1" ht="30" customHeight="1">
      <c r="A5" s="564" t="s">
        <v>203</v>
      </c>
      <c r="B5" s="569" t="s">
        <v>880</v>
      </c>
      <c r="C5" s="568"/>
      <c r="D5" s="570"/>
      <c r="E5" s="571">
        <v>3806611</v>
      </c>
      <c r="F5" s="1108">
        <v>3718621</v>
      </c>
      <c r="G5" s="572">
        <v>2.3661997283401561</v>
      </c>
      <c r="H5" s="571">
        <v>5280377.2857067231</v>
      </c>
      <c r="I5" s="1108">
        <v>4652494.4282769794</v>
      </c>
      <c r="J5" s="572">
        <v>13.495617611352543</v>
      </c>
    </row>
    <row r="6" spans="1:13" s="524" customFormat="1" ht="30" customHeight="1">
      <c r="A6" s="525"/>
      <c r="B6" s="526" t="s">
        <v>715</v>
      </c>
      <c r="C6" s="527" t="s">
        <v>213</v>
      </c>
      <c r="D6" s="528"/>
      <c r="E6" s="529">
        <v>3171383</v>
      </c>
      <c r="F6" s="1109">
        <v>3332817</v>
      </c>
      <c r="G6" s="530">
        <v>-4.8437703000194734</v>
      </c>
      <c r="H6" s="529">
        <v>4108276.6657847785</v>
      </c>
      <c r="I6" s="1109">
        <v>4220035.8187744785</v>
      </c>
      <c r="J6" s="558">
        <v>-2.6482986825015966</v>
      </c>
    </row>
    <row r="7" spans="1:13" s="524" customFormat="1" ht="30" customHeight="1">
      <c r="A7" s="531"/>
      <c r="B7" s="532"/>
      <c r="C7" s="527"/>
      <c r="D7" s="528" t="s">
        <v>204</v>
      </c>
      <c r="E7" s="529">
        <v>2195077</v>
      </c>
      <c r="F7" s="1109">
        <v>2250335</v>
      </c>
      <c r="G7" s="815">
        <v>-2.4555455076688584</v>
      </c>
      <c r="H7" s="529">
        <v>740991.32463072881</v>
      </c>
      <c r="I7" s="1109">
        <v>684576.34548362973</v>
      </c>
      <c r="J7" s="815">
        <v>8.2408601347807053</v>
      </c>
    </row>
    <row r="8" spans="1:13" s="524" customFormat="1" ht="27" customHeight="1">
      <c r="A8" s="531"/>
      <c r="B8" s="532"/>
      <c r="C8" s="527"/>
      <c r="D8" s="528" t="s">
        <v>214</v>
      </c>
      <c r="E8" s="529">
        <v>1089754</v>
      </c>
      <c r="F8" s="1109">
        <v>1148374</v>
      </c>
      <c r="G8" s="530">
        <v>-5.1046087772798758</v>
      </c>
      <c r="H8" s="533">
        <v>388883.16853953991</v>
      </c>
      <c r="I8" s="1109">
        <v>369307.17776237999</v>
      </c>
      <c r="J8" s="815">
        <v>5.3007339028096361</v>
      </c>
    </row>
    <row r="9" spans="1:13" s="524" customFormat="1" ht="27" customHeight="1">
      <c r="A9" s="531"/>
      <c r="B9" s="532"/>
      <c r="C9" s="527"/>
      <c r="D9" s="528" t="s">
        <v>215</v>
      </c>
      <c r="E9" s="529">
        <v>995703</v>
      </c>
      <c r="F9" s="1109">
        <v>985216</v>
      </c>
      <c r="G9" s="815">
        <v>1.0644366311549955</v>
      </c>
      <c r="H9" s="533">
        <v>282228.56252720911</v>
      </c>
      <c r="I9" s="1109">
        <v>241215.92163023999</v>
      </c>
      <c r="J9" s="815">
        <v>17.002460127751196</v>
      </c>
    </row>
    <row r="10" spans="1:13" s="524" customFormat="1" ht="27" customHeight="1">
      <c r="A10" s="531"/>
      <c r="B10" s="532"/>
      <c r="C10" s="527"/>
      <c r="D10" s="528" t="s">
        <v>216</v>
      </c>
      <c r="E10" s="529">
        <v>109491</v>
      </c>
      <c r="F10" s="1109">
        <v>116729</v>
      </c>
      <c r="G10" s="815">
        <v>-6.2006870614842926</v>
      </c>
      <c r="H10" s="533">
        <v>69861.866563979915</v>
      </c>
      <c r="I10" s="1109">
        <v>74051.729091009795</v>
      </c>
      <c r="J10" s="815">
        <v>-5.6580211947252792</v>
      </c>
    </row>
    <row r="11" spans="1:13" s="524" customFormat="1" ht="27" customHeight="1">
      <c r="A11" s="531"/>
      <c r="B11" s="532"/>
      <c r="C11" s="527"/>
      <c r="D11" s="534" t="s">
        <v>217</v>
      </c>
      <c r="E11" s="529">
        <v>129</v>
      </c>
      <c r="F11" s="1109">
        <v>16</v>
      </c>
      <c r="G11" s="815">
        <v>706.25</v>
      </c>
      <c r="H11" s="533">
        <v>17.727</v>
      </c>
      <c r="I11" s="1109">
        <v>1.5169999999999999</v>
      </c>
      <c r="J11" s="815">
        <v>1068.5563612392882</v>
      </c>
    </row>
    <row r="12" spans="1:13" s="524" customFormat="1" ht="30" customHeight="1">
      <c r="A12" s="531"/>
      <c r="B12" s="532"/>
      <c r="C12" s="527"/>
      <c r="D12" s="535" t="s">
        <v>209</v>
      </c>
      <c r="E12" s="529">
        <v>50310</v>
      </c>
      <c r="F12" s="1109">
        <v>64408</v>
      </c>
      <c r="G12" s="530">
        <v>-21.888585268910692</v>
      </c>
      <c r="H12" s="533">
        <v>6582.238381709999</v>
      </c>
      <c r="I12" s="1109">
        <v>8650.30845658</v>
      </c>
      <c r="J12" s="530">
        <v>-23.907472031207043</v>
      </c>
    </row>
    <row r="13" spans="1:13" s="524" customFormat="1" ht="30" customHeight="1">
      <c r="A13" s="531"/>
      <c r="B13" s="532"/>
      <c r="C13" s="527"/>
      <c r="D13" s="535" t="s">
        <v>210</v>
      </c>
      <c r="E13" s="529">
        <v>378936</v>
      </c>
      <c r="F13" s="1109">
        <v>387030</v>
      </c>
      <c r="G13" s="530">
        <v>-2.0913107511045652</v>
      </c>
      <c r="H13" s="533">
        <v>2650687.8902701596</v>
      </c>
      <c r="I13" s="1109">
        <v>2670818.747836059</v>
      </c>
      <c r="J13" s="530">
        <v>-0.75373357260614293</v>
      </c>
    </row>
    <row r="14" spans="1:13" s="524" customFormat="1" ht="30" customHeight="1">
      <c r="A14" s="531"/>
      <c r="B14" s="532"/>
      <c r="C14" s="527"/>
      <c r="D14" s="536" t="s">
        <v>603</v>
      </c>
      <c r="E14" s="529">
        <v>38036</v>
      </c>
      <c r="F14" s="1109">
        <v>30915</v>
      </c>
      <c r="G14" s="815">
        <v>23.034125828885653</v>
      </c>
      <c r="H14" s="533">
        <v>11833.20358326</v>
      </c>
      <c r="I14" s="1123">
        <v>9272.1202158899996</v>
      </c>
      <c r="J14" s="815">
        <v>27.621334794397619</v>
      </c>
    </row>
    <row r="15" spans="1:13" s="524" customFormat="1" ht="30" customHeight="1">
      <c r="A15" s="531"/>
      <c r="B15" s="532"/>
      <c r="C15" s="527"/>
      <c r="D15" s="536" t="s">
        <v>604</v>
      </c>
      <c r="E15" s="529">
        <v>46838</v>
      </c>
      <c r="F15" s="1109">
        <v>106462</v>
      </c>
      <c r="G15" s="530">
        <v>-56.004959516071459</v>
      </c>
      <c r="H15" s="533">
        <v>143745.05701611002</v>
      </c>
      <c r="I15" s="1123">
        <v>218494.34784232001</v>
      </c>
      <c r="J15" s="530">
        <v>-34.211086723467119</v>
      </c>
    </row>
    <row r="16" spans="1:13" s="524" customFormat="1" ht="30" customHeight="1">
      <c r="A16" s="531"/>
      <c r="B16" s="532"/>
      <c r="C16" s="527"/>
      <c r="D16" s="536" t="s">
        <v>605</v>
      </c>
      <c r="E16" s="529">
        <v>4656</v>
      </c>
      <c r="F16" s="1109">
        <v>2192</v>
      </c>
      <c r="G16" s="530">
        <v>112.40875912408758</v>
      </c>
      <c r="H16" s="533">
        <v>4742.2306028100002</v>
      </c>
      <c r="I16" s="1123">
        <v>1783.37952</v>
      </c>
      <c r="J16" s="530">
        <v>165.91258616730107</v>
      </c>
    </row>
    <row r="17" spans="1:10" s="524" customFormat="1" ht="30" customHeight="1">
      <c r="A17" s="531"/>
      <c r="B17" s="537"/>
      <c r="C17" s="538"/>
      <c r="D17" s="539" t="s">
        <v>606</v>
      </c>
      <c r="E17" s="540">
        <v>457530</v>
      </c>
      <c r="F17" s="1109">
        <v>491475</v>
      </c>
      <c r="G17" s="530">
        <v>-6.9067602624752018</v>
      </c>
      <c r="H17" s="542">
        <v>549694.72129999998</v>
      </c>
      <c r="I17" s="1123">
        <v>626440.56941999996</v>
      </c>
      <c r="J17" s="541">
        <v>-12.25109800775776</v>
      </c>
    </row>
    <row r="18" spans="1:10" s="524" customFormat="1" ht="30" customHeight="1">
      <c r="A18" s="525"/>
      <c r="B18" s="543" t="s">
        <v>716</v>
      </c>
      <c r="C18" s="544" t="s">
        <v>219</v>
      </c>
      <c r="D18" s="521"/>
      <c r="E18" s="522">
        <v>130673</v>
      </c>
      <c r="F18" s="1110">
        <v>136717</v>
      </c>
      <c r="G18" s="816">
        <v>-4.4208108720934485</v>
      </c>
      <c r="H18" s="522">
        <v>241675.31134748628</v>
      </c>
      <c r="I18" s="1110">
        <v>289365.07735514105</v>
      </c>
      <c r="J18" s="816">
        <v>-16.480829837363057</v>
      </c>
    </row>
    <row r="19" spans="1:10" s="524" customFormat="1" ht="30" customHeight="1">
      <c r="A19" s="531"/>
      <c r="B19" s="532"/>
      <c r="C19" s="527"/>
      <c r="D19" s="528" t="s">
        <v>204</v>
      </c>
      <c r="E19" s="529">
        <v>99601</v>
      </c>
      <c r="F19" s="1109">
        <v>118211</v>
      </c>
      <c r="G19" s="815">
        <v>-15.74303575809358</v>
      </c>
      <c r="H19" s="529">
        <v>25713.704525929999</v>
      </c>
      <c r="I19" s="1109">
        <v>26741.268189459999</v>
      </c>
      <c r="J19" s="815">
        <v>-3.8426138066818063</v>
      </c>
    </row>
    <row r="20" spans="1:10" s="524" customFormat="1" ht="27" customHeight="1">
      <c r="A20" s="531"/>
      <c r="B20" s="532"/>
      <c r="C20" s="527"/>
      <c r="D20" s="528" t="s">
        <v>214</v>
      </c>
      <c r="E20" s="545">
        <v>66662</v>
      </c>
      <c r="F20" s="1111">
        <v>70410</v>
      </c>
      <c r="G20" s="815">
        <v>-5.3231075131373391</v>
      </c>
      <c r="H20" s="546">
        <v>16840.938135239998</v>
      </c>
      <c r="I20" s="1111">
        <v>16406.12358444</v>
      </c>
      <c r="J20" s="815">
        <v>2.6503186359780169</v>
      </c>
    </row>
    <row r="21" spans="1:10" s="524" customFormat="1" ht="27" customHeight="1">
      <c r="A21" s="531"/>
      <c r="B21" s="532"/>
      <c r="C21" s="527"/>
      <c r="D21" s="528" t="s">
        <v>215</v>
      </c>
      <c r="E21" s="547">
        <v>29115</v>
      </c>
      <c r="F21" s="1112">
        <v>31667</v>
      </c>
      <c r="G21" s="815">
        <v>-8.0588625382890697</v>
      </c>
      <c r="H21" s="548">
        <v>7359.0974716900009</v>
      </c>
      <c r="I21" s="1124">
        <v>7601.7872750200004</v>
      </c>
      <c r="J21" s="815">
        <v>-3.1925361043381861</v>
      </c>
    </row>
    <row r="22" spans="1:10" s="524" customFormat="1" ht="27" customHeight="1">
      <c r="A22" s="531"/>
      <c r="B22" s="532"/>
      <c r="C22" s="527"/>
      <c r="D22" s="528" t="s">
        <v>216</v>
      </c>
      <c r="E22" s="545">
        <v>3823</v>
      </c>
      <c r="F22" s="1111">
        <v>16134</v>
      </c>
      <c r="G22" s="815">
        <v>-76.304698152968882</v>
      </c>
      <c r="H22" s="546">
        <v>1513.668919</v>
      </c>
      <c r="I22" s="1111">
        <v>2733.3573300000003</v>
      </c>
      <c r="J22" s="815">
        <v>-44.622354992276122</v>
      </c>
    </row>
    <row r="23" spans="1:10" s="524" customFormat="1" ht="27" customHeight="1">
      <c r="A23" s="531"/>
      <c r="B23" s="532"/>
      <c r="C23" s="527"/>
      <c r="D23" s="534" t="s">
        <v>217</v>
      </c>
      <c r="E23" s="545">
        <v>1</v>
      </c>
      <c r="F23" s="1113">
        <v>0</v>
      </c>
      <c r="G23" s="554">
        <v>0</v>
      </c>
      <c r="H23" s="554">
        <v>0</v>
      </c>
      <c r="I23" s="1113">
        <v>0</v>
      </c>
      <c r="J23" s="554">
        <v>0</v>
      </c>
    </row>
    <row r="24" spans="1:10" s="524" customFormat="1" ht="30" customHeight="1">
      <c r="A24" s="531"/>
      <c r="B24" s="532"/>
      <c r="C24" s="527"/>
      <c r="D24" s="535" t="s">
        <v>209</v>
      </c>
      <c r="E24" s="545">
        <v>562</v>
      </c>
      <c r="F24" s="1111">
        <v>704</v>
      </c>
      <c r="G24" s="530">
        <v>-20.170454545454543</v>
      </c>
      <c r="H24" s="546">
        <v>104.214339</v>
      </c>
      <c r="I24" s="1111">
        <v>112.68117199999999</v>
      </c>
      <c r="J24" s="530">
        <v>-7.5139731418483962</v>
      </c>
    </row>
    <row r="25" spans="1:10" s="524" customFormat="1" ht="30" customHeight="1">
      <c r="A25" s="531"/>
      <c r="B25" s="532"/>
      <c r="C25" s="527"/>
      <c r="D25" s="535" t="s">
        <v>210</v>
      </c>
      <c r="E25" s="545">
        <v>3035</v>
      </c>
      <c r="F25" s="1111">
        <v>2544</v>
      </c>
      <c r="G25" s="815">
        <v>19.300314465408803</v>
      </c>
      <c r="H25" s="546">
        <v>194157.03570605631</v>
      </c>
      <c r="I25" s="1111">
        <v>228198.75623428103</v>
      </c>
      <c r="J25" s="815">
        <v>-14.917574964026389</v>
      </c>
    </row>
    <row r="26" spans="1:10" s="524" customFormat="1" ht="30" customHeight="1">
      <c r="A26" s="531"/>
      <c r="B26" s="532"/>
      <c r="C26" s="527"/>
      <c r="D26" s="536" t="s">
        <v>603</v>
      </c>
      <c r="E26" s="545">
        <v>452</v>
      </c>
      <c r="F26" s="1114">
        <v>552</v>
      </c>
      <c r="G26" s="530">
        <v>-18.115942028985508</v>
      </c>
      <c r="H26" s="546">
        <v>193.45590600000003</v>
      </c>
      <c r="I26" s="1123">
        <v>216.03647039999998</v>
      </c>
      <c r="J26" s="530">
        <v>-10.452200204063304</v>
      </c>
    </row>
    <row r="27" spans="1:10" s="524" customFormat="1" ht="30" customHeight="1">
      <c r="A27" s="531"/>
      <c r="B27" s="532"/>
      <c r="C27" s="527"/>
      <c r="D27" s="536" t="s">
        <v>604</v>
      </c>
      <c r="E27" s="545">
        <v>2855</v>
      </c>
      <c r="F27" s="1114">
        <v>2318</v>
      </c>
      <c r="G27" s="530">
        <v>23.166522864538393</v>
      </c>
      <c r="H27" s="546">
        <v>6682.5254061000005</v>
      </c>
      <c r="I27" s="1123">
        <v>4288.4327999999996</v>
      </c>
      <c r="J27" s="530">
        <v>55.826748785710279</v>
      </c>
    </row>
    <row r="28" spans="1:10" s="524" customFormat="1" ht="30" customHeight="1">
      <c r="A28" s="531"/>
      <c r="B28" s="532"/>
      <c r="C28" s="527"/>
      <c r="D28" s="536" t="s">
        <v>605</v>
      </c>
      <c r="E28" s="545">
        <v>210</v>
      </c>
      <c r="F28" s="1114">
        <v>342</v>
      </c>
      <c r="G28" s="530">
        <v>-38.596491228070171</v>
      </c>
      <c r="H28" s="546">
        <v>232.07546439999999</v>
      </c>
      <c r="I28" s="1123">
        <v>333.94248900000002</v>
      </c>
      <c r="J28" s="815">
        <v>-30.504361665699875</v>
      </c>
    </row>
    <row r="29" spans="1:10" s="524" customFormat="1" ht="30" customHeight="1">
      <c r="A29" s="531"/>
      <c r="B29" s="537"/>
      <c r="C29" s="538"/>
      <c r="D29" s="539" t="s">
        <v>606</v>
      </c>
      <c r="E29" s="549">
        <v>23958</v>
      </c>
      <c r="F29" s="1115">
        <v>12046</v>
      </c>
      <c r="G29" s="541">
        <v>98.887597542752786</v>
      </c>
      <c r="H29" s="550">
        <v>14592.3</v>
      </c>
      <c r="I29" s="1125">
        <v>29473.96</v>
      </c>
      <c r="J29" s="541">
        <v>-50.490873978250626</v>
      </c>
    </row>
    <row r="30" spans="1:10" s="524" customFormat="1" ht="30" customHeight="1">
      <c r="A30" s="525"/>
      <c r="B30" s="543" t="s">
        <v>717</v>
      </c>
      <c r="C30" s="544" t="s">
        <v>208</v>
      </c>
      <c r="D30" s="521"/>
      <c r="E30" s="522">
        <v>504555</v>
      </c>
      <c r="F30" s="1110">
        <v>249087</v>
      </c>
      <c r="G30" s="530">
        <v>102.56175553119995</v>
      </c>
      <c r="H30" s="522">
        <v>930425.30857445823</v>
      </c>
      <c r="I30" s="1110">
        <v>143093.53214736003</v>
      </c>
      <c r="J30" s="816">
        <v>550.22177775043758</v>
      </c>
    </row>
    <row r="31" spans="1:10" s="524" customFormat="1" ht="30" customHeight="1">
      <c r="A31" s="531"/>
      <c r="B31" s="532"/>
      <c r="C31" s="527"/>
      <c r="D31" s="528" t="s">
        <v>204</v>
      </c>
      <c r="E31" s="529">
        <v>373375</v>
      </c>
      <c r="F31" s="1109">
        <v>247561</v>
      </c>
      <c r="G31" s="530">
        <v>50.821413712175989</v>
      </c>
      <c r="H31" s="529">
        <v>60504.711899502639</v>
      </c>
      <c r="I31" s="1109">
        <v>100266.1171028105</v>
      </c>
      <c r="J31" s="530">
        <v>-39.655874139952438</v>
      </c>
    </row>
    <row r="32" spans="1:10" s="524" customFormat="1" ht="27" customHeight="1">
      <c r="A32" s="531"/>
      <c r="B32" s="532"/>
      <c r="C32" s="527"/>
      <c r="D32" s="528" t="s">
        <v>214</v>
      </c>
      <c r="E32" s="545">
        <v>5996</v>
      </c>
      <c r="F32" s="1111">
        <v>204</v>
      </c>
      <c r="G32" s="815">
        <v>2839.2156862745096</v>
      </c>
      <c r="H32" s="546">
        <v>479.15573027999994</v>
      </c>
      <c r="I32" s="1111">
        <v>1658.74671339</v>
      </c>
      <c r="J32" s="815">
        <v>-71.113387811889382</v>
      </c>
    </row>
    <row r="33" spans="1:10" s="524" customFormat="1" ht="27" customHeight="1">
      <c r="A33" s="531"/>
      <c r="B33" s="532"/>
      <c r="C33" s="527"/>
      <c r="D33" s="528" t="s">
        <v>215</v>
      </c>
      <c r="E33" s="545">
        <v>1490</v>
      </c>
      <c r="F33" s="1111">
        <v>174</v>
      </c>
      <c r="G33" s="815">
        <v>756.32183908045977</v>
      </c>
      <c r="H33" s="546">
        <v>30753.473559522645</v>
      </c>
      <c r="I33" s="1111">
        <v>28634.739138300505</v>
      </c>
      <c r="J33" s="530">
        <v>7.3991748658475407</v>
      </c>
    </row>
    <row r="34" spans="1:10" s="524" customFormat="1" ht="27" customHeight="1">
      <c r="A34" s="531"/>
      <c r="B34" s="532"/>
      <c r="C34" s="527"/>
      <c r="D34" s="528" t="s">
        <v>216</v>
      </c>
      <c r="E34" s="545">
        <v>365889</v>
      </c>
      <c r="F34" s="1111">
        <v>247183</v>
      </c>
      <c r="G34" s="530">
        <v>48.023529126193957</v>
      </c>
      <c r="H34" s="546">
        <v>29272.082609699999</v>
      </c>
      <c r="I34" s="1111">
        <v>69972.631251119994</v>
      </c>
      <c r="J34" s="530">
        <v>-58.166382932424796</v>
      </c>
    </row>
    <row r="35" spans="1:10" s="524" customFormat="1" ht="27" customHeight="1">
      <c r="A35" s="531"/>
      <c r="B35" s="532"/>
      <c r="C35" s="527"/>
      <c r="D35" s="534" t="s">
        <v>217</v>
      </c>
      <c r="E35" s="545">
        <v>0</v>
      </c>
      <c r="F35" s="1113">
        <v>0</v>
      </c>
      <c r="G35" s="554">
        <v>0</v>
      </c>
      <c r="H35" s="554">
        <v>0</v>
      </c>
      <c r="I35" s="1113">
        <v>0</v>
      </c>
      <c r="J35" s="554">
        <v>0</v>
      </c>
    </row>
    <row r="36" spans="1:10" s="524" customFormat="1" ht="30" customHeight="1">
      <c r="A36" s="531"/>
      <c r="B36" s="532"/>
      <c r="C36" s="527"/>
      <c r="D36" s="535" t="s">
        <v>209</v>
      </c>
      <c r="E36" s="545">
        <v>523</v>
      </c>
      <c r="F36" s="1111">
        <v>1443</v>
      </c>
      <c r="G36" s="815">
        <v>-63.756063756063753</v>
      </c>
      <c r="H36" s="546">
        <v>101.92544099999999</v>
      </c>
      <c r="I36" s="1111">
        <v>814.80212511000104</v>
      </c>
      <c r="J36" s="815">
        <v>-87.490773789251023</v>
      </c>
    </row>
    <row r="37" spans="1:10" s="524" customFormat="1" ht="30" customHeight="1">
      <c r="A37" s="531"/>
      <c r="B37" s="532"/>
      <c r="C37" s="527"/>
      <c r="D37" s="535" t="s">
        <v>210</v>
      </c>
      <c r="E37" s="545">
        <v>130562</v>
      </c>
      <c r="F37" s="1113">
        <v>46</v>
      </c>
      <c r="G37" s="815">
        <v>283730.4347826087</v>
      </c>
      <c r="H37" s="545">
        <v>867620.82201109559</v>
      </c>
      <c r="I37" s="1126">
        <v>40032.997764839529</v>
      </c>
      <c r="J37" s="815">
        <v>2067.2641831811952</v>
      </c>
    </row>
    <row r="38" spans="1:10" s="524" customFormat="1" ht="30" customHeight="1">
      <c r="A38" s="531"/>
      <c r="B38" s="532"/>
      <c r="C38" s="527"/>
      <c r="D38" s="536" t="s">
        <v>603</v>
      </c>
      <c r="E38" s="545">
        <v>18</v>
      </c>
      <c r="F38" s="1111">
        <v>20</v>
      </c>
      <c r="G38" s="530">
        <v>-10</v>
      </c>
      <c r="H38" s="545">
        <v>552.90971896999895</v>
      </c>
      <c r="I38" s="1123">
        <v>1638.7209745999999</v>
      </c>
      <c r="J38" s="530">
        <v>-66.259678887373724</v>
      </c>
    </row>
    <row r="39" spans="1:10" s="524" customFormat="1" ht="30" customHeight="1">
      <c r="A39" s="531"/>
      <c r="B39" s="532"/>
      <c r="C39" s="527"/>
      <c r="D39" s="536" t="s">
        <v>604</v>
      </c>
      <c r="E39" s="545">
        <v>9</v>
      </c>
      <c r="F39" s="1113">
        <v>12</v>
      </c>
      <c r="G39" s="530">
        <v>100</v>
      </c>
      <c r="H39" s="545">
        <v>43.330383890002295</v>
      </c>
      <c r="I39" s="1123">
        <v>56.412500000000001</v>
      </c>
      <c r="J39" s="530">
        <v>-23.190101679588221</v>
      </c>
    </row>
    <row r="40" spans="1:10" s="524" customFormat="1" ht="30" customHeight="1">
      <c r="A40" s="531"/>
      <c r="B40" s="532"/>
      <c r="C40" s="527"/>
      <c r="D40" s="536" t="s">
        <v>605</v>
      </c>
      <c r="E40" s="545">
        <v>4</v>
      </c>
      <c r="F40" s="1114">
        <v>5</v>
      </c>
      <c r="G40" s="530">
        <v>100</v>
      </c>
      <c r="H40" s="545">
        <v>3.8340000000000001</v>
      </c>
      <c r="I40" s="1123">
        <v>4.3090000000000002</v>
      </c>
      <c r="J40" s="815">
        <v>-11.023439313065678</v>
      </c>
    </row>
    <row r="41" spans="1:10" s="524" customFormat="1" ht="30" customHeight="1">
      <c r="A41" s="565"/>
      <c r="B41" s="537"/>
      <c r="C41" s="538"/>
      <c r="D41" s="539" t="s">
        <v>606</v>
      </c>
      <c r="E41" s="549">
        <v>64</v>
      </c>
      <c r="F41" s="1115">
        <v>0</v>
      </c>
      <c r="G41" s="818" t="e">
        <v>#DIV/0!</v>
      </c>
      <c r="H41" s="549">
        <v>1597.77512</v>
      </c>
      <c r="I41" s="1125">
        <v>280.17268000000001</v>
      </c>
      <c r="J41" s="815">
        <v>470.28227020564606</v>
      </c>
    </row>
    <row r="42" spans="1:10" s="524" customFormat="1" ht="30" customHeight="1">
      <c r="A42" s="566" t="s">
        <v>211</v>
      </c>
      <c r="B42" s="569" t="s">
        <v>811</v>
      </c>
      <c r="C42" s="728"/>
      <c r="D42" s="730"/>
      <c r="E42" s="571">
        <v>3530441</v>
      </c>
      <c r="F42" s="1108">
        <v>3618753</v>
      </c>
      <c r="G42" s="572">
        <v>97.559601332282142</v>
      </c>
      <c r="H42" s="571">
        <v>4261916.6280971896</v>
      </c>
      <c r="I42" s="1108">
        <v>3673896.6080803694</v>
      </c>
      <c r="J42" s="572">
        <v>116.00535025192404</v>
      </c>
    </row>
    <row r="43" spans="1:10" s="524" customFormat="1" ht="30" customHeight="1">
      <c r="A43" s="551"/>
      <c r="B43" s="526" t="s">
        <v>212</v>
      </c>
      <c r="C43" s="527" t="s">
        <v>222</v>
      </c>
      <c r="D43" s="527"/>
      <c r="E43" s="529">
        <v>109361</v>
      </c>
      <c r="F43" s="1109">
        <v>105082</v>
      </c>
      <c r="G43" s="530">
        <v>4.072058011838374</v>
      </c>
      <c r="H43" s="529">
        <v>34568.329784395006</v>
      </c>
      <c r="I43" s="1109">
        <v>30836.445252175661</v>
      </c>
      <c r="J43" s="819">
        <v>12.10218785498968</v>
      </c>
    </row>
    <row r="44" spans="1:10" s="524" customFormat="1" ht="30" customHeight="1">
      <c r="A44" s="552"/>
      <c r="B44" s="532"/>
      <c r="C44" s="527"/>
      <c r="D44" s="527" t="s">
        <v>204</v>
      </c>
      <c r="E44" s="529">
        <v>97551</v>
      </c>
      <c r="F44" s="1109">
        <v>91933</v>
      </c>
      <c r="G44" s="530">
        <v>6.110972121001164</v>
      </c>
      <c r="H44" s="529">
        <v>17633.916574950003</v>
      </c>
      <c r="I44" s="1109">
        <v>16868.153784869999</v>
      </c>
      <c r="J44" s="530">
        <v>4.5396953326739258</v>
      </c>
    </row>
    <row r="45" spans="1:10" s="524" customFormat="1" ht="30" customHeight="1">
      <c r="A45" s="552"/>
      <c r="B45" s="532"/>
      <c r="C45" s="527"/>
      <c r="D45" s="527" t="s">
        <v>214</v>
      </c>
      <c r="E45" s="545">
        <v>60300</v>
      </c>
      <c r="F45" s="1109">
        <v>56806</v>
      </c>
      <c r="G45" s="815">
        <v>6.1507587226701403</v>
      </c>
      <c r="H45" s="553">
        <v>9984.6052000499985</v>
      </c>
      <c r="I45" s="1126">
        <v>9169.5639672399975</v>
      </c>
      <c r="J45" s="530">
        <v>8.8885495070636953</v>
      </c>
    </row>
    <row r="46" spans="1:10" s="524" customFormat="1" ht="30" customHeight="1">
      <c r="A46" s="552"/>
      <c r="B46" s="532"/>
      <c r="C46" s="527"/>
      <c r="D46" s="527" t="s">
        <v>215</v>
      </c>
      <c r="E46" s="545">
        <v>34352</v>
      </c>
      <c r="F46" s="1109">
        <v>32248</v>
      </c>
      <c r="G46" s="530">
        <v>6.5244356239146608</v>
      </c>
      <c r="H46" s="553">
        <v>6597.9932671400011</v>
      </c>
      <c r="I46" s="1126">
        <v>6584.9468809800001</v>
      </c>
      <c r="J46" s="530">
        <v>0.19812439486314279</v>
      </c>
    </row>
    <row r="47" spans="1:10" s="524" customFormat="1" ht="30" customHeight="1">
      <c r="A47" s="552"/>
      <c r="B47" s="532"/>
      <c r="C47" s="527"/>
      <c r="D47" s="527" t="s">
        <v>216</v>
      </c>
      <c r="E47" s="545">
        <v>2857</v>
      </c>
      <c r="F47" s="1109">
        <v>2879</v>
      </c>
      <c r="G47" s="815">
        <v>-0.76415422021535251</v>
      </c>
      <c r="H47" s="553">
        <v>1046.3339137600001</v>
      </c>
      <c r="I47" s="1126">
        <v>1113.6429366500001</v>
      </c>
      <c r="J47" s="815">
        <v>-6.0440398510922515</v>
      </c>
    </row>
    <row r="48" spans="1:10" s="524" customFormat="1" ht="30" customHeight="1">
      <c r="A48" s="552"/>
      <c r="B48" s="532"/>
      <c r="C48" s="527"/>
      <c r="D48" s="527" t="s">
        <v>217</v>
      </c>
      <c r="E48" s="545">
        <v>42</v>
      </c>
      <c r="F48" s="1109">
        <v>0</v>
      </c>
      <c r="G48" s="815" t="e">
        <v>#DIV/0!</v>
      </c>
      <c r="H48" s="817">
        <v>4.9841940000000005</v>
      </c>
      <c r="I48" s="1126">
        <v>0</v>
      </c>
      <c r="J48" s="815" t="e">
        <v>#DIV/0!</v>
      </c>
    </row>
    <row r="49" spans="1:10" s="524" customFormat="1" ht="30" customHeight="1">
      <c r="A49" s="552"/>
      <c r="B49" s="532"/>
      <c r="C49" s="527"/>
      <c r="D49" s="536" t="s">
        <v>209</v>
      </c>
      <c r="E49" s="545">
        <v>6792</v>
      </c>
      <c r="F49" s="1109">
        <v>7315</v>
      </c>
      <c r="G49" s="815">
        <v>-7.1496924128503077</v>
      </c>
      <c r="H49" s="553">
        <v>540.25342899999998</v>
      </c>
      <c r="I49" s="1126">
        <v>527.73583299999996</v>
      </c>
      <c r="J49" s="815">
        <v>2.3719435401688989</v>
      </c>
    </row>
    <row r="50" spans="1:10" s="524" customFormat="1" ht="30" customHeight="1">
      <c r="A50" s="552"/>
      <c r="B50" s="532"/>
      <c r="C50" s="527"/>
      <c r="D50" s="536" t="s">
        <v>210</v>
      </c>
      <c r="E50" s="545">
        <v>1609</v>
      </c>
      <c r="F50" s="1109">
        <v>2646</v>
      </c>
      <c r="G50" s="530">
        <v>-39.191232048374907</v>
      </c>
      <c r="H50" s="553">
        <v>11391.560838924999</v>
      </c>
      <c r="I50" s="1126">
        <v>9429.2636562356638</v>
      </c>
      <c r="J50" s="815">
        <v>20.810714963852444</v>
      </c>
    </row>
    <row r="51" spans="1:10" s="524" customFormat="1" ht="30" customHeight="1">
      <c r="A51" s="552"/>
      <c r="B51" s="532"/>
      <c r="C51" s="527"/>
      <c r="D51" s="536" t="s">
        <v>603</v>
      </c>
      <c r="E51" s="545">
        <v>158</v>
      </c>
      <c r="F51" s="1109">
        <v>147</v>
      </c>
      <c r="G51" s="530">
        <v>7.4829931972789119</v>
      </c>
      <c r="H51" s="553">
        <v>56.737544650000004</v>
      </c>
      <c r="I51" s="1123">
        <v>47.218252180000007</v>
      </c>
      <c r="J51" s="530">
        <v>20.160196598789046</v>
      </c>
    </row>
    <row r="52" spans="1:10" s="524" customFormat="1" ht="30" customHeight="1">
      <c r="A52" s="552"/>
      <c r="B52" s="532"/>
      <c r="C52" s="527"/>
      <c r="D52" s="536" t="s">
        <v>604</v>
      </c>
      <c r="E52" s="545">
        <v>207</v>
      </c>
      <c r="F52" s="1109">
        <v>138</v>
      </c>
      <c r="G52" s="530">
        <v>50</v>
      </c>
      <c r="H52" s="553">
        <v>345.96769656000004</v>
      </c>
      <c r="I52" s="1123">
        <v>200.18522999999999</v>
      </c>
      <c r="J52" s="530">
        <v>72.823787529179867</v>
      </c>
    </row>
    <row r="53" spans="1:10" s="524" customFormat="1" ht="30" customHeight="1">
      <c r="A53" s="552"/>
      <c r="B53" s="532"/>
      <c r="C53" s="527"/>
      <c r="D53" s="536" t="s">
        <v>605</v>
      </c>
      <c r="E53" s="545">
        <v>166</v>
      </c>
      <c r="F53" s="1109">
        <v>155</v>
      </c>
      <c r="G53" s="530">
        <v>7.096774193548387</v>
      </c>
      <c r="H53" s="553">
        <v>61.427658310000005</v>
      </c>
      <c r="I53" s="1123">
        <v>54.177</v>
      </c>
      <c r="J53" s="815">
        <v>13.383277608579297</v>
      </c>
    </row>
    <row r="54" spans="1:10" s="524" customFormat="1" ht="30" customHeight="1">
      <c r="A54" s="552"/>
      <c r="B54" s="537"/>
      <c r="C54" s="538"/>
      <c r="D54" s="539" t="s">
        <v>606</v>
      </c>
      <c r="E54" s="549">
        <v>2878</v>
      </c>
      <c r="F54" s="1116">
        <v>2748</v>
      </c>
      <c r="G54" s="541">
        <v>4.7307132459970891</v>
      </c>
      <c r="H54" s="550">
        <v>4538.466042</v>
      </c>
      <c r="I54" s="1125">
        <v>3709.7114958900002</v>
      </c>
      <c r="J54" s="541">
        <v>22.340134725521903</v>
      </c>
    </row>
    <row r="55" spans="1:10" s="524" customFormat="1" ht="30" customHeight="1">
      <c r="A55" s="525"/>
      <c r="B55" s="543" t="s">
        <v>218</v>
      </c>
      <c r="C55" s="544" t="s">
        <v>812</v>
      </c>
      <c r="D55" s="521"/>
      <c r="E55" s="529">
        <v>1258147</v>
      </c>
      <c r="F55" s="1109">
        <v>1119593</v>
      </c>
      <c r="G55" s="530">
        <v>12.375389985467933</v>
      </c>
      <c r="H55" s="529">
        <v>1448581.3743871187</v>
      </c>
      <c r="I55" s="1109">
        <v>936293.37261055794</v>
      </c>
      <c r="J55" s="558">
        <v>54.714474839035518</v>
      </c>
    </row>
    <row r="56" spans="1:10" s="524" customFormat="1" ht="30" customHeight="1">
      <c r="A56" s="531"/>
      <c r="B56" s="532"/>
      <c r="C56" s="527"/>
      <c r="D56" s="528" t="s">
        <v>204</v>
      </c>
      <c r="E56" s="529">
        <v>622682</v>
      </c>
      <c r="F56" s="1109">
        <v>535847</v>
      </c>
      <c r="G56" s="530">
        <v>16.205185435394807</v>
      </c>
      <c r="H56" s="529">
        <v>210120.88314193999</v>
      </c>
      <c r="I56" s="1109">
        <v>167745.08228170982</v>
      </c>
      <c r="J56" s="530">
        <v>25.262022757283919</v>
      </c>
    </row>
    <row r="57" spans="1:10" s="524" customFormat="1" ht="30" customHeight="1">
      <c r="A57" s="531"/>
      <c r="B57" s="532"/>
      <c r="C57" s="527"/>
      <c r="D57" s="528" t="s">
        <v>214</v>
      </c>
      <c r="E57" s="545">
        <v>47806</v>
      </c>
      <c r="F57" s="1109">
        <v>41044</v>
      </c>
      <c r="G57" s="530">
        <v>16.475002436409707</v>
      </c>
      <c r="H57" s="546">
        <v>11565.501580700011</v>
      </c>
      <c r="I57" s="1111">
        <v>9045.9059101100011</v>
      </c>
      <c r="J57" s="815">
        <v>27.853436633405913</v>
      </c>
    </row>
    <row r="58" spans="1:10" s="524" customFormat="1" ht="30" customHeight="1">
      <c r="A58" s="531"/>
      <c r="B58" s="532"/>
      <c r="C58" s="527"/>
      <c r="D58" s="528" t="s">
        <v>215</v>
      </c>
      <c r="E58" s="545">
        <v>355173</v>
      </c>
      <c r="F58" s="1109">
        <v>237648</v>
      </c>
      <c r="G58" s="530">
        <v>49.453393253888109</v>
      </c>
      <c r="H58" s="546">
        <v>105956.68599646997</v>
      </c>
      <c r="I58" s="1127">
        <v>60254.534786369812</v>
      </c>
      <c r="J58" s="530">
        <v>75.848484055408306</v>
      </c>
    </row>
    <row r="59" spans="1:10" s="524" customFormat="1" ht="30" customHeight="1">
      <c r="A59" s="531"/>
      <c r="B59" s="532"/>
      <c r="C59" s="527"/>
      <c r="D59" s="528" t="s">
        <v>216</v>
      </c>
      <c r="E59" s="545">
        <v>218767</v>
      </c>
      <c r="F59" s="1109">
        <v>257155</v>
      </c>
      <c r="G59" s="530">
        <v>-14.927961735140286</v>
      </c>
      <c r="H59" s="546">
        <v>92598.695564769994</v>
      </c>
      <c r="I59" s="1127">
        <v>98444.641585230012</v>
      </c>
      <c r="J59" s="530">
        <v>-5.9383079935323835</v>
      </c>
    </row>
    <row r="60" spans="1:10" s="524" customFormat="1" ht="30" customHeight="1">
      <c r="A60" s="531"/>
      <c r="B60" s="532"/>
      <c r="C60" s="527"/>
      <c r="D60" s="528" t="s">
        <v>217</v>
      </c>
      <c r="E60" s="545">
        <v>936</v>
      </c>
      <c r="F60" s="1109">
        <v>0</v>
      </c>
      <c r="G60" s="529">
        <v>0</v>
      </c>
      <c r="H60" s="529">
        <v>0</v>
      </c>
      <c r="I60" s="1109">
        <v>0</v>
      </c>
      <c r="J60" s="529">
        <v>0</v>
      </c>
    </row>
    <row r="61" spans="1:10" s="524" customFormat="1" ht="30" customHeight="1">
      <c r="A61" s="531"/>
      <c r="B61" s="532"/>
      <c r="C61" s="527"/>
      <c r="D61" s="535" t="s">
        <v>209</v>
      </c>
      <c r="E61" s="545">
        <v>92819</v>
      </c>
      <c r="F61" s="1109">
        <v>87767</v>
      </c>
      <c r="G61" s="530">
        <v>5.7561498057356406</v>
      </c>
      <c r="H61" s="546">
        <v>6279.9217688600002</v>
      </c>
      <c r="I61" s="1127">
        <v>5751.6683635800009</v>
      </c>
      <c r="J61" s="530">
        <v>9.1843509028604586</v>
      </c>
    </row>
    <row r="62" spans="1:10" s="524" customFormat="1" ht="30" customHeight="1">
      <c r="A62" s="531"/>
      <c r="B62" s="532"/>
      <c r="C62" s="527"/>
      <c r="D62" s="535" t="s">
        <v>210</v>
      </c>
      <c r="E62" s="545">
        <v>293780</v>
      </c>
      <c r="F62" s="1109">
        <v>239085</v>
      </c>
      <c r="G62" s="530">
        <v>22.876801137670704</v>
      </c>
      <c r="H62" s="546">
        <v>1094494.1336663186</v>
      </c>
      <c r="I62" s="1127">
        <v>670802.13769726804</v>
      </c>
      <c r="J62" s="530">
        <v>63.161992509967533</v>
      </c>
    </row>
    <row r="63" spans="1:10" s="524" customFormat="1" ht="30" customHeight="1">
      <c r="A63" s="531"/>
      <c r="B63" s="532"/>
      <c r="C63" s="527"/>
      <c r="D63" s="536" t="s">
        <v>603</v>
      </c>
      <c r="E63" s="545">
        <v>30</v>
      </c>
      <c r="F63" s="1109">
        <v>31</v>
      </c>
      <c r="G63" s="530">
        <v>-3.225806451612903</v>
      </c>
      <c r="H63" s="554">
        <v>2.5858099999999995</v>
      </c>
      <c r="I63" s="1128">
        <v>2.985268</v>
      </c>
      <c r="J63" s="530">
        <v>-13.380976180363055</v>
      </c>
    </row>
    <row r="64" spans="1:10" s="524" customFormat="1" ht="30" customHeight="1">
      <c r="A64" s="531"/>
      <c r="B64" s="532"/>
      <c r="C64" s="527"/>
      <c r="D64" s="536" t="s">
        <v>604</v>
      </c>
      <c r="E64" s="545">
        <v>0</v>
      </c>
      <c r="F64" s="1109">
        <v>0</v>
      </c>
      <c r="G64" s="529">
        <v>0</v>
      </c>
      <c r="H64" s="529">
        <v>0</v>
      </c>
      <c r="I64" s="1109">
        <v>0</v>
      </c>
      <c r="J64" s="529">
        <v>0</v>
      </c>
    </row>
    <row r="65" spans="1:10" s="524" customFormat="1" ht="30" customHeight="1">
      <c r="A65" s="531"/>
      <c r="B65" s="532"/>
      <c r="C65" s="527"/>
      <c r="D65" s="536" t="s">
        <v>605</v>
      </c>
      <c r="E65" s="545">
        <v>0</v>
      </c>
      <c r="F65" s="1109">
        <v>0</v>
      </c>
      <c r="G65" s="530">
        <v>100</v>
      </c>
      <c r="H65" s="546">
        <v>0</v>
      </c>
      <c r="I65" s="1123">
        <v>0</v>
      </c>
      <c r="J65" s="530">
        <v>100</v>
      </c>
    </row>
    <row r="66" spans="1:10" s="524" customFormat="1" ht="30" customHeight="1">
      <c r="A66" s="531"/>
      <c r="B66" s="537"/>
      <c r="C66" s="538"/>
      <c r="D66" s="539" t="s">
        <v>606</v>
      </c>
      <c r="E66" s="549">
        <v>248836</v>
      </c>
      <c r="F66" s="1116">
        <v>256863</v>
      </c>
      <c r="G66" s="541">
        <v>-3.1250121660184615</v>
      </c>
      <c r="H66" s="550">
        <v>137683.85</v>
      </c>
      <c r="I66" s="1125">
        <v>91991.498999999996</v>
      </c>
      <c r="J66" s="541">
        <v>49.670188546443853</v>
      </c>
    </row>
    <row r="67" spans="1:10" s="524" customFormat="1" ht="30" customHeight="1">
      <c r="A67" s="525"/>
      <c r="B67" s="526" t="s">
        <v>220</v>
      </c>
      <c r="C67" s="527" t="s">
        <v>813</v>
      </c>
      <c r="D67" s="528"/>
      <c r="E67" s="529">
        <v>789178</v>
      </c>
      <c r="F67" s="1109">
        <v>789148</v>
      </c>
      <c r="G67" s="815">
        <v>3.801568273631816E-3</v>
      </c>
      <c r="H67" s="529">
        <v>393199.98654237977</v>
      </c>
      <c r="I67" s="1109">
        <v>349070.02740712842</v>
      </c>
      <c r="J67" s="815">
        <v>12.642150763572021</v>
      </c>
    </row>
    <row r="68" spans="1:10" s="524" customFormat="1" ht="30" customHeight="1">
      <c r="A68" s="531"/>
      <c r="B68" s="532"/>
      <c r="C68" s="527"/>
      <c r="D68" s="528" t="s">
        <v>204</v>
      </c>
      <c r="E68" s="529">
        <v>701018</v>
      </c>
      <c r="F68" s="1109">
        <v>705097</v>
      </c>
      <c r="G68" s="815">
        <v>-0.57850196497786832</v>
      </c>
      <c r="H68" s="529">
        <v>175570.8917992099</v>
      </c>
      <c r="I68" s="1109">
        <v>175548.91550468997</v>
      </c>
      <c r="J68" s="815">
        <v>1.2518615940606929E-2</v>
      </c>
    </row>
    <row r="69" spans="1:10" s="524" customFormat="1" ht="30" customHeight="1">
      <c r="A69" s="531"/>
      <c r="B69" s="532"/>
      <c r="C69" s="527"/>
      <c r="D69" s="528" t="s">
        <v>214</v>
      </c>
      <c r="E69" s="545">
        <v>290857</v>
      </c>
      <c r="F69" s="1111">
        <v>296433</v>
      </c>
      <c r="G69" s="815">
        <v>-1.8810321387969626</v>
      </c>
      <c r="H69" s="546">
        <v>75581.654241170007</v>
      </c>
      <c r="I69" s="1111">
        <v>74306.707998219994</v>
      </c>
      <c r="J69" s="815">
        <v>1.7157888934879926</v>
      </c>
    </row>
    <row r="70" spans="1:10" s="524" customFormat="1" ht="30" customHeight="1">
      <c r="A70" s="531"/>
      <c r="B70" s="532"/>
      <c r="C70" s="527"/>
      <c r="D70" s="528" t="s">
        <v>215</v>
      </c>
      <c r="E70" s="545">
        <v>383194</v>
      </c>
      <c r="F70" s="1114">
        <v>380417</v>
      </c>
      <c r="G70" s="815">
        <v>0.72998840745813143</v>
      </c>
      <c r="H70" s="546">
        <v>78972.542052039877</v>
      </c>
      <c r="I70" s="1111">
        <v>77595.284623469997</v>
      </c>
      <c r="J70" s="815">
        <v>1.7749241274814587</v>
      </c>
    </row>
    <row r="71" spans="1:10" s="524" customFormat="1" ht="30" customHeight="1">
      <c r="A71" s="531"/>
      <c r="B71" s="532"/>
      <c r="C71" s="527"/>
      <c r="D71" s="528" t="s">
        <v>216</v>
      </c>
      <c r="E71" s="545">
        <v>26775</v>
      </c>
      <c r="F71" s="1114">
        <v>28244</v>
      </c>
      <c r="G71" s="530">
        <v>-5.2011046593966856</v>
      </c>
      <c r="H71" s="546">
        <v>20972.739356000002</v>
      </c>
      <c r="I71" s="1111">
        <v>23646.702882999998</v>
      </c>
      <c r="J71" s="530">
        <v>-11.307976169998534</v>
      </c>
    </row>
    <row r="72" spans="1:10" s="524" customFormat="1" ht="30" customHeight="1">
      <c r="A72" s="531"/>
      <c r="B72" s="532"/>
      <c r="C72" s="527"/>
      <c r="D72" s="528" t="s">
        <v>217</v>
      </c>
      <c r="E72" s="545">
        <v>192</v>
      </c>
      <c r="F72" s="1114">
        <v>3</v>
      </c>
      <c r="G72" s="815">
        <v>6300</v>
      </c>
      <c r="H72" s="555">
        <v>43.956150000000001</v>
      </c>
      <c r="I72" s="1119">
        <v>0.22</v>
      </c>
      <c r="J72" s="815">
        <v>19880.068181818184</v>
      </c>
    </row>
    <row r="73" spans="1:10" s="524" customFormat="1" ht="30" customHeight="1">
      <c r="A73" s="531"/>
      <c r="B73" s="532"/>
      <c r="C73" s="527"/>
      <c r="D73" s="535" t="s">
        <v>209</v>
      </c>
      <c r="E73" s="545">
        <v>43837</v>
      </c>
      <c r="F73" s="1114">
        <v>46370</v>
      </c>
      <c r="G73" s="815">
        <v>-5.4625835669613974</v>
      </c>
      <c r="H73" s="546">
        <v>3258.4635029999999</v>
      </c>
      <c r="I73" s="1111">
        <v>3360.790575</v>
      </c>
      <c r="J73" s="530">
        <v>-3.0447321758512147</v>
      </c>
    </row>
    <row r="74" spans="1:10" s="524" customFormat="1" ht="30" customHeight="1">
      <c r="A74" s="531"/>
      <c r="B74" s="532"/>
      <c r="C74" s="527"/>
      <c r="D74" s="535" t="s">
        <v>210</v>
      </c>
      <c r="E74" s="545">
        <v>11383</v>
      </c>
      <c r="F74" s="1114">
        <v>9852</v>
      </c>
      <c r="G74" s="530">
        <v>15.539991879821354</v>
      </c>
      <c r="H74" s="546">
        <v>176584.59880954991</v>
      </c>
      <c r="I74" s="1111">
        <v>143767.58379806846</v>
      </c>
      <c r="J74" s="815">
        <v>22.826435657133402</v>
      </c>
    </row>
    <row r="75" spans="1:10" s="524" customFormat="1" ht="30" customHeight="1">
      <c r="A75" s="531"/>
      <c r="B75" s="532"/>
      <c r="C75" s="527"/>
      <c r="D75" s="536" t="s">
        <v>603</v>
      </c>
      <c r="E75" s="545">
        <v>3968</v>
      </c>
      <c r="F75" s="1114">
        <v>3474</v>
      </c>
      <c r="G75" s="530">
        <v>14.219919401266552</v>
      </c>
      <c r="H75" s="546">
        <v>1339.0199052800001</v>
      </c>
      <c r="I75" s="1123">
        <v>1239.5188957399998</v>
      </c>
      <c r="J75" s="530">
        <v>8.0273894881285841</v>
      </c>
    </row>
    <row r="76" spans="1:10" s="524" customFormat="1" ht="30" customHeight="1">
      <c r="A76" s="531"/>
      <c r="B76" s="532"/>
      <c r="C76" s="527"/>
      <c r="D76" s="536" t="s">
        <v>604</v>
      </c>
      <c r="E76" s="545">
        <v>20769</v>
      </c>
      <c r="F76" s="1114">
        <v>15677</v>
      </c>
      <c r="G76" s="530">
        <v>32.480704216367926</v>
      </c>
      <c r="H76" s="546">
        <v>33512.362326340008</v>
      </c>
      <c r="I76" s="1123">
        <v>22092.584297630001</v>
      </c>
      <c r="J76" s="530">
        <v>51.690548624205427</v>
      </c>
    </row>
    <row r="77" spans="1:10" s="524" customFormat="1" ht="30" customHeight="1">
      <c r="A77" s="531"/>
      <c r="B77" s="532"/>
      <c r="C77" s="527"/>
      <c r="D77" s="536" t="s">
        <v>605</v>
      </c>
      <c r="E77" s="545">
        <v>8112</v>
      </c>
      <c r="F77" s="1114">
        <v>8592</v>
      </c>
      <c r="G77" s="530">
        <v>-5.5865921787709496</v>
      </c>
      <c r="H77" s="546">
        <v>2815.7501989999996</v>
      </c>
      <c r="I77" s="1123">
        <v>2954.234336</v>
      </c>
      <c r="J77" s="815">
        <v>-4.6876490233847301</v>
      </c>
    </row>
    <row r="78" spans="1:10" s="524" customFormat="1" ht="30" customHeight="1">
      <c r="A78" s="565"/>
      <c r="B78" s="537"/>
      <c r="C78" s="538"/>
      <c r="D78" s="539" t="s">
        <v>606</v>
      </c>
      <c r="E78" s="549">
        <v>91</v>
      </c>
      <c r="F78" s="1115">
        <v>86</v>
      </c>
      <c r="G78" s="541">
        <v>5.8139534883720927</v>
      </c>
      <c r="H78" s="550">
        <v>118.9</v>
      </c>
      <c r="I78" s="1125">
        <v>106.4</v>
      </c>
      <c r="J78" s="818">
        <v>11.74812030075188</v>
      </c>
    </row>
    <row r="79" spans="1:10" s="524" customFormat="1" ht="30" customHeight="1">
      <c r="A79" s="567"/>
      <c r="B79" s="526" t="s">
        <v>718</v>
      </c>
      <c r="C79" s="527" t="s">
        <v>814</v>
      </c>
      <c r="D79" s="528"/>
      <c r="E79" s="529">
        <v>907983</v>
      </c>
      <c r="F79" s="1109">
        <v>948301</v>
      </c>
      <c r="G79" s="815">
        <v>-4.2516036574884977</v>
      </c>
      <c r="H79" s="529">
        <v>1100602.3455770998</v>
      </c>
      <c r="I79" s="1109">
        <v>1230020.549453231</v>
      </c>
      <c r="J79" s="530">
        <v>-10.52162940965988</v>
      </c>
    </row>
    <row r="80" spans="1:10" s="524" customFormat="1" ht="30" customHeight="1">
      <c r="A80" s="531"/>
      <c r="B80" s="532"/>
      <c r="C80" s="527"/>
      <c r="D80" s="528" t="s">
        <v>204</v>
      </c>
      <c r="E80" s="529">
        <v>766330</v>
      </c>
      <c r="F80" s="1109">
        <v>819045</v>
      </c>
      <c r="G80" s="815">
        <v>-6.4361543016561971</v>
      </c>
      <c r="H80" s="529">
        <v>187274.83485965995</v>
      </c>
      <c r="I80" s="1109">
        <v>197974.96056777998</v>
      </c>
      <c r="J80" s="815">
        <v>-5.4047873920180258</v>
      </c>
    </row>
    <row r="81" spans="1:10" s="524" customFormat="1" ht="30" customHeight="1">
      <c r="A81" s="531"/>
      <c r="B81" s="532"/>
      <c r="C81" s="527"/>
      <c r="D81" s="528" t="s">
        <v>214</v>
      </c>
      <c r="E81" s="545">
        <v>430372</v>
      </c>
      <c r="F81" s="1114">
        <v>454284</v>
      </c>
      <c r="G81" s="815">
        <v>-5.2636676616389746</v>
      </c>
      <c r="H81" s="546">
        <v>113616.98650278001</v>
      </c>
      <c r="I81" s="1111">
        <v>120469.00156626001</v>
      </c>
      <c r="J81" s="530">
        <v>-5.6877827278341551</v>
      </c>
    </row>
    <row r="82" spans="1:10" s="524" customFormat="1" ht="30" customHeight="1">
      <c r="A82" s="531"/>
      <c r="B82" s="532"/>
      <c r="C82" s="527"/>
      <c r="D82" s="528" t="s">
        <v>215</v>
      </c>
      <c r="E82" s="545">
        <v>255808</v>
      </c>
      <c r="F82" s="1114">
        <v>268539</v>
      </c>
      <c r="G82" s="530">
        <v>-4.7408383884649901</v>
      </c>
      <c r="H82" s="546">
        <v>51683.903154109939</v>
      </c>
      <c r="I82" s="1111">
        <v>52797.330868589997</v>
      </c>
      <c r="J82" s="815">
        <v>-2.1088712178487312</v>
      </c>
    </row>
    <row r="83" spans="1:10" s="524" customFormat="1" ht="30" customHeight="1">
      <c r="A83" s="531"/>
      <c r="B83" s="532"/>
      <c r="C83" s="527"/>
      <c r="D83" s="528" t="s">
        <v>216</v>
      </c>
      <c r="E83" s="545">
        <v>77400</v>
      </c>
      <c r="F83" s="1114">
        <v>96222</v>
      </c>
      <c r="G83" s="815">
        <v>-19.561015152459937</v>
      </c>
      <c r="H83" s="546">
        <v>21973.945202769999</v>
      </c>
      <c r="I83" s="1111">
        <v>24708.62813293</v>
      </c>
      <c r="J83" s="815">
        <v>-11.067724664630001</v>
      </c>
    </row>
    <row r="84" spans="1:10" s="524" customFormat="1" ht="30" customHeight="1">
      <c r="A84" s="531"/>
      <c r="B84" s="532"/>
      <c r="C84" s="527"/>
      <c r="D84" s="528" t="s">
        <v>217</v>
      </c>
      <c r="E84" s="545">
        <v>2750</v>
      </c>
      <c r="F84" s="1114">
        <v>0</v>
      </c>
      <c r="G84" s="545">
        <v>0</v>
      </c>
      <c r="H84" s="545">
        <v>0</v>
      </c>
      <c r="I84" s="1114">
        <v>0</v>
      </c>
      <c r="J84" s="545">
        <v>0</v>
      </c>
    </row>
    <row r="85" spans="1:10" s="524" customFormat="1" ht="30" customHeight="1">
      <c r="A85" s="531"/>
      <c r="B85" s="532"/>
      <c r="C85" s="527"/>
      <c r="D85" s="535" t="s">
        <v>209</v>
      </c>
      <c r="E85" s="545">
        <v>22460</v>
      </c>
      <c r="F85" s="1114">
        <v>29244</v>
      </c>
      <c r="G85" s="815">
        <v>-23.197920941047737</v>
      </c>
      <c r="H85" s="546">
        <v>3029.9221451500011</v>
      </c>
      <c r="I85" s="1111">
        <v>4534.5486109999993</v>
      </c>
      <c r="J85" s="815">
        <v>-33.181394553805092</v>
      </c>
    </row>
    <row r="86" spans="1:10" s="524" customFormat="1" ht="30" customHeight="1">
      <c r="A86" s="531"/>
      <c r="B86" s="532"/>
      <c r="C86" s="527"/>
      <c r="D86" s="535" t="s">
        <v>210</v>
      </c>
      <c r="E86" s="545">
        <v>15699</v>
      </c>
      <c r="F86" s="1114">
        <v>9028</v>
      </c>
      <c r="G86" s="530">
        <v>73.89233495790873</v>
      </c>
      <c r="H86" s="546">
        <v>843574.94668539998</v>
      </c>
      <c r="I86" s="1111">
        <v>964502.77252418117</v>
      </c>
      <c r="J86" s="530">
        <v>-12.537841184458534</v>
      </c>
    </row>
    <row r="87" spans="1:10" s="524" customFormat="1" ht="30" customHeight="1">
      <c r="A87" s="531"/>
      <c r="B87" s="532"/>
      <c r="C87" s="527"/>
      <c r="D87" s="536" t="s">
        <v>603</v>
      </c>
      <c r="E87" s="545">
        <v>3722</v>
      </c>
      <c r="F87" s="1114">
        <v>4408</v>
      </c>
      <c r="G87" s="530">
        <v>-15.562613430127042</v>
      </c>
      <c r="H87" s="546">
        <v>862.85718970000028</v>
      </c>
      <c r="I87" s="1129">
        <v>769.31500903999995</v>
      </c>
      <c r="J87" s="815">
        <v>12.159151915770913</v>
      </c>
    </row>
    <row r="88" spans="1:10" s="524" customFormat="1" ht="30" customHeight="1">
      <c r="A88" s="531"/>
      <c r="B88" s="532"/>
      <c r="C88" s="527"/>
      <c r="D88" s="536" t="s">
        <v>604</v>
      </c>
      <c r="E88" s="545">
        <v>3993</v>
      </c>
      <c r="F88" s="1114">
        <v>2300</v>
      </c>
      <c r="G88" s="530">
        <v>73.608695652173921</v>
      </c>
      <c r="H88" s="546">
        <v>4974.4403300399999</v>
      </c>
      <c r="I88" s="1129">
        <v>3203.303016230002</v>
      </c>
      <c r="J88" s="530">
        <v>55.290970127904615</v>
      </c>
    </row>
    <row r="89" spans="1:10" s="524" customFormat="1" ht="30" customHeight="1">
      <c r="A89" s="531"/>
      <c r="B89" s="532"/>
      <c r="C89" s="527"/>
      <c r="D89" s="536" t="s">
        <v>605</v>
      </c>
      <c r="E89" s="545">
        <v>952</v>
      </c>
      <c r="F89" s="1114">
        <v>1050</v>
      </c>
      <c r="G89" s="530">
        <v>-9.3333333333333339</v>
      </c>
      <c r="H89" s="546">
        <v>677.53536715000098</v>
      </c>
      <c r="I89" s="1129">
        <v>730.072225</v>
      </c>
      <c r="J89" s="815">
        <v>-7.196117870392758</v>
      </c>
    </row>
    <row r="90" spans="1:10" s="524" customFormat="1" ht="30" customHeight="1">
      <c r="A90" s="531"/>
      <c r="B90" s="537"/>
      <c r="C90" s="538"/>
      <c r="D90" s="539" t="s">
        <v>606</v>
      </c>
      <c r="E90" s="549">
        <v>94827</v>
      </c>
      <c r="F90" s="1115">
        <v>83226</v>
      </c>
      <c r="G90" s="541">
        <v>13.939153629875278</v>
      </c>
      <c r="H90" s="550">
        <v>60207.809000000001</v>
      </c>
      <c r="I90" s="1130">
        <v>58305.577499999999</v>
      </c>
      <c r="J90" s="541">
        <v>3.2625206396420676</v>
      </c>
    </row>
    <row r="91" spans="1:10" s="524" customFormat="1" ht="30" customHeight="1">
      <c r="A91" s="525"/>
      <c r="B91" s="543" t="s">
        <v>719</v>
      </c>
      <c r="C91" s="544" t="s">
        <v>208</v>
      </c>
      <c r="D91" s="521"/>
      <c r="E91" s="529">
        <v>465772</v>
      </c>
      <c r="F91" s="1109">
        <v>656629</v>
      </c>
      <c r="G91" s="530">
        <v>-29.06618501467343</v>
      </c>
      <c r="H91" s="529">
        <v>1284964.5918061966</v>
      </c>
      <c r="I91" s="1109">
        <v>1127676.2133572761</v>
      </c>
      <c r="J91" s="815">
        <v>13.948008886402544</v>
      </c>
    </row>
    <row r="92" spans="1:10" s="524" customFormat="1" ht="30" customHeight="1">
      <c r="A92" s="531"/>
      <c r="B92" s="532"/>
      <c r="C92" s="527"/>
      <c r="D92" s="528" t="s">
        <v>204</v>
      </c>
      <c r="E92" s="529">
        <v>235701</v>
      </c>
      <c r="F92" s="1109">
        <v>415822</v>
      </c>
      <c r="G92" s="530">
        <v>-43.316851922216721</v>
      </c>
      <c r="H92" s="529">
        <v>64968.562284470536</v>
      </c>
      <c r="I92" s="1109">
        <v>65059.969695939981</v>
      </c>
      <c r="J92" s="815">
        <v>-0.14049716268950113</v>
      </c>
    </row>
    <row r="93" spans="1:10" s="524" customFormat="1" ht="30" customHeight="1">
      <c r="A93" s="531"/>
      <c r="B93" s="532"/>
      <c r="C93" s="527"/>
      <c r="D93" s="528" t="s">
        <v>214</v>
      </c>
      <c r="E93" s="545">
        <v>150221</v>
      </c>
      <c r="F93" s="1111">
        <v>253695</v>
      </c>
      <c r="G93" s="530">
        <v>-40.786771516979044</v>
      </c>
      <c r="H93" s="546">
        <v>35809.80990354604</v>
      </c>
      <c r="I93" s="1111">
        <v>43017.206484239985</v>
      </c>
      <c r="J93" s="530">
        <v>-16.754682997219927</v>
      </c>
    </row>
    <row r="94" spans="1:10" s="524" customFormat="1" ht="30" customHeight="1">
      <c r="A94" s="531"/>
      <c r="B94" s="532"/>
      <c r="C94" s="527"/>
      <c r="D94" s="528" t="s">
        <v>215</v>
      </c>
      <c r="E94" s="545">
        <v>81618</v>
      </c>
      <c r="F94" s="1111">
        <v>98089</v>
      </c>
      <c r="G94" s="530">
        <v>-16.791893076695654</v>
      </c>
      <c r="H94" s="546">
        <v>21845.470498276092</v>
      </c>
      <c r="I94" s="1111">
        <v>21440.750700489996</v>
      </c>
      <c r="J94" s="530">
        <v>1.8876195308630064</v>
      </c>
    </row>
    <row r="95" spans="1:10" s="524" customFormat="1" ht="30" customHeight="1">
      <c r="A95" s="531"/>
      <c r="B95" s="532"/>
      <c r="C95" s="527"/>
      <c r="D95" s="528" t="s">
        <v>216</v>
      </c>
      <c r="E95" s="545">
        <v>3859</v>
      </c>
      <c r="F95" s="1111">
        <v>64038</v>
      </c>
      <c r="G95" s="530">
        <v>-93.973890502514138</v>
      </c>
      <c r="H95" s="546">
        <v>7312.9818826483997</v>
      </c>
      <c r="I95" s="1111">
        <v>602.01251121000007</v>
      </c>
      <c r="J95" s="815">
        <v>1114.7557976743462</v>
      </c>
    </row>
    <row r="96" spans="1:10" s="524" customFormat="1" ht="30" customHeight="1">
      <c r="A96" s="531"/>
      <c r="B96" s="532"/>
      <c r="C96" s="527"/>
      <c r="D96" s="528" t="s">
        <v>217</v>
      </c>
      <c r="E96" s="545">
        <v>3</v>
      </c>
      <c r="F96" s="1113">
        <v>0</v>
      </c>
      <c r="G96" s="815">
        <v>-100</v>
      </c>
      <c r="H96" s="820">
        <v>0.3</v>
      </c>
      <c r="I96" s="1131">
        <v>0</v>
      </c>
      <c r="J96" s="815" t="e">
        <v>#DIV/0!</v>
      </c>
    </row>
    <row r="97" spans="1:10" s="524" customFormat="1" ht="30" customHeight="1">
      <c r="A97" s="531"/>
      <c r="B97" s="532"/>
      <c r="C97" s="527"/>
      <c r="D97" s="535" t="s">
        <v>209</v>
      </c>
      <c r="E97" s="545">
        <v>598</v>
      </c>
      <c r="F97" s="1111">
        <v>7</v>
      </c>
      <c r="G97" s="530">
        <v>8442.8571428571431</v>
      </c>
      <c r="H97" s="546">
        <v>738.18166459999998</v>
      </c>
      <c r="I97" s="1111">
        <v>1393.6439628000001</v>
      </c>
      <c r="J97" s="815">
        <v>-47.032263310860017</v>
      </c>
    </row>
    <row r="98" spans="1:10" s="524" customFormat="1" ht="30" customHeight="1">
      <c r="A98" s="531"/>
      <c r="B98" s="532"/>
      <c r="C98" s="527"/>
      <c r="D98" s="535" t="s">
        <v>210</v>
      </c>
      <c r="E98" s="545">
        <v>7064</v>
      </c>
      <c r="F98" s="1111">
        <v>2548</v>
      </c>
      <c r="G98" s="815">
        <v>177.23704866562008</v>
      </c>
      <c r="H98" s="546">
        <v>668619.37740813638</v>
      </c>
      <c r="I98" s="1111">
        <v>464913.81943860615</v>
      </c>
      <c r="J98" s="530">
        <v>43.815767450300633</v>
      </c>
    </row>
    <row r="99" spans="1:10" s="524" customFormat="1" ht="30" customHeight="1">
      <c r="A99" s="531"/>
      <c r="B99" s="532"/>
      <c r="C99" s="527"/>
      <c r="D99" s="536" t="s">
        <v>603</v>
      </c>
      <c r="E99" s="545">
        <v>1839</v>
      </c>
      <c r="F99" s="1111">
        <v>268</v>
      </c>
      <c r="G99" s="530">
        <v>586.19402985074635</v>
      </c>
      <c r="H99" s="546">
        <v>3248.3827842694604</v>
      </c>
      <c r="I99" s="1129">
        <v>361.47086641999999</v>
      </c>
      <c r="J99" s="530">
        <v>798.65687280454335</v>
      </c>
    </row>
    <row r="100" spans="1:10" s="524" customFormat="1" ht="30" customHeight="1">
      <c r="A100" s="531"/>
      <c r="B100" s="532"/>
      <c r="C100" s="527"/>
      <c r="D100" s="536" t="s">
        <v>604</v>
      </c>
      <c r="E100" s="545">
        <v>1296</v>
      </c>
      <c r="F100" s="1111">
        <v>1564</v>
      </c>
      <c r="G100" s="530">
        <v>-17.135549872122763</v>
      </c>
      <c r="H100" s="546">
        <v>12215.344140719997</v>
      </c>
      <c r="I100" s="1129">
        <v>7222.2099923999995</v>
      </c>
      <c r="J100" s="530">
        <v>69.135820663956324</v>
      </c>
    </row>
    <row r="101" spans="1:10" s="524" customFormat="1" ht="30" customHeight="1">
      <c r="A101" s="531"/>
      <c r="B101" s="532"/>
      <c r="C101" s="527"/>
      <c r="D101" s="536" t="s">
        <v>605</v>
      </c>
      <c r="E101" s="545">
        <v>0</v>
      </c>
      <c r="F101" s="1111">
        <v>32</v>
      </c>
      <c r="G101" s="530">
        <v>-100</v>
      </c>
      <c r="H101" s="546">
        <v>108.140276</v>
      </c>
      <c r="I101" s="1129">
        <v>211.89196299999998</v>
      </c>
      <c r="J101" s="815">
        <v>-48.96442768808555</v>
      </c>
    </row>
    <row r="102" spans="1:10" s="524" customFormat="1" ht="30" customHeight="1">
      <c r="A102" s="531"/>
      <c r="B102" s="537"/>
      <c r="C102" s="538"/>
      <c r="D102" s="539" t="s">
        <v>606</v>
      </c>
      <c r="E102" s="549">
        <v>219274</v>
      </c>
      <c r="F102" s="1117">
        <v>236388</v>
      </c>
      <c r="G102" s="815">
        <v>-7.2397922060341475</v>
      </c>
      <c r="H102" s="550">
        <v>535066.60324800003</v>
      </c>
      <c r="I102" s="1130">
        <v>588513.20743811002</v>
      </c>
      <c r="J102" s="815">
        <v>-9.0816320712276646</v>
      </c>
    </row>
    <row r="103" spans="1:10" s="524" customFormat="1" ht="30" customHeight="1">
      <c r="A103" s="556" t="s">
        <v>221</v>
      </c>
      <c r="B103" s="727" t="s">
        <v>815</v>
      </c>
      <c r="C103" s="728"/>
      <c r="D103" s="729"/>
      <c r="E103" s="522">
        <v>26570756</v>
      </c>
      <c r="F103" s="1110">
        <v>26258736</v>
      </c>
      <c r="G103" s="523">
        <v>1.1882521687258669</v>
      </c>
      <c r="H103" s="522">
        <v>19701451.56715861</v>
      </c>
      <c r="I103" s="1110">
        <v>18679145.284675848</v>
      </c>
      <c r="J103" s="523">
        <v>5.4729821247305681</v>
      </c>
    </row>
    <row r="104" spans="1:10" s="524" customFormat="1" ht="30" customHeight="1">
      <c r="A104" s="559"/>
      <c r="B104" s="552">
        <v>3.1</v>
      </c>
      <c r="C104" s="527" t="s">
        <v>204</v>
      </c>
      <c r="D104" s="528"/>
      <c r="E104" s="557">
        <v>21223885</v>
      </c>
      <c r="F104" s="1118">
        <v>20943264</v>
      </c>
      <c r="G104" s="558">
        <v>1.3399105316153204</v>
      </c>
      <c r="H104" s="557">
        <v>5611104.2489866996</v>
      </c>
      <c r="I104" s="1118">
        <v>5435611.767450843</v>
      </c>
      <c r="J104" s="558">
        <v>3.228569092935015</v>
      </c>
    </row>
    <row r="105" spans="1:10" s="524" customFormat="1" ht="30" customHeight="1">
      <c r="A105" s="559"/>
      <c r="B105" s="552"/>
      <c r="C105" s="527"/>
      <c r="D105" s="528" t="s">
        <v>205</v>
      </c>
      <c r="E105" s="529">
        <v>8472106</v>
      </c>
      <c r="F105" s="1109">
        <v>8289313</v>
      </c>
      <c r="G105" s="530">
        <v>2.2051646499535007</v>
      </c>
      <c r="H105" s="529">
        <v>2376002.5795291127</v>
      </c>
      <c r="I105" s="1109">
        <v>2216363.8239837899</v>
      </c>
      <c r="J105" s="530">
        <v>7.2027324132362462</v>
      </c>
    </row>
    <row r="106" spans="1:10" s="524" customFormat="1" ht="30" customHeight="1">
      <c r="A106" s="559"/>
      <c r="B106" s="552"/>
      <c r="C106" s="527"/>
      <c r="D106" s="528" t="s">
        <v>206</v>
      </c>
      <c r="E106" s="560">
        <v>11045921</v>
      </c>
      <c r="F106" s="1111">
        <v>11129845</v>
      </c>
      <c r="G106" s="530">
        <v>-0.75404464302961993</v>
      </c>
      <c r="H106" s="560">
        <v>2654636.066667005</v>
      </c>
      <c r="I106" s="1111">
        <v>2599354.5491101132</v>
      </c>
      <c r="J106" s="530">
        <v>2.1267401777036286</v>
      </c>
    </row>
    <row r="107" spans="1:10" s="524" customFormat="1" ht="30" customHeight="1">
      <c r="A107" s="559"/>
      <c r="B107" s="552"/>
      <c r="C107" s="527"/>
      <c r="D107" s="528" t="s">
        <v>207</v>
      </c>
      <c r="E107" s="529">
        <v>1673553</v>
      </c>
      <c r="F107" s="1111">
        <v>1524008</v>
      </c>
      <c r="G107" s="530">
        <v>9.8126125322176776</v>
      </c>
      <c r="H107" s="529">
        <v>576618.8913876724</v>
      </c>
      <c r="I107" s="1111">
        <v>619875.97021093976</v>
      </c>
      <c r="J107" s="815">
        <v>-6.9783442014290804</v>
      </c>
    </row>
    <row r="108" spans="1:10" s="524" customFormat="1" ht="30" customHeight="1">
      <c r="A108" s="559"/>
      <c r="B108" s="552"/>
      <c r="C108" s="527"/>
      <c r="D108" s="528" t="s">
        <v>208</v>
      </c>
      <c r="E108" s="529">
        <v>32305</v>
      </c>
      <c r="F108" s="1111">
        <v>98</v>
      </c>
      <c r="G108" s="815">
        <v>32864.285714285717</v>
      </c>
      <c r="H108" s="529">
        <v>3846.7114029100007</v>
      </c>
      <c r="I108" s="1111">
        <v>17.424146</v>
      </c>
      <c r="J108" s="815">
        <v>21976.900657914601</v>
      </c>
    </row>
    <row r="109" spans="1:10" s="524" customFormat="1" ht="30" customHeight="1">
      <c r="A109" s="559"/>
      <c r="B109" s="552">
        <v>3.2</v>
      </c>
      <c r="C109" s="527" t="s">
        <v>209</v>
      </c>
      <c r="D109" s="535"/>
      <c r="E109" s="529">
        <v>1156091</v>
      </c>
      <c r="F109" s="1119">
        <v>1271202</v>
      </c>
      <c r="G109" s="815">
        <v>-9.0552878299436284</v>
      </c>
      <c r="H109" s="529">
        <v>95736.876363050018</v>
      </c>
      <c r="I109" s="1111">
        <v>102795.24093595002</v>
      </c>
      <c r="J109" s="815">
        <v>-6.8664312750606289</v>
      </c>
    </row>
    <row r="110" spans="1:10" s="524" customFormat="1" ht="30" customHeight="1">
      <c r="A110" s="559"/>
      <c r="B110" s="552">
        <v>3.3</v>
      </c>
      <c r="C110" s="527" t="s">
        <v>210</v>
      </c>
      <c r="D110" s="535"/>
      <c r="E110" s="529">
        <v>1832597</v>
      </c>
      <c r="F110" s="1119">
        <v>1649599</v>
      </c>
      <c r="G110" s="530">
        <v>11.093483931549425</v>
      </c>
      <c r="H110" s="529">
        <v>9837834.9079526886</v>
      </c>
      <c r="I110" s="1111">
        <v>8920039.9823737442</v>
      </c>
      <c r="J110" s="530">
        <v>10.289134660747413</v>
      </c>
    </row>
    <row r="111" spans="1:10" s="524" customFormat="1" ht="30" customHeight="1">
      <c r="A111" s="559"/>
      <c r="B111" s="552">
        <v>3.4</v>
      </c>
      <c r="C111" s="536" t="s">
        <v>603</v>
      </c>
      <c r="D111" s="536"/>
      <c r="E111" s="529">
        <v>190132</v>
      </c>
      <c r="F111" s="1109">
        <v>161343</v>
      </c>
      <c r="G111" s="530">
        <v>17.843352361118857</v>
      </c>
      <c r="H111" s="529">
        <v>69497.055342310516</v>
      </c>
      <c r="I111" s="1109">
        <v>62427.068888979986</v>
      </c>
      <c r="J111" s="530">
        <v>11.325193668637176</v>
      </c>
    </row>
    <row r="112" spans="1:10" s="524" customFormat="1" ht="30" customHeight="1">
      <c r="A112" s="559"/>
      <c r="B112" s="552">
        <v>3.5</v>
      </c>
      <c r="C112" s="536" t="s">
        <v>604</v>
      </c>
      <c r="D112" s="536"/>
      <c r="E112" s="529">
        <v>285077</v>
      </c>
      <c r="F112" s="1109">
        <v>258251</v>
      </c>
      <c r="G112" s="530">
        <v>10.387568683180316</v>
      </c>
      <c r="H112" s="529">
        <v>579914.98243879993</v>
      </c>
      <c r="I112" s="1109">
        <v>477694.49297933001</v>
      </c>
      <c r="J112" s="530">
        <v>21.398716326397555</v>
      </c>
    </row>
    <row r="113" spans="1:10" s="524" customFormat="1" ht="30" customHeight="1">
      <c r="A113" s="559"/>
      <c r="B113" s="552">
        <v>3.6</v>
      </c>
      <c r="C113" s="536" t="s">
        <v>605</v>
      </c>
      <c r="D113" s="536"/>
      <c r="E113" s="529">
        <v>69826</v>
      </c>
      <c r="F113" s="1109">
        <v>77575</v>
      </c>
      <c r="G113" s="815">
        <v>-9.9890428617466966</v>
      </c>
      <c r="H113" s="529">
        <v>36192.080835059998</v>
      </c>
      <c r="I113" s="1109">
        <v>37674.485416999996</v>
      </c>
      <c r="J113" s="530">
        <v>-3.9347706160601925</v>
      </c>
    </row>
    <row r="114" spans="1:10" s="524" customFormat="1" ht="30" customHeight="1">
      <c r="A114" s="561"/>
      <c r="B114" s="562">
        <v>3.7</v>
      </c>
      <c r="C114" s="539" t="s">
        <v>606</v>
      </c>
      <c r="D114" s="539"/>
      <c r="E114" s="540">
        <v>1813148</v>
      </c>
      <c r="F114" s="1116">
        <v>1897502</v>
      </c>
      <c r="G114" s="818">
        <v>-4.4455289111684735</v>
      </c>
      <c r="H114" s="540">
        <v>3471171.4152400005</v>
      </c>
      <c r="I114" s="1116">
        <v>3642902.2466300004</v>
      </c>
      <c r="J114" s="818">
        <v>-4.7141213176627454</v>
      </c>
    </row>
    <row r="115" spans="1:10" s="668" customFormat="1" ht="30" customHeight="1">
      <c r="A115" s="1422" t="s">
        <v>721</v>
      </c>
      <c r="B115" s="1422"/>
      <c r="C115" s="1422"/>
      <c r="D115" s="1422"/>
      <c r="E115" s="666"/>
      <c r="F115" s="1120"/>
      <c r="G115" s="667"/>
      <c r="H115" s="666"/>
      <c r="I115" s="1120"/>
      <c r="J115" s="667"/>
    </row>
    <row r="116" spans="1:10" s="668" customFormat="1" ht="30" customHeight="1">
      <c r="A116" s="1422" t="s">
        <v>720</v>
      </c>
      <c r="B116" s="1422"/>
      <c r="C116" s="1422"/>
      <c r="D116" s="1422"/>
      <c r="F116" s="1121"/>
      <c r="I116" s="1132" t="s">
        <v>223</v>
      </c>
    </row>
  </sheetData>
  <mergeCells count="8">
    <mergeCell ref="E3:F3"/>
    <mergeCell ref="H3:I3"/>
    <mergeCell ref="C4:D4"/>
    <mergeCell ref="A1:D1"/>
    <mergeCell ref="A2:D2"/>
    <mergeCell ref="A116:D116"/>
    <mergeCell ref="A115:D115"/>
    <mergeCell ref="C3:D3"/>
  </mergeCells>
  <printOptions horizontalCentered="1"/>
  <pageMargins left="0.25" right="0.25" top="0.75" bottom="0.75" header="0.3" footer="0.3"/>
  <pageSetup paperSize="9" scale="55" orientation="portrait" r:id="rId1"/>
  <headerFooter alignWithMargins="0"/>
  <rowBreaks count="2" manualBreakCount="2">
    <brk id="41" max="9" man="1"/>
    <brk id="78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C000"/>
  </sheetPr>
  <dimension ref="A1:AB67"/>
  <sheetViews>
    <sheetView showGridLines="0" view="pageBreakPreview" zoomScale="55" zoomScaleNormal="80" zoomScaleSheetLayoutView="55" workbookViewId="0">
      <pane xSplit="2" ySplit="5" topLeftCell="C6" activePane="bottomRight" state="frozen"/>
      <selection activeCell="F59" sqref="F59"/>
      <selection pane="topRight" activeCell="F59" sqref="F59"/>
      <selection pane="bottomLeft" activeCell="F59" sqref="F59"/>
      <selection pane="bottomRight" activeCell="P18" sqref="P18"/>
    </sheetView>
  </sheetViews>
  <sheetFormatPr defaultColWidth="19.42578125" defaultRowHeight="30" customHeight="1"/>
  <cols>
    <col min="1" max="1" width="50.85546875" style="1306" customWidth="1"/>
    <col min="2" max="2" width="8" style="512" hidden="1" customWidth="1"/>
    <col min="3" max="3" width="14.140625" style="512" customWidth="1"/>
    <col min="4" max="4" width="14.7109375" style="512" bestFit="1" customWidth="1"/>
    <col min="5" max="22" width="14.140625" style="512" customWidth="1"/>
    <col min="23" max="23" width="19.85546875" style="512" bestFit="1" customWidth="1"/>
    <col min="24" max="24" width="14.140625" style="512" customWidth="1"/>
    <col min="25" max="25" width="15.7109375" style="512" customWidth="1"/>
    <col min="26" max="26" width="12" style="512" customWidth="1"/>
    <col min="27" max="27" width="14" style="512" customWidth="1"/>
    <col min="28" max="28" width="19.28515625" style="512" customWidth="1"/>
    <col min="29" max="16384" width="19.42578125" style="515"/>
  </cols>
  <sheetData>
    <row r="1" spans="1:28" ht="28.5">
      <c r="A1" s="1675" t="s">
        <v>922</v>
      </c>
      <c r="B1" s="1675"/>
      <c r="C1" s="1675"/>
      <c r="D1" s="1675"/>
      <c r="E1" s="1675"/>
      <c r="F1" s="1675"/>
      <c r="G1" s="1319"/>
      <c r="H1" s="1319"/>
      <c r="I1" s="1319"/>
      <c r="J1" s="1319"/>
      <c r="K1" s="1319"/>
      <c r="L1" s="1319"/>
      <c r="M1" s="1319"/>
      <c r="N1" s="1319"/>
      <c r="O1" s="1319"/>
      <c r="P1" s="1319"/>
      <c r="Q1" s="1319"/>
      <c r="R1" s="1319"/>
      <c r="S1" s="1319"/>
      <c r="T1" s="1319"/>
      <c r="U1" s="1319"/>
      <c r="V1" s="1319"/>
      <c r="W1" s="1319"/>
      <c r="X1" s="1319"/>
      <c r="Y1" s="1319"/>
      <c r="Z1" s="1319"/>
      <c r="AA1" s="1319"/>
      <c r="AB1" s="1319"/>
    </row>
    <row r="2" spans="1:28" s="1307" customFormat="1" ht="28.5">
      <c r="A2" s="1675" t="s">
        <v>924</v>
      </c>
      <c r="B2" s="1675"/>
      <c r="C2" s="1675"/>
      <c r="D2" s="1675"/>
      <c r="E2" s="1675"/>
      <c r="F2" s="1675"/>
      <c r="G2" s="1320"/>
      <c r="H2" s="1320"/>
      <c r="I2" s="1320"/>
      <c r="J2" s="1320"/>
      <c r="K2" s="1320"/>
      <c r="L2" s="1320"/>
      <c r="M2" s="1320"/>
      <c r="N2" s="1320"/>
      <c r="O2" s="1320"/>
      <c r="P2" s="1320"/>
      <c r="Q2" s="1320"/>
      <c r="R2" s="1320"/>
      <c r="S2" s="1320"/>
      <c r="T2" s="1320"/>
      <c r="U2" s="1320"/>
      <c r="V2" s="1320"/>
      <c r="W2" s="1320"/>
      <c r="X2" s="1320"/>
      <c r="Y2" s="1320"/>
      <c r="Z2" s="1320"/>
      <c r="AA2" s="1320"/>
      <c r="AB2" s="1320"/>
    </row>
    <row r="3" spans="1:28" s="1307" customFormat="1" ht="20.25" hidden="1" customHeight="1">
      <c r="A3" s="513"/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T3" s="513"/>
      <c r="U3" s="513"/>
      <c r="V3" s="513"/>
      <c r="W3" s="513"/>
      <c r="X3" s="513"/>
      <c r="Y3" s="513"/>
      <c r="Z3" s="513"/>
      <c r="AA3" s="513"/>
      <c r="AB3" s="367" t="s">
        <v>67</v>
      </c>
    </row>
    <row r="4" spans="1:28" ht="18.75">
      <c r="A4" s="513"/>
      <c r="B4" s="513"/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3"/>
      <c r="R4" s="513"/>
      <c r="S4" s="513"/>
      <c r="T4" s="513"/>
      <c r="U4" s="513"/>
      <c r="V4" s="513"/>
      <c r="W4" s="513"/>
      <c r="X4" s="513"/>
      <c r="Y4" s="1683" t="s">
        <v>559</v>
      </c>
      <c r="Z4" s="1683"/>
      <c r="AA4" s="1683"/>
      <c r="AB4" s="1683"/>
    </row>
    <row r="5" spans="1:28" s="374" customFormat="1" ht="60" customHeight="1">
      <c r="A5" s="1681" t="s">
        <v>0</v>
      </c>
      <c r="B5" s="1682"/>
      <c r="C5" s="1321" t="s">
        <v>800</v>
      </c>
      <c r="D5" s="1321" t="s">
        <v>169</v>
      </c>
      <c r="E5" s="1321" t="s">
        <v>170</v>
      </c>
      <c r="F5" s="1321" t="s">
        <v>171</v>
      </c>
      <c r="G5" s="1321" t="s">
        <v>172</v>
      </c>
      <c r="H5" s="1321" t="s">
        <v>173</v>
      </c>
      <c r="I5" s="1321" t="s">
        <v>174</v>
      </c>
      <c r="J5" s="1321" t="s">
        <v>175</v>
      </c>
      <c r="K5" s="1321" t="s">
        <v>176</v>
      </c>
      <c r="L5" s="1321" t="s">
        <v>177</v>
      </c>
      <c r="M5" s="1321" t="s">
        <v>178</v>
      </c>
      <c r="N5" s="1321" t="s">
        <v>179</v>
      </c>
      <c r="O5" s="1321" t="s">
        <v>180</v>
      </c>
      <c r="P5" s="1321" t="s">
        <v>181</v>
      </c>
      <c r="Q5" s="1321" t="s">
        <v>182</v>
      </c>
      <c r="R5" s="1321" t="s">
        <v>183</v>
      </c>
      <c r="S5" s="1321" t="s">
        <v>184</v>
      </c>
      <c r="T5" s="1321" t="s">
        <v>797</v>
      </c>
      <c r="U5" s="1321" t="s">
        <v>185</v>
      </c>
      <c r="V5" s="1321" t="s">
        <v>186</v>
      </c>
      <c r="W5" s="1321" t="s">
        <v>187</v>
      </c>
      <c r="X5" s="1321" t="s">
        <v>188</v>
      </c>
      <c r="Y5" s="1285" t="s">
        <v>190</v>
      </c>
      <c r="Z5" s="1285" t="s">
        <v>192</v>
      </c>
      <c r="AA5" s="1321" t="s">
        <v>193</v>
      </c>
      <c r="AB5" s="1285" t="s">
        <v>191</v>
      </c>
    </row>
    <row r="6" spans="1:28" s="374" customFormat="1" ht="42.75" customHeight="1">
      <c r="A6" s="1322" t="s">
        <v>1</v>
      </c>
      <c r="B6" s="1323"/>
      <c r="C6" s="771"/>
      <c r="D6" s="771"/>
      <c r="E6" s="771"/>
      <c r="F6" s="771"/>
      <c r="G6" s="771"/>
      <c r="H6" s="771"/>
      <c r="I6" s="771"/>
      <c r="J6" s="771"/>
      <c r="K6" s="771"/>
      <c r="L6" s="771"/>
      <c r="M6" s="771"/>
      <c r="N6" s="771"/>
      <c r="O6" s="771"/>
      <c r="P6" s="771"/>
      <c r="Q6" s="771"/>
      <c r="R6" s="771"/>
      <c r="S6" s="771"/>
      <c r="T6" s="771"/>
      <c r="U6" s="771"/>
      <c r="V6" s="771"/>
      <c r="W6" s="771"/>
      <c r="X6" s="771"/>
      <c r="Y6" s="769"/>
      <c r="Z6" s="769"/>
      <c r="AA6" s="771"/>
      <c r="AB6" s="769"/>
    </row>
    <row r="7" spans="1:28" s="374" customFormat="1" ht="33" customHeight="1">
      <c r="A7" s="1324" t="s">
        <v>2</v>
      </c>
      <c r="B7" s="1325"/>
      <c r="C7" s="768">
        <v>11647.187146529999</v>
      </c>
      <c r="D7" s="768">
        <v>714422.26520147151</v>
      </c>
      <c r="E7" s="768">
        <v>5424.2606339610793</v>
      </c>
      <c r="F7" s="768">
        <v>178699.0347281837</v>
      </c>
      <c r="G7" s="768">
        <v>307753.07901455613</v>
      </c>
      <c r="H7" s="768">
        <v>245.32899911000001</v>
      </c>
      <c r="I7" s="768">
        <v>22777.450953760002</v>
      </c>
      <c r="J7" s="768">
        <v>140880.67727301203</v>
      </c>
      <c r="K7" s="768">
        <v>17748.579318201559</v>
      </c>
      <c r="L7" s="768">
        <v>271041.81852316001</v>
      </c>
      <c r="M7" s="768">
        <v>3922.3058993300001</v>
      </c>
      <c r="N7" s="768">
        <v>490397.02993790986</v>
      </c>
      <c r="O7" s="768">
        <v>75278.92152095004</v>
      </c>
      <c r="P7" s="768">
        <v>9261.8752648894151</v>
      </c>
      <c r="Q7" s="768">
        <v>106218.28042066</v>
      </c>
      <c r="R7" s="768">
        <v>1344.1472868000001</v>
      </c>
      <c r="S7" s="768">
        <v>321254.28264126205</v>
      </c>
      <c r="T7" s="768">
        <v>6954.8510751406347</v>
      </c>
      <c r="U7" s="768">
        <v>40951.450717014108</v>
      </c>
      <c r="V7" s="768">
        <v>387999.8982544475</v>
      </c>
      <c r="W7" s="768">
        <v>25985.54021915</v>
      </c>
      <c r="X7" s="768">
        <v>12108.700645289999</v>
      </c>
      <c r="Y7" s="769">
        <v>3152316.9656747906</v>
      </c>
      <c r="Z7" s="770">
        <v>75.819995334516392</v>
      </c>
      <c r="AA7" s="768">
        <v>851.17346752844105</v>
      </c>
      <c r="AB7" s="770">
        <v>0</v>
      </c>
    </row>
    <row r="8" spans="1:28" s="374" customFormat="1" ht="30" customHeight="1">
      <c r="A8" s="1326" t="s">
        <v>3</v>
      </c>
      <c r="B8" s="1325" t="s">
        <v>4</v>
      </c>
      <c r="C8" s="771">
        <v>10995.75853257</v>
      </c>
      <c r="D8" s="771">
        <v>697942.50184466899</v>
      </c>
      <c r="E8" s="771">
        <v>5422.0217713699994</v>
      </c>
      <c r="F8" s="771">
        <v>175547.63533449499</v>
      </c>
      <c r="G8" s="771">
        <v>306301.69552832266</v>
      </c>
      <c r="H8" s="771">
        <v>115.26456404000001</v>
      </c>
      <c r="I8" s="771">
        <v>22657.777182000002</v>
      </c>
      <c r="J8" s="771">
        <v>139794.32157306201</v>
      </c>
      <c r="K8" s="772">
        <v>16911.647682273298</v>
      </c>
      <c r="L8" s="771">
        <v>268179.85902507999</v>
      </c>
      <c r="M8" s="771">
        <v>3908.0272211199999</v>
      </c>
      <c r="N8" s="771">
        <v>486547.04348944436</v>
      </c>
      <c r="O8" s="771">
        <v>73838.207039820045</v>
      </c>
      <c r="P8" s="771">
        <v>8679.9690236708902</v>
      </c>
      <c r="Q8" s="771">
        <v>105865.18182641</v>
      </c>
      <c r="R8" s="771">
        <v>1298.313347</v>
      </c>
      <c r="S8" s="771">
        <v>320923.194366351</v>
      </c>
      <c r="T8" s="771">
        <v>6778.9951808898804</v>
      </c>
      <c r="U8" s="771">
        <v>40234.720794645109</v>
      </c>
      <c r="V8" s="771">
        <v>382785.02849698003</v>
      </c>
      <c r="W8" s="771">
        <v>24994.697844080001</v>
      </c>
      <c r="X8" s="771">
        <v>11946.978270969999</v>
      </c>
      <c r="Y8" s="769">
        <v>3111668.8399392632</v>
      </c>
      <c r="Z8" s="770">
        <v>74.842320583790695</v>
      </c>
      <c r="AA8" s="771">
        <v>566.39142849524296</v>
      </c>
      <c r="AB8" s="770">
        <v>3112235.2313677585</v>
      </c>
    </row>
    <row r="9" spans="1:28" s="374" customFormat="1" ht="30" customHeight="1">
      <c r="A9" s="1326" t="s">
        <v>5</v>
      </c>
      <c r="B9" s="1325"/>
      <c r="C9" s="768">
        <v>651.42861395999989</v>
      </c>
      <c r="D9" s="768">
        <v>16479.76335680253</v>
      </c>
      <c r="E9" s="768">
        <v>2.2388625910801649</v>
      </c>
      <c r="F9" s="768">
        <v>3151.3993936887159</v>
      </c>
      <c r="G9" s="768">
        <v>1451.3834862334897</v>
      </c>
      <c r="H9" s="768">
        <v>130.06443507</v>
      </c>
      <c r="I9" s="768">
        <v>119.67377175999999</v>
      </c>
      <c r="J9" s="768">
        <v>1086.3556999499999</v>
      </c>
      <c r="K9" s="768">
        <v>836.9316359282609</v>
      </c>
      <c r="L9" s="768">
        <v>2861.9594980799998</v>
      </c>
      <c r="M9" s="768">
        <v>14.278678210000001</v>
      </c>
      <c r="N9" s="768">
        <v>3849.9864484654836</v>
      </c>
      <c r="O9" s="768">
        <v>1440.71448113</v>
      </c>
      <c r="P9" s="768">
        <v>581.90624121852397</v>
      </c>
      <c r="Q9" s="768">
        <v>353.09859425000002</v>
      </c>
      <c r="R9" s="768">
        <v>45.833939800000003</v>
      </c>
      <c r="S9" s="768">
        <v>331.08827491102915</v>
      </c>
      <c r="T9" s="768">
        <v>175.85589425075398</v>
      </c>
      <c r="U9" s="768">
        <v>716.72992236899995</v>
      </c>
      <c r="V9" s="768">
        <v>5214.8697574674834</v>
      </c>
      <c r="W9" s="768">
        <v>990.84237507</v>
      </c>
      <c r="X9" s="768">
        <v>161.72237432</v>
      </c>
      <c r="Y9" s="769">
        <v>40648.125735526344</v>
      </c>
      <c r="Z9" s="770">
        <v>0.97767475072568344</v>
      </c>
      <c r="AA9" s="768">
        <v>284.78203903319809</v>
      </c>
      <c r="AB9" s="770">
        <v>40932.907774559542</v>
      </c>
    </row>
    <row r="10" spans="1:28" s="374" customFormat="1" ht="30" customHeight="1">
      <c r="A10" s="1326" t="s">
        <v>6</v>
      </c>
      <c r="B10" s="1325" t="s">
        <v>4</v>
      </c>
      <c r="C10" s="771">
        <v>299.04246895999995</v>
      </c>
      <c r="D10" s="771">
        <v>2510.8650997944296</v>
      </c>
      <c r="E10" s="771">
        <v>0.792655921792495</v>
      </c>
      <c r="F10" s="771">
        <v>609.77137148824602</v>
      </c>
      <c r="G10" s="771">
        <v>261.04331417680004</v>
      </c>
      <c r="H10" s="771">
        <v>110.80202490000001</v>
      </c>
      <c r="I10" s="771">
        <v>45.436973040000005</v>
      </c>
      <c r="J10" s="771">
        <v>246.53923866</v>
      </c>
      <c r="K10" s="772">
        <v>302.24970327954503</v>
      </c>
      <c r="L10" s="771">
        <v>892.68876324999997</v>
      </c>
      <c r="M10" s="771">
        <v>2.67870549</v>
      </c>
      <c r="N10" s="771">
        <v>845.00686469274922</v>
      </c>
      <c r="O10" s="771">
        <v>526.09963357999993</v>
      </c>
      <c r="P10" s="771">
        <v>190.84289009</v>
      </c>
      <c r="Q10" s="771">
        <v>107.61299385</v>
      </c>
      <c r="R10" s="771">
        <v>16.543077880000002</v>
      </c>
      <c r="S10" s="771">
        <v>55.101938451029199</v>
      </c>
      <c r="T10" s="771">
        <v>105.96111602850203</v>
      </c>
      <c r="U10" s="771">
        <v>208.12624626720003</v>
      </c>
      <c r="V10" s="771">
        <v>977.48331196068409</v>
      </c>
      <c r="W10" s="771">
        <v>218.80244538999997</v>
      </c>
      <c r="X10" s="771">
        <v>25.629503499999998</v>
      </c>
      <c r="Y10" s="769">
        <v>8559.1203406509776</v>
      </c>
      <c r="Z10" s="770">
        <v>0.20586523225998174</v>
      </c>
      <c r="AA10" s="771">
        <v>8.72503715047106</v>
      </c>
      <c r="AB10" s="770">
        <v>8567.8453778014482</v>
      </c>
    </row>
    <row r="11" spans="1:28" s="374" customFormat="1" ht="30" customHeight="1">
      <c r="A11" s="1326" t="s">
        <v>7</v>
      </c>
      <c r="B11" s="1325" t="s">
        <v>4</v>
      </c>
      <c r="C11" s="771">
        <v>352.386145</v>
      </c>
      <c r="D11" s="771">
        <v>13968.898257008101</v>
      </c>
      <c r="E11" s="771">
        <v>1.4462066692876698</v>
      </c>
      <c r="F11" s="771">
        <v>2541.6280222004698</v>
      </c>
      <c r="G11" s="771">
        <v>1190.3401720566897</v>
      </c>
      <c r="H11" s="771">
        <v>19.262410170000003</v>
      </c>
      <c r="I11" s="771">
        <v>74.236798719999996</v>
      </c>
      <c r="J11" s="771">
        <v>839.81646129000001</v>
      </c>
      <c r="K11" s="772">
        <v>534.68193264871593</v>
      </c>
      <c r="L11" s="771">
        <v>1969.2707348299998</v>
      </c>
      <c r="M11" s="771">
        <v>11.59997272</v>
      </c>
      <c r="N11" s="771">
        <v>3004.9795837727343</v>
      </c>
      <c r="O11" s="771">
        <v>914.61484755000004</v>
      </c>
      <c r="P11" s="771">
        <v>391.063351128524</v>
      </c>
      <c r="Q11" s="771">
        <v>245.48560040000001</v>
      </c>
      <c r="R11" s="771">
        <v>29.290861920000001</v>
      </c>
      <c r="S11" s="771">
        <v>275.98633645999996</v>
      </c>
      <c r="T11" s="771">
        <v>69.894778222251958</v>
      </c>
      <c r="U11" s="771">
        <v>508.60367610179998</v>
      </c>
      <c r="V11" s="771">
        <v>4237.3864455067996</v>
      </c>
      <c r="W11" s="771">
        <v>772.03992968</v>
      </c>
      <c r="X11" s="771">
        <v>136.09287082</v>
      </c>
      <c r="Y11" s="769">
        <v>32089.005394875374</v>
      </c>
      <c r="Z11" s="770">
        <v>0.77180951846570178</v>
      </c>
      <c r="AA11" s="771">
        <v>276.05700188272704</v>
      </c>
      <c r="AB11" s="770">
        <v>32365.062396758101</v>
      </c>
    </row>
    <row r="12" spans="1:28" s="374" customFormat="1" ht="33" customHeight="1">
      <c r="A12" s="1326" t="s">
        <v>8</v>
      </c>
      <c r="B12" s="1327" t="s">
        <v>9</v>
      </c>
      <c r="C12" s="771">
        <v>206.593035160722</v>
      </c>
      <c r="D12" s="771">
        <v>389.80200937000001</v>
      </c>
      <c r="E12" s="771">
        <v>20.422974140000001</v>
      </c>
      <c r="F12" s="771">
        <v>871.47214272000008</v>
      </c>
      <c r="G12" s="771">
        <v>191.17422643</v>
      </c>
      <c r="H12" s="771">
        <v>94.88839286000001</v>
      </c>
      <c r="I12" s="771">
        <v>46.367447800000008</v>
      </c>
      <c r="J12" s="771">
        <v>7.5071670900000003</v>
      </c>
      <c r="K12" s="773">
        <v>116.48995228</v>
      </c>
      <c r="L12" s="771">
        <v>8684.4796444099993</v>
      </c>
      <c r="M12" s="771">
        <v>0.61475999999999997</v>
      </c>
      <c r="N12" s="771">
        <v>902.84790085999998</v>
      </c>
      <c r="O12" s="771">
        <v>146.09093505000001</v>
      </c>
      <c r="P12" s="771">
        <v>36.527150509999899</v>
      </c>
      <c r="Q12" s="771">
        <v>301.98770678</v>
      </c>
      <c r="R12" s="771">
        <v>5.9819461999999994</v>
      </c>
      <c r="S12" s="771">
        <v>517.45292452000001</v>
      </c>
      <c r="T12" s="771">
        <v>12.48949163</v>
      </c>
      <c r="U12" s="771">
        <v>373.65504545000005</v>
      </c>
      <c r="V12" s="771">
        <v>915.18666924000013</v>
      </c>
      <c r="W12" s="771">
        <v>28.231766199999999</v>
      </c>
      <c r="X12" s="771">
        <v>14.231163469999997</v>
      </c>
      <c r="Y12" s="769">
        <v>13884.49445217072</v>
      </c>
      <c r="Z12" s="770">
        <v>0.33395192045998945</v>
      </c>
      <c r="AA12" s="780">
        <v>0</v>
      </c>
      <c r="AB12" s="774">
        <v>13884.49445217072</v>
      </c>
    </row>
    <row r="13" spans="1:28" s="374" customFormat="1" ht="33" customHeight="1">
      <c r="A13" s="1326" t="s">
        <v>10</v>
      </c>
      <c r="B13" s="1327" t="s">
        <v>11</v>
      </c>
      <c r="C13" s="771">
        <v>52.974399950000006</v>
      </c>
      <c r="D13" s="771">
        <v>66603.491738059995</v>
      </c>
      <c r="E13" s="771">
        <v>18.121016829999999</v>
      </c>
      <c r="F13" s="771">
        <v>5137.0941746999997</v>
      </c>
      <c r="G13" s="771">
        <v>7276.0222181199997</v>
      </c>
      <c r="H13" s="771">
        <v>3.2100000000000002E-3</v>
      </c>
      <c r="I13" s="771">
        <v>81.59511728999999</v>
      </c>
      <c r="J13" s="771">
        <v>752.98427622000008</v>
      </c>
      <c r="K13" s="773">
        <v>133.0792916</v>
      </c>
      <c r="L13" s="771">
        <v>879.76513684500003</v>
      </c>
      <c r="M13" s="771">
        <v>106.63920948000001</v>
      </c>
      <c r="N13" s="771">
        <v>352.08079898</v>
      </c>
      <c r="O13" s="771">
        <v>806.82534264999993</v>
      </c>
      <c r="P13" s="771">
        <v>447.52825430000001</v>
      </c>
      <c r="Q13" s="771">
        <v>485.87736050000001</v>
      </c>
      <c r="R13" s="771">
        <v>19.668004080000003</v>
      </c>
      <c r="S13" s="771">
        <v>122.02258114</v>
      </c>
      <c r="T13" s="771">
        <v>68.020610069999989</v>
      </c>
      <c r="U13" s="771">
        <v>1.877872</v>
      </c>
      <c r="V13" s="771">
        <v>22639.668945779998</v>
      </c>
      <c r="W13" s="771">
        <v>73.915699459999999</v>
      </c>
      <c r="X13" s="771">
        <v>47.986171210000002</v>
      </c>
      <c r="Y13" s="769">
        <v>106107.24142926499</v>
      </c>
      <c r="Z13" s="770">
        <v>2.5521071128718615</v>
      </c>
      <c r="AA13" s="780">
        <v>0</v>
      </c>
      <c r="AB13" s="774">
        <v>106107.24142926499</v>
      </c>
    </row>
    <row r="14" spans="1:28" s="374" customFormat="1" ht="33" customHeight="1">
      <c r="A14" s="1326" t="s">
        <v>12</v>
      </c>
      <c r="B14" s="1328" t="s">
        <v>13</v>
      </c>
      <c r="C14" s="780">
        <v>0</v>
      </c>
      <c r="D14" s="780">
        <v>0</v>
      </c>
      <c r="E14" s="780">
        <v>0</v>
      </c>
      <c r="F14" s="780">
        <v>3.3573552000000002</v>
      </c>
      <c r="G14" s="780">
        <v>0</v>
      </c>
      <c r="H14" s="780">
        <v>0</v>
      </c>
      <c r="I14" s="780">
        <v>0</v>
      </c>
      <c r="J14" s="780">
        <v>0</v>
      </c>
      <c r="K14" s="780">
        <v>3260.32879155</v>
      </c>
      <c r="L14" s="780">
        <v>10289.229826180001</v>
      </c>
      <c r="M14" s="780">
        <v>0</v>
      </c>
      <c r="N14" s="780">
        <v>0</v>
      </c>
      <c r="O14" s="780">
        <v>0</v>
      </c>
      <c r="P14" s="780">
        <v>0</v>
      </c>
      <c r="Q14" s="780">
        <v>0</v>
      </c>
      <c r="R14" s="780">
        <v>0</v>
      </c>
      <c r="S14" s="780">
        <v>0</v>
      </c>
      <c r="T14" s="780">
        <v>0</v>
      </c>
      <c r="U14" s="780">
        <v>0</v>
      </c>
      <c r="V14" s="780">
        <v>0</v>
      </c>
      <c r="W14" s="780">
        <v>0.25270513</v>
      </c>
      <c r="X14" s="771">
        <v>0</v>
      </c>
      <c r="Y14" s="769">
        <v>13553.168678060001</v>
      </c>
      <c r="Z14" s="770">
        <v>0.32598282378575882</v>
      </c>
      <c r="AA14" s="780">
        <v>0</v>
      </c>
      <c r="AB14" s="770">
        <v>13553.168678060001</v>
      </c>
    </row>
    <row r="15" spans="1:28" s="374" customFormat="1" ht="33" customHeight="1">
      <c r="A15" s="1326" t="s">
        <v>14</v>
      </c>
      <c r="B15" s="1325"/>
      <c r="C15" s="768">
        <v>0</v>
      </c>
      <c r="D15" s="768">
        <v>0</v>
      </c>
      <c r="E15" s="768">
        <v>0</v>
      </c>
      <c r="F15" s="768">
        <v>0</v>
      </c>
      <c r="G15" s="768">
        <v>0</v>
      </c>
      <c r="H15" s="768">
        <v>0</v>
      </c>
      <c r="I15" s="768">
        <v>0</v>
      </c>
      <c r="J15" s="768">
        <v>0</v>
      </c>
      <c r="K15" s="768">
        <v>0</v>
      </c>
      <c r="L15" s="768">
        <v>0</v>
      </c>
      <c r="M15" s="768">
        <v>0</v>
      </c>
      <c r="N15" s="768">
        <v>0</v>
      </c>
      <c r="O15" s="768">
        <v>0</v>
      </c>
      <c r="P15" s="768">
        <v>0</v>
      </c>
      <c r="Q15" s="768">
        <v>0</v>
      </c>
      <c r="R15" s="768">
        <v>0</v>
      </c>
      <c r="S15" s="768">
        <v>0</v>
      </c>
      <c r="T15" s="768">
        <v>0</v>
      </c>
      <c r="U15" s="768">
        <v>0</v>
      </c>
      <c r="V15" s="768">
        <v>0</v>
      </c>
      <c r="W15" s="768">
        <v>2200</v>
      </c>
      <c r="X15" s="768">
        <v>0</v>
      </c>
      <c r="Y15" s="769">
        <v>2200</v>
      </c>
      <c r="Z15" s="770">
        <v>5.2914726390856363E-2</v>
      </c>
      <c r="AA15" s="768">
        <v>0</v>
      </c>
      <c r="AB15" s="770">
        <v>2200</v>
      </c>
    </row>
    <row r="16" spans="1:28" s="374" customFormat="1" ht="30" customHeight="1">
      <c r="A16" s="1326" t="s">
        <v>15</v>
      </c>
      <c r="B16" s="1325" t="s">
        <v>16</v>
      </c>
      <c r="C16" s="780">
        <v>0</v>
      </c>
      <c r="D16" s="780">
        <v>0</v>
      </c>
      <c r="E16" s="780">
        <v>0</v>
      </c>
      <c r="F16" s="780">
        <v>0</v>
      </c>
      <c r="G16" s="780">
        <v>0</v>
      </c>
      <c r="H16" s="780">
        <v>0</v>
      </c>
      <c r="I16" s="780">
        <v>0</v>
      </c>
      <c r="J16" s="780">
        <v>0</v>
      </c>
      <c r="K16" s="780">
        <v>0</v>
      </c>
      <c r="L16" s="780">
        <v>0</v>
      </c>
      <c r="M16" s="780">
        <v>0</v>
      </c>
      <c r="N16" s="780">
        <v>0</v>
      </c>
      <c r="O16" s="780">
        <v>0</v>
      </c>
      <c r="P16" s="780">
        <v>0</v>
      </c>
      <c r="Q16" s="780">
        <v>0</v>
      </c>
      <c r="R16" s="780">
        <v>0</v>
      </c>
      <c r="S16" s="780">
        <v>0</v>
      </c>
      <c r="T16" s="780">
        <v>0</v>
      </c>
      <c r="U16" s="780">
        <v>0</v>
      </c>
      <c r="V16" s="780">
        <v>0</v>
      </c>
      <c r="W16" s="780">
        <v>0</v>
      </c>
      <c r="X16" s="780">
        <v>0</v>
      </c>
      <c r="Y16" s="769">
        <v>0</v>
      </c>
      <c r="Z16" s="770">
        <v>0</v>
      </c>
      <c r="AA16" s="780">
        <v>0</v>
      </c>
      <c r="AB16" s="770">
        <v>0</v>
      </c>
    </row>
    <row r="17" spans="1:28" s="374" customFormat="1" ht="30" customHeight="1">
      <c r="A17" s="1326" t="s">
        <v>17</v>
      </c>
      <c r="B17" s="1325" t="s">
        <v>16</v>
      </c>
      <c r="C17" s="780">
        <v>0</v>
      </c>
      <c r="D17" s="780">
        <v>0</v>
      </c>
      <c r="E17" s="780">
        <v>0</v>
      </c>
      <c r="F17" s="780">
        <v>0</v>
      </c>
      <c r="G17" s="780">
        <v>0</v>
      </c>
      <c r="H17" s="780">
        <v>0</v>
      </c>
      <c r="I17" s="780">
        <v>0</v>
      </c>
      <c r="J17" s="780">
        <v>0</v>
      </c>
      <c r="K17" s="780">
        <v>0</v>
      </c>
      <c r="L17" s="771">
        <v>0</v>
      </c>
      <c r="M17" s="780">
        <v>0</v>
      </c>
      <c r="N17" s="780">
        <v>0</v>
      </c>
      <c r="O17" s="780">
        <v>0</v>
      </c>
      <c r="P17" s="780">
        <v>0</v>
      </c>
      <c r="Q17" s="771">
        <v>0</v>
      </c>
      <c r="R17" s="780">
        <v>0</v>
      </c>
      <c r="S17" s="780">
        <v>0</v>
      </c>
      <c r="T17" s="780">
        <v>0</v>
      </c>
      <c r="U17" s="780">
        <v>0</v>
      </c>
      <c r="V17" s="780">
        <v>0</v>
      </c>
      <c r="W17" s="771">
        <v>2200</v>
      </c>
      <c r="X17" s="780">
        <v>0</v>
      </c>
      <c r="Y17" s="769">
        <v>2200</v>
      </c>
      <c r="Z17" s="770">
        <v>5.2914726390856363E-2</v>
      </c>
      <c r="AA17" s="780">
        <v>0</v>
      </c>
      <c r="AB17" s="770">
        <v>2200</v>
      </c>
    </row>
    <row r="18" spans="1:28" s="374" customFormat="1" ht="33" customHeight="1">
      <c r="A18" s="1326" t="s">
        <v>18</v>
      </c>
      <c r="B18" s="1325"/>
      <c r="C18" s="768">
        <v>311.97693280999999</v>
      </c>
      <c r="D18" s="768">
        <v>1154.0913652699999</v>
      </c>
      <c r="E18" s="768">
        <v>2.1259883999999998</v>
      </c>
      <c r="F18" s="768">
        <v>366.75221994999998</v>
      </c>
      <c r="G18" s="768">
        <v>1128.74250325</v>
      </c>
      <c r="H18" s="768">
        <v>0.10720872000000001</v>
      </c>
      <c r="I18" s="768">
        <v>50.63665421999999</v>
      </c>
      <c r="J18" s="768">
        <v>120.9084556</v>
      </c>
      <c r="K18" s="768">
        <v>803.61738795999997</v>
      </c>
      <c r="L18" s="768">
        <v>186.62913393999997</v>
      </c>
      <c r="M18" s="768">
        <v>17.964507689999998</v>
      </c>
      <c r="N18" s="768">
        <v>496.99280991501564</v>
      </c>
      <c r="O18" s="768">
        <v>56.209177270000026</v>
      </c>
      <c r="P18" s="768">
        <v>5.8437897000000003</v>
      </c>
      <c r="Q18" s="768">
        <v>283.18371224999999</v>
      </c>
      <c r="R18" s="768">
        <v>7.29322084</v>
      </c>
      <c r="S18" s="768">
        <v>194.9943567</v>
      </c>
      <c r="T18" s="768">
        <v>125.24311933999999</v>
      </c>
      <c r="U18" s="768">
        <v>415.05798349000008</v>
      </c>
      <c r="V18" s="768">
        <v>144.63414940000001</v>
      </c>
      <c r="W18" s="768">
        <v>89.837569389999999</v>
      </c>
      <c r="X18" s="768">
        <v>1.79363428</v>
      </c>
      <c r="Y18" s="769">
        <v>5964.6358803850144</v>
      </c>
      <c r="Z18" s="770">
        <v>0.14346230710529895</v>
      </c>
      <c r="AA18" s="768">
        <v>137.00947849000002</v>
      </c>
      <c r="AB18" s="770">
        <v>6101.6453588750146</v>
      </c>
    </row>
    <row r="19" spans="1:28" s="374" customFormat="1" ht="30" customHeight="1">
      <c r="A19" s="1326" t="s">
        <v>19</v>
      </c>
      <c r="B19" s="1325" t="s">
        <v>20</v>
      </c>
      <c r="C19" s="780">
        <v>0</v>
      </c>
      <c r="D19" s="780">
        <v>11.251212000000001</v>
      </c>
      <c r="E19" s="780">
        <v>0</v>
      </c>
      <c r="F19" s="780">
        <v>0</v>
      </c>
      <c r="G19" s="780">
        <v>0</v>
      </c>
      <c r="H19" s="780">
        <v>0</v>
      </c>
      <c r="I19" s="780">
        <v>0</v>
      </c>
      <c r="J19" s="780">
        <v>0</v>
      </c>
      <c r="K19" s="772">
        <v>789.05403297999999</v>
      </c>
      <c r="L19" s="771">
        <v>18.570190490000002</v>
      </c>
      <c r="M19" s="780">
        <v>0</v>
      </c>
      <c r="N19" s="780">
        <v>0</v>
      </c>
      <c r="O19" s="780">
        <v>0</v>
      </c>
      <c r="P19" s="780">
        <v>0</v>
      </c>
      <c r="Q19" s="771">
        <v>0</v>
      </c>
      <c r="R19" s="780">
        <v>0</v>
      </c>
      <c r="S19" s="780">
        <v>0</v>
      </c>
      <c r="T19" s="780">
        <v>0</v>
      </c>
      <c r="U19" s="771">
        <v>68.545286050000001</v>
      </c>
      <c r="V19" s="780">
        <v>0</v>
      </c>
      <c r="W19" s="771">
        <v>79.842860590000001</v>
      </c>
      <c r="X19" s="780">
        <v>0</v>
      </c>
      <c r="Y19" s="769">
        <v>967.2635821099999</v>
      </c>
      <c r="Z19" s="770">
        <v>2.326476717963194E-2</v>
      </c>
      <c r="AA19" s="780">
        <v>0</v>
      </c>
      <c r="AB19" s="770">
        <v>967.2635821099999</v>
      </c>
    </row>
    <row r="20" spans="1:28" s="374" customFormat="1" ht="30" customHeight="1">
      <c r="A20" s="1326" t="s">
        <v>21</v>
      </c>
      <c r="B20" s="1325" t="s">
        <v>22</v>
      </c>
      <c r="C20" s="771">
        <v>57.13935781</v>
      </c>
      <c r="D20" s="771">
        <v>1142.84015327</v>
      </c>
      <c r="E20" s="771">
        <v>2.1259883999999998</v>
      </c>
      <c r="F20" s="771">
        <v>366.75221994999998</v>
      </c>
      <c r="G20" s="771">
        <v>1128.74250325</v>
      </c>
      <c r="H20" s="780">
        <v>0.10720872000000001</v>
      </c>
      <c r="I20" s="771">
        <v>50.63665421999999</v>
      </c>
      <c r="J20" s="771">
        <v>120.9084556</v>
      </c>
      <c r="K20" s="772">
        <v>14.56335498</v>
      </c>
      <c r="L20" s="771">
        <v>168.05894344999999</v>
      </c>
      <c r="M20" s="771">
        <v>17.964507689999998</v>
      </c>
      <c r="N20" s="771">
        <v>496.99280991501564</v>
      </c>
      <c r="O20" s="771">
        <v>56.209177270000026</v>
      </c>
      <c r="P20" s="771">
        <v>5.8437897000000003</v>
      </c>
      <c r="Q20" s="771">
        <v>283.18371224999999</v>
      </c>
      <c r="R20" s="771">
        <v>2.4858158399999999</v>
      </c>
      <c r="S20" s="780">
        <v>194.9943567</v>
      </c>
      <c r="T20" s="771">
        <v>96.383659440000002</v>
      </c>
      <c r="U20" s="771">
        <v>346.51269744000007</v>
      </c>
      <c r="V20" s="771">
        <v>144.63414940000001</v>
      </c>
      <c r="W20" s="771">
        <v>9.9947088000000015</v>
      </c>
      <c r="X20" s="780">
        <v>1.79363428</v>
      </c>
      <c r="Y20" s="769">
        <v>4708.8678583750152</v>
      </c>
      <c r="Z20" s="770">
        <v>0.1132583883348235</v>
      </c>
      <c r="AA20" s="771">
        <v>137.00947849000002</v>
      </c>
      <c r="AB20" s="770">
        <v>4845.8773368650154</v>
      </c>
    </row>
    <row r="21" spans="1:28" s="374" customFormat="1" ht="30" customHeight="1">
      <c r="A21" s="1326" t="s">
        <v>23</v>
      </c>
      <c r="B21" s="1325"/>
      <c r="C21" s="780">
        <v>254.83757499999999</v>
      </c>
      <c r="D21" s="780">
        <v>0</v>
      </c>
      <c r="E21" s="780">
        <v>0</v>
      </c>
      <c r="F21" s="780">
        <v>0</v>
      </c>
      <c r="G21" s="780">
        <v>0</v>
      </c>
      <c r="H21" s="780">
        <v>0</v>
      </c>
      <c r="I21" s="771">
        <v>0</v>
      </c>
      <c r="J21" s="780">
        <v>0</v>
      </c>
      <c r="K21" s="780">
        <v>0</v>
      </c>
      <c r="L21" s="780">
        <v>0</v>
      </c>
      <c r="M21" s="771">
        <v>0</v>
      </c>
      <c r="N21" s="780">
        <v>0</v>
      </c>
      <c r="O21" s="780">
        <v>0</v>
      </c>
      <c r="P21" s="780">
        <v>0</v>
      </c>
      <c r="Q21" s="771">
        <v>0</v>
      </c>
      <c r="R21" s="771">
        <v>4.8074050000000002</v>
      </c>
      <c r="S21" s="780">
        <v>0</v>
      </c>
      <c r="T21" s="771">
        <v>28.859459899999997</v>
      </c>
      <c r="U21" s="780">
        <v>0</v>
      </c>
      <c r="V21" s="780">
        <v>0</v>
      </c>
      <c r="W21" s="780">
        <v>0</v>
      </c>
      <c r="X21" s="780">
        <v>0</v>
      </c>
      <c r="Y21" s="769">
        <v>288.50443989999997</v>
      </c>
      <c r="Z21" s="770">
        <v>6.9391515908435279E-3</v>
      </c>
      <c r="AA21" s="780">
        <v>0</v>
      </c>
      <c r="AB21" s="770">
        <v>288.50443989999997</v>
      </c>
    </row>
    <row r="22" spans="1:28" s="374" customFormat="1" ht="33" customHeight="1">
      <c r="A22" s="1324" t="s">
        <v>24</v>
      </c>
      <c r="B22" s="1325"/>
      <c r="C22" s="780">
        <v>0</v>
      </c>
      <c r="D22" s="780">
        <v>0</v>
      </c>
      <c r="E22" s="780">
        <v>0</v>
      </c>
      <c r="F22" s="780">
        <v>0</v>
      </c>
      <c r="G22" s="780">
        <v>0</v>
      </c>
      <c r="H22" s="780">
        <v>0</v>
      </c>
      <c r="I22" s="780">
        <v>0</v>
      </c>
      <c r="J22" s="780">
        <v>0</v>
      </c>
      <c r="K22" s="780">
        <v>0</v>
      </c>
      <c r="L22" s="780">
        <v>0</v>
      </c>
      <c r="M22" s="780">
        <v>0</v>
      </c>
      <c r="N22" s="780">
        <v>0</v>
      </c>
      <c r="O22" s="780">
        <v>0</v>
      </c>
      <c r="P22" s="780">
        <v>0</v>
      </c>
      <c r="Q22" s="780">
        <v>0</v>
      </c>
      <c r="R22" s="780">
        <v>0</v>
      </c>
      <c r="S22" s="780">
        <v>0</v>
      </c>
      <c r="T22" s="780">
        <v>0</v>
      </c>
      <c r="U22" s="780">
        <v>0</v>
      </c>
      <c r="V22" s="780">
        <v>0</v>
      </c>
      <c r="W22" s="780">
        <v>0</v>
      </c>
      <c r="X22" s="780">
        <v>0</v>
      </c>
      <c r="Y22" s="769">
        <v>0</v>
      </c>
      <c r="Z22" s="770">
        <v>0</v>
      </c>
      <c r="AA22" s="780">
        <v>0</v>
      </c>
      <c r="AB22" s="770">
        <v>0</v>
      </c>
    </row>
    <row r="23" spans="1:28" s="374" customFormat="1" ht="33" customHeight="1">
      <c r="A23" s="1324" t="s">
        <v>25</v>
      </c>
      <c r="B23" s="1325"/>
      <c r="C23" s="780">
        <v>21.963386024913401</v>
      </c>
      <c r="D23" s="780">
        <v>1263.575065</v>
      </c>
      <c r="E23" s="780">
        <v>0</v>
      </c>
      <c r="F23" s="780">
        <v>139.19936547</v>
      </c>
      <c r="G23" s="780">
        <v>90.826045809999982</v>
      </c>
      <c r="H23" s="780">
        <v>0</v>
      </c>
      <c r="I23" s="771">
        <v>468.82862849999998</v>
      </c>
      <c r="J23" s="780">
        <v>2.5476376000000003</v>
      </c>
      <c r="K23" s="780">
        <v>0</v>
      </c>
      <c r="L23" s="771">
        <v>172.08811640599998</v>
      </c>
      <c r="M23" s="780">
        <v>0</v>
      </c>
      <c r="N23" s="771">
        <v>966.85379240999987</v>
      </c>
      <c r="O23" s="771">
        <v>118.33061168</v>
      </c>
      <c r="P23" s="771">
        <v>6.3434553699999903</v>
      </c>
      <c r="Q23" s="771">
        <v>0</v>
      </c>
      <c r="R23" s="771">
        <v>0</v>
      </c>
      <c r="S23" s="771">
        <v>0</v>
      </c>
      <c r="T23" s="780">
        <v>0</v>
      </c>
      <c r="U23" s="771">
        <v>60.574522549999998</v>
      </c>
      <c r="V23" s="771">
        <v>749.94940285999996</v>
      </c>
      <c r="W23" s="771">
        <v>0</v>
      </c>
      <c r="X23" s="780">
        <v>0</v>
      </c>
      <c r="Y23" s="769">
        <v>4061.080029680913</v>
      </c>
      <c r="Z23" s="770">
        <v>9.7677699373607429E-2</v>
      </c>
      <c r="AA23" s="771">
        <v>18.794352019999998</v>
      </c>
      <c r="AB23" s="770">
        <v>4079.8743817009131</v>
      </c>
    </row>
    <row r="24" spans="1:28" s="374" customFormat="1" ht="33" customHeight="1">
      <c r="A24" s="1324" t="s">
        <v>26</v>
      </c>
      <c r="B24" s="1325"/>
      <c r="C24" s="768">
        <v>783.20500404500001</v>
      </c>
      <c r="D24" s="768">
        <v>35158.963971220001</v>
      </c>
      <c r="E24" s="768">
        <v>61.074709069999997</v>
      </c>
      <c r="F24" s="768">
        <v>5480.4662880200904</v>
      </c>
      <c r="G24" s="768">
        <v>2043.8687702975169</v>
      </c>
      <c r="H24" s="768">
        <v>4.9005933300000004</v>
      </c>
      <c r="I24" s="768">
        <v>427.71986625</v>
      </c>
      <c r="J24" s="768">
        <v>2976.8427823252123</v>
      </c>
      <c r="K24" s="768">
        <v>560.87314245765197</v>
      </c>
      <c r="L24" s="768">
        <v>8578.0092019130007</v>
      </c>
      <c r="M24" s="768">
        <v>119.02174036</v>
      </c>
      <c r="N24" s="768">
        <v>18154.366157536977</v>
      </c>
      <c r="O24" s="768">
        <v>3228.3863788917693</v>
      </c>
      <c r="P24" s="768">
        <v>357.68479936910768</v>
      </c>
      <c r="Q24" s="768">
        <v>3052.4971306329999</v>
      </c>
      <c r="R24" s="768">
        <v>36.530558079999999</v>
      </c>
      <c r="S24" s="768">
        <v>25561.52824521</v>
      </c>
      <c r="T24" s="768">
        <v>49.553799249999997</v>
      </c>
      <c r="U24" s="768">
        <v>829.42839710999999</v>
      </c>
      <c r="V24" s="768">
        <v>10604.875402319998</v>
      </c>
      <c r="W24" s="768">
        <v>3592.6190553399997</v>
      </c>
      <c r="X24" s="768">
        <v>403.31142795000005</v>
      </c>
      <c r="Y24" s="769">
        <v>122065.72742097931</v>
      </c>
      <c r="Z24" s="770">
        <v>2.9359429855372601</v>
      </c>
      <c r="AA24" s="768">
        <v>25.175108730000002</v>
      </c>
      <c r="AB24" s="770">
        <v>122090.90252970932</v>
      </c>
    </row>
    <row r="25" spans="1:28" s="374" customFormat="1" ht="30" customHeight="1">
      <c r="A25" s="1324" t="s">
        <v>27</v>
      </c>
      <c r="B25" s="1325" t="s">
        <v>28</v>
      </c>
      <c r="C25" s="771">
        <v>697.00879428500002</v>
      </c>
      <c r="D25" s="771">
        <v>13950.65058467</v>
      </c>
      <c r="E25" s="771">
        <v>-11.022559130000001</v>
      </c>
      <c r="F25" s="771">
        <v>2314.9738869200901</v>
      </c>
      <c r="G25" s="771">
        <v>821.07233020249998</v>
      </c>
      <c r="H25" s="771">
        <v>1.0190731499999999</v>
      </c>
      <c r="I25" s="771">
        <v>365.61935013999999</v>
      </c>
      <c r="J25" s="771">
        <v>1841.36799453</v>
      </c>
      <c r="K25" s="772">
        <v>352.03809874765199</v>
      </c>
      <c r="L25" s="771">
        <v>2308.5250761190005</v>
      </c>
      <c r="M25" s="771">
        <v>88.446020320000002</v>
      </c>
      <c r="N25" s="771">
        <v>1881.4137774345591</v>
      </c>
      <c r="O25" s="771">
        <v>302.39617887176871</v>
      </c>
      <c r="P25" s="771">
        <v>208.54251427910799</v>
      </c>
      <c r="Q25" s="771">
        <v>1538.9944994030002</v>
      </c>
      <c r="R25" s="771">
        <v>15.622846709999999</v>
      </c>
      <c r="S25" s="771">
        <v>1657.55383962</v>
      </c>
      <c r="T25" s="771">
        <v>26.9506975</v>
      </c>
      <c r="U25" s="771">
        <v>356.12346663</v>
      </c>
      <c r="V25" s="771">
        <v>3812.3114581899986</v>
      </c>
      <c r="W25" s="771">
        <v>601.56767226999989</v>
      </c>
      <c r="X25" s="780">
        <v>236.71099978999999</v>
      </c>
      <c r="Y25" s="769">
        <v>33367.886600652673</v>
      </c>
      <c r="Z25" s="770">
        <v>0.8025693589612084</v>
      </c>
      <c r="AA25" s="771">
        <v>4.6449254699999996</v>
      </c>
      <c r="AB25" s="770">
        <v>33372.531526122671</v>
      </c>
    </row>
    <row r="26" spans="1:28" s="374" customFormat="1" ht="30" customHeight="1">
      <c r="A26" s="1324" t="s">
        <v>29</v>
      </c>
      <c r="B26" s="1325" t="s">
        <v>28</v>
      </c>
      <c r="C26" s="771">
        <v>39.013229770000002</v>
      </c>
      <c r="D26" s="771">
        <v>3458.608569</v>
      </c>
      <c r="E26" s="771">
        <v>19.159618500000001</v>
      </c>
      <c r="F26" s="771">
        <v>363.30247500999997</v>
      </c>
      <c r="G26" s="771">
        <v>211.87723808999999</v>
      </c>
      <c r="H26" s="771">
        <v>3.8815201800000003</v>
      </c>
      <c r="I26" s="771">
        <v>30.424188000000001</v>
      </c>
      <c r="J26" s="771">
        <v>230.92601783000001</v>
      </c>
      <c r="K26" s="772">
        <v>37.186601039999999</v>
      </c>
      <c r="L26" s="771">
        <v>139.237469785</v>
      </c>
      <c r="M26" s="771">
        <v>15.462755</v>
      </c>
      <c r="N26" s="771">
        <v>874.12003799000001</v>
      </c>
      <c r="O26" s="771">
        <v>1201.7702993000003</v>
      </c>
      <c r="P26" s="771">
        <v>57.190980119999999</v>
      </c>
      <c r="Q26" s="771">
        <v>87.214092919999999</v>
      </c>
      <c r="R26" s="771">
        <v>12.40042212</v>
      </c>
      <c r="S26" s="771">
        <v>307.82958349</v>
      </c>
      <c r="T26" s="771">
        <v>14.802332</v>
      </c>
      <c r="U26" s="771">
        <v>120.63895100000001</v>
      </c>
      <c r="V26" s="771">
        <v>1257.4437652199999</v>
      </c>
      <c r="W26" s="771">
        <v>116.09044496</v>
      </c>
      <c r="X26" s="780">
        <v>15.103097369999999</v>
      </c>
      <c r="Y26" s="769">
        <v>8613.6836886950005</v>
      </c>
      <c r="Z26" s="770">
        <v>0.20717759800212651</v>
      </c>
      <c r="AA26" s="771">
        <v>14.080989070000001</v>
      </c>
      <c r="AB26" s="770">
        <v>8627.7646777650007</v>
      </c>
    </row>
    <row r="27" spans="1:28" s="374" customFormat="1" ht="30" customHeight="1">
      <c r="A27" s="1324" t="s">
        <v>30</v>
      </c>
      <c r="B27" s="1325" t="s">
        <v>31</v>
      </c>
      <c r="C27" s="771">
        <v>47.18297999</v>
      </c>
      <c r="D27" s="771">
        <v>17749.704817549999</v>
      </c>
      <c r="E27" s="771">
        <v>52.937649700000001</v>
      </c>
      <c r="F27" s="771">
        <v>2802.18992609</v>
      </c>
      <c r="G27" s="771">
        <v>1010.919202005017</v>
      </c>
      <c r="H27" s="771">
        <v>0</v>
      </c>
      <c r="I27" s="771">
        <v>31.67632811</v>
      </c>
      <c r="J27" s="771">
        <v>904.54876996521193</v>
      </c>
      <c r="K27" s="772">
        <v>171.64844266999998</v>
      </c>
      <c r="L27" s="771">
        <v>6130.2466560089997</v>
      </c>
      <c r="M27" s="771">
        <v>15.112965039999999</v>
      </c>
      <c r="N27" s="771">
        <v>15398.832342112417</v>
      </c>
      <c r="O27" s="771">
        <v>1724.2199007200002</v>
      </c>
      <c r="P27" s="771">
        <v>91.951304969999697</v>
      </c>
      <c r="Q27" s="771">
        <v>1426.2885383099999</v>
      </c>
      <c r="R27" s="771">
        <v>8.5072892499999995</v>
      </c>
      <c r="S27" s="771">
        <v>23596.144822099999</v>
      </c>
      <c r="T27" s="771">
        <v>7.8007697499999997</v>
      </c>
      <c r="U27" s="771">
        <v>352.66597947999998</v>
      </c>
      <c r="V27" s="771">
        <v>5535.1201789100005</v>
      </c>
      <c r="W27" s="771">
        <v>2874.9609381099999</v>
      </c>
      <c r="X27" s="780">
        <v>151.49733079000003</v>
      </c>
      <c r="Y27" s="769">
        <v>80084.157131631669</v>
      </c>
      <c r="Z27" s="770">
        <v>1.9261960285739264</v>
      </c>
      <c r="AA27" s="771">
        <v>6.44919419</v>
      </c>
      <c r="AB27" s="770">
        <v>80090.606325821675</v>
      </c>
    </row>
    <row r="28" spans="1:28" s="374" customFormat="1" ht="33" customHeight="1">
      <c r="A28" s="1326" t="s">
        <v>32</v>
      </c>
      <c r="B28" s="1325" t="s">
        <v>33</v>
      </c>
      <c r="C28" s="768">
        <v>0</v>
      </c>
      <c r="D28" s="768">
        <v>3500.1052011799998</v>
      </c>
      <c r="E28" s="768">
        <v>0</v>
      </c>
      <c r="F28" s="768">
        <v>0</v>
      </c>
      <c r="G28" s="768">
        <v>8.8268533399999995</v>
      </c>
      <c r="H28" s="768">
        <v>0</v>
      </c>
      <c r="I28" s="768">
        <v>0</v>
      </c>
      <c r="J28" s="768">
        <v>0</v>
      </c>
      <c r="K28" s="768">
        <v>0</v>
      </c>
      <c r="L28" s="768">
        <v>182.36447050000001</v>
      </c>
      <c r="M28" s="768">
        <v>0</v>
      </c>
      <c r="N28" s="768">
        <v>4.9931411399999996</v>
      </c>
      <c r="O28" s="768">
        <v>14.404751409999999</v>
      </c>
      <c r="P28" s="768">
        <v>0</v>
      </c>
      <c r="Q28" s="768">
        <v>4.4784699999999997</v>
      </c>
      <c r="R28" s="768">
        <v>0</v>
      </c>
      <c r="S28" s="768">
        <v>0</v>
      </c>
      <c r="T28" s="768">
        <v>0</v>
      </c>
      <c r="U28" s="768">
        <v>146.02197831000001</v>
      </c>
      <c r="V28" s="768">
        <v>120.57213022999997</v>
      </c>
      <c r="W28" s="768">
        <v>12.091056529999999</v>
      </c>
      <c r="X28" s="780">
        <v>0</v>
      </c>
      <c r="Y28" s="769">
        <v>3993.8580526399996</v>
      </c>
      <c r="Z28" s="770">
        <v>9.6060866408801807E-2</v>
      </c>
      <c r="AA28" s="780">
        <v>0</v>
      </c>
      <c r="AB28" s="770">
        <v>3993.8580526399996</v>
      </c>
    </row>
    <row r="29" spans="1:28" s="374" customFormat="1" ht="33" customHeight="1">
      <c r="A29" s="1326" t="s">
        <v>34</v>
      </c>
      <c r="B29" s="1329"/>
      <c r="C29" s="768">
        <v>0</v>
      </c>
      <c r="D29" s="768">
        <v>661.14298119</v>
      </c>
      <c r="E29" s="768">
        <v>0</v>
      </c>
      <c r="F29" s="768">
        <v>0</v>
      </c>
      <c r="G29" s="768">
        <v>0</v>
      </c>
      <c r="H29" s="768">
        <v>0</v>
      </c>
      <c r="I29" s="768">
        <v>0</v>
      </c>
      <c r="J29" s="768">
        <v>0</v>
      </c>
      <c r="K29" s="768">
        <v>0</v>
      </c>
      <c r="L29" s="768">
        <v>0</v>
      </c>
      <c r="M29" s="768">
        <v>0</v>
      </c>
      <c r="N29" s="768">
        <v>0</v>
      </c>
      <c r="O29" s="768">
        <v>0</v>
      </c>
      <c r="P29" s="768">
        <v>0</v>
      </c>
      <c r="Q29" s="768">
        <v>0</v>
      </c>
      <c r="R29" s="768">
        <v>0</v>
      </c>
      <c r="S29" s="768">
        <v>0</v>
      </c>
      <c r="T29" s="768">
        <v>0</v>
      </c>
      <c r="U29" s="768">
        <v>0</v>
      </c>
      <c r="V29" s="768">
        <v>0</v>
      </c>
      <c r="W29" s="768">
        <v>0</v>
      </c>
      <c r="X29" s="780">
        <v>0</v>
      </c>
      <c r="Y29" s="769">
        <v>661.14298119</v>
      </c>
      <c r="Z29" s="770">
        <v>1.5901909070410881E-2</v>
      </c>
      <c r="AA29" s="780">
        <v>0</v>
      </c>
      <c r="AB29" s="769">
        <v>661.14298119</v>
      </c>
    </row>
    <row r="30" spans="1:28" s="374" customFormat="1" ht="42.75" customHeight="1">
      <c r="A30" s="1330" t="s">
        <v>35</v>
      </c>
      <c r="B30" s="1331"/>
      <c r="C30" s="821">
        <v>13023.899904520635</v>
      </c>
      <c r="D30" s="821">
        <v>823153.43753276137</v>
      </c>
      <c r="E30" s="821">
        <v>5526.0053224010799</v>
      </c>
      <c r="F30" s="821">
        <v>190697.37627424378</v>
      </c>
      <c r="G30" s="821">
        <v>318492.53963180369</v>
      </c>
      <c r="H30" s="821">
        <v>345.22840402000003</v>
      </c>
      <c r="I30" s="821">
        <v>23852.598667820002</v>
      </c>
      <c r="J30" s="821">
        <v>144741.46759184721</v>
      </c>
      <c r="K30" s="821">
        <v>22622.967884049209</v>
      </c>
      <c r="L30" s="821">
        <v>300014.38405335398</v>
      </c>
      <c r="M30" s="821">
        <v>4166.5461168600004</v>
      </c>
      <c r="N30" s="821">
        <v>511275.16453875188</v>
      </c>
      <c r="O30" s="821">
        <v>79649.16871790179</v>
      </c>
      <c r="P30" s="821">
        <v>10115.802714138523</v>
      </c>
      <c r="Q30" s="821">
        <v>110346.304800823</v>
      </c>
      <c r="R30" s="821">
        <v>1413.6210160000001</v>
      </c>
      <c r="S30" s="821">
        <v>347650.28074883204</v>
      </c>
      <c r="T30" s="821">
        <v>7210.1580954306346</v>
      </c>
      <c r="U30" s="821">
        <v>42778.066515924103</v>
      </c>
      <c r="V30" s="821">
        <v>423174.78495427757</v>
      </c>
      <c r="W30" s="821">
        <v>31982.488071200001</v>
      </c>
      <c r="X30" s="821">
        <v>12576.023042199999</v>
      </c>
      <c r="Y30" s="769">
        <v>3424808.3145991596</v>
      </c>
      <c r="Z30" s="770">
        <v>82.373997685520209</v>
      </c>
      <c r="AA30" s="821">
        <v>1032.1524067684411</v>
      </c>
      <c r="AB30" s="769">
        <v>3425840.467005928</v>
      </c>
    </row>
    <row r="31" spans="1:28" s="374" customFormat="1" ht="33" customHeight="1">
      <c r="A31" s="1322" t="s">
        <v>36</v>
      </c>
      <c r="B31" s="1332"/>
      <c r="C31" s="768">
        <v>0</v>
      </c>
      <c r="D31" s="768">
        <v>0</v>
      </c>
      <c r="E31" s="768">
        <v>0</v>
      </c>
      <c r="F31" s="768">
        <v>0</v>
      </c>
      <c r="G31" s="768">
        <v>0</v>
      </c>
      <c r="H31" s="768">
        <v>0</v>
      </c>
      <c r="I31" s="768">
        <v>0</v>
      </c>
      <c r="J31" s="768">
        <v>0</v>
      </c>
      <c r="K31" s="768">
        <v>0</v>
      </c>
      <c r="L31" s="768">
        <v>0</v>
      </c>
      <c r="M31" s="768">
        <v>0</v>
      </c>
      <c r="N31" s="768">
        <v>0</v>
      </c>
      <c r="O31" s="768">
        <v>0</v>
      </c>
      <c r="P31" s="768">
        <v>0</v>
      </c>
      <c r="Q31" s="768">
        <v>0</v>
      </c>
      <c r="R31" s="768">
        <v>0</v>
      </c>
      <c r="S31" s="768">
        <v>0</v>
      </c>
      <c r="T31" s="768">
        <v>0</v>
      </c>
      <c r="U31" s="768">
        <v>0</v>
      </c>
      <c r="V31" s="768">
        <v>0</v>
      </c>
      <c r="W31" s="768">
        <v>0</v>
      </c>
      <c r="X31" s="780">
        <v>0</v>
      </c>
      <c r="Y31" s="769"/>
      <c r="Z31" s="775"/>
      <c r="AA31" s="771">
        <v>0</v>
      </c>
      <c r="AB31" s="775"/>
    </row>
    <row r="32" spans="1:28" s="374" customFormat="1" ht="33" customHeight="1">
      <c r="A32" s="1324" t="s">
        <v>37</v>
      </c>
      <c r="B32" s="1332"/>
      <c r="C32" s="768">
        <v>1390.25</v>
      </c>
      <c r="D32" s="768">
        <v>0</v>
      </c>
      <c r="E32" s="768">
        <v>1400</v>
      </c>
      <c r="F32" s="768">
        <v>2950</v>
      </c>
      <c r="G32" s="768">
        <v>1707.566</v>
      </c>
      <c r="H32" s="768">
        <v>500</v>
      </c>
      <c r="I32" s="768">
        <v>1867.8372999999999</v>
      </c>
      <c r="J32" s="768">
        <v>29398.601709999999</v>
      </c>
      <c r="K32" s="768">
        <v>3627</v>
      </c>
      <c r="L32" s="768">
        <v>1355</v>
      </c>
      <c r="M32" s="768">
        <v>3240</v>
      </c>
      <c r="N32" s="768">
        <v>1000</v>
      </c>
      <c r="O32" s="768">
        <v>2360</v>
      </c>
      <c r="P32" s="768">
        <v>4283.2465937500001</v>
      </c>
      <c r="Q32" s="768">
        <v>20209.935239279999</v>
      </c>
      <c r="R32" s="768">
        <v>1073.0626999999999</v>
      </c>
      <c r="S32" s="768">
        <v>665</v>
      </c>
      <c r="T32" s="768">
        <v>700</v>
      </c>
      <c r="U32" s="768">
        <v>2200</v>
      </c>
      <c r="V32" s="768">
        <v>10600</v>
      </c>
      <c r="W32" s="768">
        <v>2282.6250300000002</v>
      </c>
      <c r="X32" s="768">
        <v>3200</v>
      </c>
      <c r="Y32" s="769">
        <v>96010.12457303</v>
      </c>
      <c r="Z32" s="770">
        <v>2.3092497602426896</v>
      </c>
      <c r="AA32" s="768">
        <v>600</v>
      </c>
      <c r="AB32" s="775">
        <v>96610.12457303</v>
      </c>
    </row>
    <row r="33" spans="1:28" s="374" customFormat="1" ht="30" customHeight="1">
      <c r="A33" s="1326" t="s">
        <v>38</v>
      </c>
      <c r="B33" s="1325" t="s">
        <v>39</v>
      </c>
      <c r="C33" s="768">
        <v>1390.25</v>
      </c>
      <c r="D33" s="768">
        <v>0</v>
      </c>
      <c r="E33" s="768">
        <v>1400</v>
      </c>
      <c r="F33" s="768">
        <v>2950</v>
      </c>
      <c r="G33" s="768">
        <v>1707.566</v>
      </c>
      <c r="H33" s="768">
        <v>500</v>
      </c>
      <c r="I33" s="768">
        <v>1867.8372999999999</v>
      </c>
      <c r="J33" s="768">
        <v>29398.601709999999</v>
      </c>
      <c r="K33" s="768">
        <v>3627</v>
      </c>
      <c r="L33" s="768">
        <v>1355</v>
      </c>
      <c r="M33" s="768">
        <v>3240</v>
      </c>
      <c r="N33" s="768">
        <v>1000</v>
      </c>
      <c r="O33" s="768">
        <v>2360</v>
      </c>
      <c r="P33" s="768">
        <v>4283.2465937500001</v>
      </c>
      <c r="Q33" s="768">
        <v>20209.935239279999</v>
      </c>
      <c r="R33" s="768">
        <v>1073.0626999999999</v>
      </c>
      <c r="S33" s="768">
        <v>665</v>
      </c>
      <c r="T33" s="768">
        <v>700</v>
      </c>
      <c r="U33" s="768">
        <v>2200</v>
      </c>
      <c r="V33" s="768">
        <v>10600</v>
      </c>
      <c r="W33" s="768">
        <v>2282.6250300000002</v>
      </c>
      <c r="X33" s="780">
        <v>3200</v>
      </c>
      <c r="Y33" s="769">
        <v>96010.12457303</v>
      </c>
      <c r="Z33" s="770"/>
      <c r="AA33" s="771">
        <v>600</v>
      </c>
      <c r="AB33" s="770">
        <v>96610.12457303</v>
      </c>
    </row>
    <row r="34" spans="1:28" s="374" customFormat="1" ht="30" customHeight="1">
      <c r="A34" s="1326" t="s">
        <v>40</v>
      </c>
      <c r="B34" s="1325" t="s">
        <v>39</v>
      </c>
      <c r="C34" s="780">
        <v>0</v>
      </c>
      <c r="D34" s="780">
        <v>0</v>
      </c>
      <c r="E34" s="780">
        <v>0</v>
      </c>
      <c r="F34" s="780">
        <v>0</v>
      </c>
      <c r="G34" s="780">
        <v>0</v>
      </c>
      <c r="H34" s="780">
        <v>0</v>
      </c>
      <c r="I34" s="781">
        <v>0</v>
      </c>
      <c r="J34" s="780">
        <v>0</v>
      </c>
      <c r="K34" s="780">
        <v>0</v>
      </c>
      <c r="L34" s="780">
        <v>0</v>
      </c>
      <c r="M34" s="781">
        <v>0</v>
      </c>
      <c r="N34" s="781">
        <v>0</v>
      </c>
      <c r="O34" s="781">
        <v>0</v>
      </c>
      <c r="P34" s="781">
        <v>0</v>
      </c>
      <c r="Q34" s="781">
        <v>0</v>
      </c>
      <c r="R34" s="781">
        <v>0</v>
      </c>
      <c r="S34" s="780">
        <v>0</v>
      </c>
      <c r="T34" s="780">
        <v>0</v>
      </c>
      <c r="U34" s="780">
        <v>0</v>
      </c>
      <c r="V34" s="780">
        <v>0</v>
      </c>
      <c r="W34" s="780">
        <v>0</v>
      </c>
      <c r="X34" s="780">
        <v>0</v>
      </c>
      <c r="Y34" s="769">
        <v>0</v>
      </c>
      <c r="Z34" s="770"/>
      <c r="AA34" s="780">
        <v>0</v>
      </c>
      <c r="AB34" s="770">
        <v>0</v>
      </c>
    </row>
    <row r="35" spans="1:28" s="374" customFormat="1" ht="30" customHeight="1">
      <c r="A35" s="1326" t="s">
        <v>41</v>
      </c>
      <c r="B35" s="1325" t="s">
        <v>39</v>
      </c>
      <c r="C35" s="780">
        <v>0</v>
      </c>
      <c r="D35" s="780">
        <v>0</v>
      </c>
      <c r="E35" s="780">
        <v>0</v>
      </c>
      <c r="F35" s="780">
        <v>0</v>
      </c>
      <c r="G35" s="780">
        <v>0</v>
      </c>
      <c r="H35" s="780">
        <v>0</v>
      </c>
      <c r="I35" s="781">
        <v>0</v>
      </c>
      <c r="J35" s="780">
        <v>0</v>
      </c>
      <c r="K35" s="780">
        <v>0</v>
      </c>
      <c r="L35" s="780">
        <v>0</v>
      </c>
      <c r="M35" s="781">
        <v>0</v>
      </c>
      <c r="N35" s="781">
        <v>0</v>
      </c>
      <c r="O35" s="781">
        <v>0</v>
      </c>
      <c r="P35" s="781">
        <v>0</v>
      </c>
      <c r="Q35" s="781">
        <v>0</v>
      </c>
      <c r="R35" s="781">
        <v>0</v>
      </c>
      <c r="S35" s="780">
        <v>0</v>
      </c>
      <c r="T35" s="780">
        <v>0</v>
      </c>
      <c r="U35" s="780">
        <v>0</v>
      </c>
      <c r="V35" s="780">
        <v>0</v>
      </c>
      <c r="W35" s="780">
        <v>0</v>
      </c>
      <c r="X35" s="780">
        <v>0</v>
      </c>
      <c r="Y35" s="769">
        <v>0</v>
      </c>
      <c r="Z35" s="770"/>
      <c r="AA35" s="780">
        <v>0</v>
      </c>
      <c r="AB35" s="770">
        <v>0</v>
      </c>
    </row>
    <row r="36" spans="1:28" s="374" customFormat="1" ht="42.75" customHeight="1">
      <c r="A36" s="1333" t="s">
        <v>42</v>
      </c>
      <c r="B36" s="1334"/>
      <c r="C36" s="771">
        <v>1390.25</v>
      </c>
      <c r="D36" s="780">
        <v>0</v>
      </c>
      <c r="E36" s="771">
        <v>1400</v>
      </c>
      <c r="F36" s="771">
        <v>2950</v>
      </c>
      <c r="G36" s="771">
        <v>1707.566</v>
      </c>
      <c r="H36" s="771">
        <v>500</v>
      </c>
      <c r="I36" s="771">
        <v>1867.8372999999999</v>
      </c>
      <c r="J36" s="771">
        <v>29398.601709999999</v>
      </c>
      <c r="K36" s="772">
        <v>3627</v>
      </c>
      <c r="L36" s="771">
        <v>1355</v>
      </c>
      <c r="M36" s="771">
        <v>3240</v>
      </c>
      <c r="N36" s="771">
        <v>1000</v>
      </c>
      <c r="O36" s="771">
        <v>2360</v>
      </c>
      <c r="P36" s="771">
        <v>4283.2465937500001</v>
      </c>
      <c r="Q36" s="771">
        <v>20209.935239279999</v>
      </c>
      <c r="R36" s="771">
        <v>1073.0626999999999</v>
      </c>
      <c r="S36" s="771">
        <v>665</v>
      </c>
      <c r="T36" s="771">
        <v>700</v>
      </c>
      <c r="U36" s="771">
        <v>2200</v>
      </c>
      <c r="V36" s="771">
        <v>10600</v>
      </c>
      <c r="W36" s="771">
        <v>2282.6250300000002</v>
      </c>
      <c r="X36" s="780">
        <v>3200</v>
      </c>
      <c r="Y36" s="769">
        <v>96010.12457303</v>
      </c>
      <c r="Z36" s="770"/>
      <c r="AA36" s="771">
        <v>600</v>
      </c>
      <c r="AB36" s="770">
        <v>96610.12457303</v>
      </c>
    </row>
    <row r="37" spans="1:28" s="374" customFormat="1" ht="33" customHeight="1">
      <c r="A37" s="1326" t="s">
        <v>43</v>
      </c>
      <c r="B37" s="1325" t="s">
        <v>39</v>
      </c>
      <c r="C37" s="780">
        <v>0</v>
      </c>
      <c r="D37" s="780">
        <v>0</v>
      </c>
      <c r="E37" s="780">
        <v>0</v>
      </c>
      <c r="F37" s="780">
        <v>0</v>
      </c>
      <c r="G37" s="781">
        <v>0</v>
      </c>
      <c r="H37" s="781">
        <v>0</v>
      </c>
      <c r="I37" s="781">
        <v>0</v>
      </c>
      <c r="J37" s="781">
        <v>0</v>
      </c>
      <c r="K37" s="781">
        <v>0</v>
      </c>
      <c r="L37" s="780">
        <v>0</v>
      </c>
      <c r="M37" s="781">
        <v>0</v>
      </c>
      <c r="N37" s="781">
        <v>0</v>
      </c>
      <c r="O37" s="781">
        <v>0</v>
      </c>
      <c r="P37" s="781">
        <v>0</v>
      </c>
      <c r="Q37" s="781">
        <v>0</v>
      </c>
      <c r="R37" s="781">
        <v>0</v>
      </c>
      <c r="S37" s="780">
        <v>0</v>
      </c>
      <c r="T37" s="780">
        <v>0</v>
      </c>
      <c r="U37" s="780">
        <v>0</v>
      </c>
      <c r="V37" s="780">
        <v>0</v>
      </c>
      <c r="W37" s="780">
        <v>0</v>
      </c>
      <c r="X37" s="780">
        <v>0</v>
      </c>
      <c r="Y37" s="776">
        <v>0</v>
      </c>
      <c r="Z37" s="770">
        <v>0</v>
      </c>
      <c r="AA37" s="780">
        <v>0</v>
      </c>
      <c r="AB37" s="777">
        <v>0</v>
      </c>
    </row>
    <row r="38" spans="1:28" s="374" customFormat="1" ht="33" customHeight="1">
      <c r="A38" s="1335" t="s">
        <v>44</v>
      </c>
      <c r="B38" s="1325" t="s">
        <v>39</v>
      </c>
      <c r="C38" s="780">
        <v>0</v>
      </c>
      <c r="D38" s="771">
        <v>109.92775273000001</v>
      </c>
      <c r="E38" s="780">
        <v>0</v>
      </c>
      <c r="F38" s="780">
        <v>0</v>
      </c>
      <c r="G38" s="780">
        <v>0</v>
      </c>
      <c r="H38" s="781">
        <v>0</v>
      </c>
      <c r="I38" s="781">
        <v>0</v>
      </c>
      <c r="J38" s="781">
        <v>0</v>
      </c>
      <c r="K38" s="781">
        <v>0</v>
      </c>
      <c r="L38" s="780">
        <v>0</v>
      </c>
      <c r="M38" s="781">
        <v>0</v>
      </c>
      <c r="N38" s="781">
        <v>0</v>
      </c>
      <c r="O38" s="781">
        <v>0</v>
      </c>
      <c r="P38" s="781">
        <v>0</v>
      </c>
      <c r="Q38" s="781">
        <v>0</v>
      </c>
      <c r="R38" s="781">
        <v>0</v>
      </c>
      <c r="S38" s="780">
        <v>0</v>
      </c>
      <c r="T38" s="780">
        <v>0</v>
      </c>
      <c r="U38" s="780">
        <v>0</v>
      </c>
      <c r="V38" s="780">
        <v>0</v>
      </c>
      <c r="W38" s="780">
        <v>0</v>
      </c>
      <c r="X38" s="780">
        <v>0</v>
      </c>
      <c r="Y38" s="769">
        <v>109.92775273000001</v>
      </c>
      <c r="Z38" s="770">
        <v>2.6439986174862109E-3</v>
      </c>
      <c r="AA38" s="780">
        <v>0</v>
      </c>
      <c r="AB38" s="770">
        <v>109.92775273000001</v>
      </c>
    </row>
    <row r="39" spans="1:28" s="374" customFormat="1" ht="33" customHeight="1">
      <c r="A39" s="1335" t="s">
        <v>45</v>
      </c>
      <c r="B39" s="1325" t="s">
        <v>39</v>
      </c>
      <c r="C39" s="780">
        <v>0</v>
      </c>
      <c r="D39" s="780">
        <v>0</v>
      </c>
      <c r="E39" s="780">
        <v>0</v>
      </c>
      <c r="F39" s="780">
        <v>0</v>
      </c>
      <c r="G39" s="771">
        <v>3360.9933461249998</v>
      </c>
      <c r="H39" s="781">
        <v>0</v>
      </c>
      <c r="I39" s="781">
        <v>1082.78611</v>
      </c>
      <c r="J39" s="781">
        <v>0</v>
      </c>
      <c r="K39" s="781">
        <v>0</v>
      </c>
      <c r="L39" s="780">
        <v>0</v>
      </c>
      <c r="M39" s="771">
        <v>412.25767060000004</v>
      </c>
      <c r="N39" s="771">
        <v>2358.93831116</v>
      </c>
      <c r="O39" s="781">
        <v>0</v>
      </c>
      <c r="P39" s="781">
        <v>0</v>
      </c>
      <c r="Q39" s="781">
        <v>0</v>
      </c>
      <c r="R39" s="781">
        <v>0</v>
      </c>
      <c r="S39" s="780">
        <v>0</v>
      </c>
      <c r="T39" s="780">
        <v>0</v>
      </c>
      <c r="U39" s="780">
        <v>0</v>
      </c>
      <c r="V39" s="771">
        <v>7293.040285</v>
      </c>
      <c r="W39" s="780">
        <v>0</v>
      </c>
      <c r="X39" s="780">
        <v>0</v>
      </c>
      <c r="Y39" s="769">
        <v>14508.015722885</v>
      </c>
      <c r="Z39" s="770">
        <v>0.3489489465685009</v>
      </c>
      <c r="AA39" s="771">
        <v>79.162824999999998</v>
      </c>
      <c r="AB39" s="770">
        <v>14587.178547885</v>
      </c>
    </row>
    <row r="40" spans="1:28" s="374" customFormat="1" ht="33" customHeight="1">
      <c r="A40" s="1335" t="s">
        <v>707</v>
      </c>
      <c r="B40" s="1325"/>
      <c r="C40" s="768">
        <v>2717.6952370200001</v>
      </c>
      <c r="D40" s="768">
        <v>173505.42594816751</v>
      </c>
      <c r="E40" s="768">
        <v>20.921876640000001</v>
      </c>
      <c r="F40" s="768">
        <v>24970.91364975</v>
      </c>
      <c r="G40" s="768">
        <v>52666.173645450341</v>
      </c>
      <c r="H40" s="768">
        <v>9.521572950000003</v>
      </c>
      <c r="I40" s="768">
        <v>890.70258721000005</v>
      </c>
      <c r="J40" s="768">
        <v>16904.504333980003</v>
      </c>
      <c r="K40" s="768">
        <v>2255.2759394465679</v>
      </c>
      <c r="L40" s="768">
        <v>50553.776542868</v>
      </c>
      <c r="M40" s="768">
        <v>872.14678628000001</v>
      </c>
      <c r="N40" s="768">
        <v>9856.4131112075029</v>
      </c>
      <c r="O40" s="768">
        <v>13997.247420399999</v>
      </c>
      <c r="P40" s="768">
        <v>583.75403485793538</v>
      </c>
      <c r="Q40" s="768">
        <v>11308.245367169999</v>
      </c>
      <c r="R40" s="768">
        <v>0</v>
      </c>
      <c r="S40" s="768">
        <v>42370.697798727066</v>
      </c>
      <c r="T40" s="768">
        <v>350.11806448999999</v>
      </c>
      <c r="U40" s="768">
        <v>4731.1905155600007</v>
      </c>
      <c r="V40" s="768">
        <v>6885.0173979799993</v>
      </c>
      <c r="W40" s="768">
        <v>9184.84029672</v>
      </c>
      <c r="X40" s="768">
        <v>2134.7331737999998</v>
      </c>
      <c r="Y40" s="769">
        <v>426769.31530067482</v>
      </c>
      <c r="Z40" s="770">
        <v>10.264718886885598</v>
      </c>
      <c r="AA40" s="768">
        <v>-11.515873519999989</v>
      </c>
      <c r="AB40" s="770">
        <v>426757.79942715482</v>
      </c>
    </row>
    <row r="41" spans="1:28" s="374" customFormat="1" ht="30" customHeight="1">
      <c r="A41" s="1335" t="s">
        <v>47</v>
      </c>
      <c r="B41" s="1325" t="s">
        <v>39</v>
      </c>
      <c r="C41" s="771">
        <v>2712.3926384800002</v>
      </c>
      <c r="D41" s="771">
        <v>174200.33823153001</v>
      </c>
      <c r="E41" s="771">
        <v>20.921876640000001</v>
      </c>
      <c r="F41" s="771">
        <v>27724.388764675001</v>
      </c>
      <c r="G41" s="771">
        <v>52330.557431294023</v>
      </c>
      <c r="H41" s="771">
        <v>9.521572950000003</v>
      </c>
      <c r="I41" s="780">
        <v>895.16296769000007</v>
      </c>
      <c r="J41" s="771">
        <v>16583.523030410001</v>
      </c>
      <c r="K41" s="772">
        <v>2213.6173852900001</v>
      </c>
      <c r="L41" s="771">
        <v>48579.643023487995</v>
      </c>
      <c r="M41" s="771">
        <v>456.68340193</v>
      </c>
      <c r="N41" s="771">
        <v>9856.4131112075029</v>
      </c>
      <c r="O41" s="771">
        <v>9163.0875767199996</v>
      </c>
      <c r="P41" s="771">
        <v>633.56984629028409</v>
      </c>
      <c r="Q41" s="771">
        <v>11289.201494319999</v>
      </c>
      <c r="R41" s="780">
        <v>0</v>
      </c>
      <c r="S41" s="771">
        <v>38799.244304559703</v>
      </c>
      <c r="T41" s="771">
        <v>350.11806448999999</v>
      </c>
      <c r="U41" s="771">
        <v>4346.8744756000006</v>
      </c>
      <c r="V41" s="771">
        <v>8606.2717474599995</v>
      </c>
      <c r="W41" s="771">
        <v>6803.49069495</v>
      </c>
      <c r="X41" s="780">
        <v>2083.8554823199997</v>
      </c>
      <c r="Y41" s="769">
        <v>417658.87712229451</v>
      </c>
      <c r="Z41" s="770"/>
      <c r="AA41" s="771">
        <v>-12.00219474</v>
      </c>
      <c r="AB41" s="770">
        <v>417646.87492755451</v>
      </c>
    </row>
    <row r="42" spans="1:28" s="374" customFormat="1" ht="30" customHeight="1">
      <c r="A42" s="1335" t="s">
        <v>48</v>
      </c>
      <c r="B42" s="1325" t="s">
        <v>39</v>
      </c>
      <c r="C42" s="780">
        <v>0</v>
      </c>
      <c r="D42" s="771">
        <v>1110.0052556375001</v>
      </c>
      <c r="E42" s="780">
        <v>0</v>
      </c>
      <c r="F42" s="771">
        <v>332.79048262999999</v>
      </c>
      <c r="G42" s="771">
        <v>335.61621415631555</v>
      </c>
      <c r="H42" s="780">
        <v>0</v>
      </c>
      <c r="I42" s="780">
        <v>0</v>
      </c>
      <c r="J42" s="780">
        <v>0</v>
      </c>
      <c r="K42" s="772">
        <v>7.4418126986301401</v>
      </c>
      <c r="L42" s="780">
        <v>0</v>
      </c>
      <c r="M42" s="771">
        <v>415.46338435000001</v>
      </c>
      <c r="N42" s="780">
        <v>0</v>
      </c>
      <c r="O42" s="771">
        <v>4834.1598436800004</v>
      </c>
      <c r="P42" s="771">
        <v>21.273957317651302</v>
      </c>
      <c r="Q42" s="771">
        <v>19.043872850000003</v>
      </c>
      <c r="R42" s="780">
        <v>0</v>
      </c>
      <c r="S42" s="771">
        <v>7.06096121736587</v>
      </c>
      <c r="T42" s="780">
        <v>0</v>
      </c>
      <c r="U42" s="771">
        <v>384.31603996000001</v>
      </c>
      <c r="V42" s="780">
        <v>0</v>
      </c>
      <c r="W42" s="784">
        <v>1.36645225</v>
      </c>
      <c r="X42" s="780">
        <v>50.877691479999996</v>
      </c>
      <c r="Y42" s="769">
        <v>7519.415968227464</v>
      </c>
      <c r="Z42" s="770"/>
      <c r="AA42" s="771">
        <v>-3.87387488999999</v>
      </c>
      <c r="AB42" s="770">
        <v>7515.5420933374644</v>
      </c>
    </row>
    <row r="43" spans="1:28" s="374" customFormat="1" ht="30" customHeight="1">
      <c r="A43" s="1335" t="s">
        <v>49</v>
      </c>
      <c r="B43" s="1325" t="s">
        <v>39</v>
      </c>
      <c r="C43" s="771">
        <v>7.9225000000000004E-2</v>
      </c>
      <c r="D43" s="780">
        <v>0</v>
      </c>
      <c r="E43" s="780">
        <v>0</v>
      </c>
      <c r="F43" s="780">
        <v>0</v>
      </c>
      <c r="G43" s="780">
        <v>0</v>
      </c>
      <c r="H43" s="780">
        <v>0</v>
      </c>
      <c r="I43" s="780">
        <v>0</v>
      </c>
      <c r="J43" s="780">
        <v>0</v>
      </c>
      <c r="K43" s="780">
        <v>0</v>
      </c>
      <c r="L43" s="780">
        <v>0</v>
      </c>
      <c r="M43" s="780">
        <v>0</v>
      </c>
      <c r="N43" s="780">
        <v>0</v>
      </c>
      <c r="O43" s="780">
        <v>0</v>
      </c>
      <c r="P43" s="780">
        <v>0</v>
      </c>
      <c r="Q43" s="780">
        <v>0</v>
      </c>
      <c r="R43" s="780">
        <v>0</v>
      </c>
      <c r="S43" s="780">
        <v>0</v>
      </c>
      <c r="T43" s="780">
        <v>0</v>
      </c>
      <c r="U43" s="780">
        <v>0</v>
      </c>
      <c r="V43" s="780">
        <v>0</v>
      </c>
      <c r="W43" s="780">
        <v>0</v>
      </c>
      <c r="X43" s="780">
        <v>0</v>
      </c>
      <c r="Y43" s="769">
        <v>7.9225000000000004E-2</v>
      </c>
      <c r="Z43" s="770"/>
      <c r="AA43" s="780">
        <v>0</v>
      </c>
      <c r="AB43" s="770">
        <v>7.9225000000000004E-2</v>
      </c>
    </row>
    <row r="44" spans="1:28" s="374" customFormat="1" ht="30" customHeight="1">
      <c r="A44" s="1335" t="s">
        <v>50</v>
      </c>
      <c r="B44" s="1325" t="s">
        <v>39</v>
      </c>
      <c r="C44" s="780">
        <v>0</v>
      </c>
      <c r="D44" s="780">
        <v>0</v>
      </c>
      <c r="E44" s="780">
        <v>0</v>
      </c>
      <c r="F44" s="771">
        <v>982.25245617499991</v>
      </c>
      <c r="G44" s="780">
        <v>0</v>
      </c>
      <c r="H44" s="780">
        <v>0</v>
      </c>
      <c r="I44" s="780">
        <v>0</v>
      </c>
      <c r="J44" s="888">
        <v>274.87772756999999</v>
      </c>
      <c r="K44" s="780">
        <v>0</v>
      </c>
      <c r="L44" s="771">
        <v>1992.4857083799996</v>
      </c>
      <c r="M44" s="780">
        <v>0</v>
      </c>
      <c r="N44" s="780">
        <v>0</v>
      </c>
      <c r="O44" s="780">
        <v>0</v>
      </c>
      <c r="P44" s="780">
        <v>0</v>
      </c>
      <c r="Q44" s="780">
        <v>0</v>
      </c>
      <c r="R44" s="780">
        <v>0</v>
      </c>
      <c r="S44" s="771">
        <v>3564.3925329499998</v>
      </c>
      <c r="T44" s="780">
        <v>0</v>
      </c>
      <c r="U44" s="780">
        <v>0</v>
      </c>
      <c r="V44" s="780">
        <v>0</v>
      </c>
      <c r="W44" s="780">
        <v>2379.9831495200001</v>
      </c>
      <c r="X44" s="780">
        <v>0</v>
      </c>
      <c r="Y44" s="769">
        <v>9193.9915745949984</v>
      </c>
      <c r="Z44" s="770"/>
      <c r="AA44" s="780">
        <v>0</v>
      </c>
      <c r="AB44" s="770">
        <v>9193.9915745949984</v>
      </c>
    </row>
    <row r="45" spans="1:28" s="374" customFormat="1" ht="30" customHeight="1">
      <c r="A45" s="1335" t="s">
        <v>51</v>
      </c>
      <c r="B45" s="1325" t="s">
        <v>39</v>
      </c>
      <c r="C45" s="780">
        <v>0</v>
      </c>
      <c r="D45" s="889">
        <v>0</v>
      </c>
      <c r="E45" s="889">
        <v>0</v>
      </c>
      <c r="F45" s="889">
        <v>0</v>
      </c>
      <c r="G45" s="889">
        <v>0</v>
      </c>
      <c r="H45" s="889">
        <v>0</v>
      </c>
      <c r="I45" s="889">
        <v>0</v>
      </c>
      <c r="J45" s="889">
        <v>0</v>
      </c>
      <c r="K45" s="889">
        <v>0</v>
      </c>
      <c r="L45" s="888">
        <v>-18.352188999999999</v>
      </c>
      <c r="M45" s="780">
        <v>0</v>
      </c>
      <c r="N45" s="780">
        <v>0</v>
      </c>
      <c r="O45" s="780">
        <v>0</v>
      </c>
      <c r="P45" s="780">
        <v>0</v>
      </c>
      <c r="Q45" s="780">
        <v>0</v>
      </c>
      <c r="R45" s="780">
        <v>0</v>
      </c>
      <c r="S45" s="780">
        <v>0</v>
      </c>
      <c r="T45" s="780">
        <v>0</v>
      </c>
      <c r="U45" s="780">
        <v>0</v>
      </c>
      <c r="V45" s="780">
        <v>0</v>
      </c>
      <c r="W45" s="780">
        <v>0</v>
      </c>
      <c r="X45" s="780">
        <v>0</v>
      </c>
      <c r="Y45" s="769">
        <v>-18.352188999999999</v>
      </c>
      <c r="Z45" s="770"/>
      <c r="AA45" s="780">
        <v>0</v>
      </c>
      <c r="AB45" s="770">
        <v>-18.352188999999999</v>
      </c>
    </row>
    <row r="46" spans="1:28" s="374" customFormat="1" ht="30" customHeight="1">
      <c r="A46" s="1335" t="s">
        <v>52</v>
      </c>
      <c r="B46" s="1325" t="s">
        <v>39</v>
      </c>
      <c r="C46" s="780">
        <v>0</v>
      </c>
      <c r="D46" s="889">
        <v>0</v>
      </c>
      <c r="E46" s="889">
        <v>0</v>
      </c>
      <c r="F46" s="888">
        <v>4068.5180537299998</v>
      </c>
      <c r="G46" s="889">
        <v>0</v>
      </c>
      <c r="H46" s="889">
        <v>0</v>
      </c>
      <c r="I46" s="889">
        <v>0</v>
      </c>
      <c r="J46" s="889">
        <v>0</v>
      </c>
      <c r="K46" s="889">
        <v>0</v>
      </c>
      <c r="L46" s="889">
        <v>0</v>
      </c>
      <c r="M46" s="780">
        <v>0</v>
      </c>
      <c r="N46" s="780">
        <v>0</v>
      </c>
      <c r="O46" s="780">
        <v>0</v>
      </c>
      <c r="P46" s="780">
        <v>0</v>
      </c>
      <c r="Q46" s="780">
        <v>0</v>
      </c>
      <c r="R46" s="780">
        <v>0</v>
      </c>
      <c r="S46" s="780">
        <v>0</v>
      </c>
      <c r="T46" s="780">
        <v>0</v>
      </c>
      <c r="U46" s="780">
        <v>0</v>
      </c>
      <c r="V46" s="771">
        <v>1721.25434948</v>
      </c>
      <c r="W46" s="780">
        <v>0</v>
      </c>
      <c r="X46" s="780">
        <v>0</v>
      </c>
      <c r="Y46" s="769">
        <v>5789.7724032099995</v>
      </c>
      <c r="Z46" s="770"/>
      <c r="AA46" s="771">
        <v>-4.3601961100000004</v>
      </c>
      <c r="AB46" s="770">
        <v>5785.4122070999993</v>
      </c>
    </row>
    <row r="47" spans="1:28" s="374" customFormat="1" ht="30" customHeight="1">
      <c r="A47" s="1335" t="s">
        <v>53</v>
      </c>
      <c r="B47" s="1325" t="s">
        <v>39</v>
      </c>
      <c r="C47" s="780">
        <v>5.2233735399999999</v>
      </c>
      <c r="D47" s="888">
        <v>-1804.917539</v>
      </c>
      <c r="E47" s="889">
        <v>0</v>
      </c>
      <c r="F47" s="889">
        <v>0</v>
      </c>
      <c r="G47" s="889">
        <v>0</v>
      </c>
      <c r="H47" s="889">
        <v>0</v>
      </c>
      <c r="I47" s="889">
        <v>-4.4603804800000004</v>
      </c>
      <c r="J47" s="889">
        <v>46.103575999999997</v>
      </c>
      <c r="K47" s="890">
        <v>34.216741457937601</v>
      </c>
      <c r="L47" s="889">
        <v>0</v>
      </c>
      <c r="M47" s="780">
        <v>0</v>
      </c>
      <c r="N47" s="780">
        <v>0</v>
      </c>
      <c r="O47" s="780">
        <v>0</v>
      </c>
      <c r="P47" s="888">
        <v>-71.089768750000005</v>
      </c>
      <c r="Q47" s="780">
        <v>0</v>
      </c>
      <c r="R47" s="780">
        <v>0</v>
      </c>
      <c r="S47" s="780">
        <v>0</v>
      </c>
      <c r="T47" s="780">
        <v>0</v>
      </c>
      <c r="U47" s="780">
        <v>0</v>
      </c>
      <c r="V47" s="780">
        <v>0</v>
      </c>
      <c r="W47" s="780">
        <v>0</v>
      </c>
      <c r="X47" s="780">
        <v>0</v>
      </c>
      <c r="Y47" s="769">
        <v>-1794.9239972320624</v>
      </c>
      <c r="Z47" s="770"/>
      <c r="AA47" s="780">
        <v>0</v>
      </c>
      <c r="AB47" s="770">
        <v>-1794.9239972320624</v>
      </c>
    </row>
    <row r="48" spans="1:28" s="374" customFormat="1" ht="33" customHeight="1">
      <c r="A48" s="1335" t="s">
        <v>54</v>
      </c>
      <c r="B48" s="1336"/>
      <c r="C48" s="768">
        <v>-959.66506086110201</v>
      </c>
      <c r="D48" s="891">
        <v>7971.6597805772999</v>
      </c>
      <c r="E48" s="891">
        <v>-870.95325093565202</v>
      </c>
      <c r="F48" s="891">
        <v>5967.3365274903899</v>
      </c>
      <c r="G48" s="891">
        <v>-457.48412875486383</v>
      </c>
      <c r="H48" s="891">
        <v>-105.88097542</v>
      </c>
      <c r="I48" s="891">
        <v>2073.6893983800001</v>
      </c>
      <c r="J48" s="891">
        <v>-13714.274645034</v>
      </c>
      <c r="K48" s="891">
        <v>-6090.3969049682501</v>
      </c>
      <c r="L48" s="891">
        <v>-15111.15458907979</v>
      </c>
      <c r="M48" s="768">
        <v>-3533.4974765100001</v>
      </c>
      <c r="N48" s="768">
        <v>116519.60750409043</v>
      </c>
      <c r="O48" s="768">
        <v>10441.635680920001</v>
      </c>
      <c r="P48" s="768">
        <v>-2939.9796799370797</v>
      </c>
      <c r="Q48" s="768">
        <v>4332.0586507899998</v>
      </c>
      <c r="R48" s="768">
        <v>-107.19999538999998</v>
      </c>
      <c r="S48" s="768">
        <v>8660.1390795376101</v>
      </c>
      <c r="T48" s="768">
        <v>87.420179770000004</v>
      </c>
      <c r="U48" s="768">
        <v>4898.1306527608995</v>
      </c>
      <c r="V48" s="768">
        <v>85741.397445182898</v>
      </c>
      <c r="W48" s="768">
        <v>-5088.2019108199993</v>
      </c>
      <c r="X48" s="768">
        <v>-2287.3228896400001</v>
      </c>
      <c r="Y48" s="769">
        <v>195427.06339214879</v>
      </c>
      <c r="Z48" s="770">
        <v>4.7004407221654976</v>
      </c>
      <c r="AA48" s="768">
        <v>634.59709191944899</v>
      </c>
      <c r="AB48" s="778">
        <v>196061.66048406824</v>
      </c>
    </row>
    <row r="49" spans="1:28" s="374" customFormat="1" ht="30" customHeight="1">
      <c r="A49" s="1335" t="s">
        <v>55</v>
      </c>
      <c r="B49" s="1325" t="s">
        <v>39</v>
      </c>
      <c r="C49" s="780">
        <v>0</v>
      </c>
      <c r="D49" s="889">
        <v>0</v>
      </c>
      <c r="E49" s="889">
        <v>0</v>
      </c>
      <c r="F49" s="888">
        <v>400</v>
      </c>
      <c r="G49" s="888">
        <v>570.79999999999995</v>
      </c>
      <c r="H49" s="888">
        <v>2.1983697700000002</v>
      </c>
      <c r="I49" s="888">
        <v>200.56722180749995</v>
      </c>
      <c r="J49" s="888">
        <v>175.32908455</v>
      </c>
      <c r="K49" s="889">
        <v>0</v>
      </c>
      <c r="L49" s="888">
        <v>135.5</v>
      </c>
      <c r="M49" s="771">
        <v>1.52630449</v>
      </c>
      <c r="N49" s="771">
        <v>384.50403148999999</v>
      </c>
      <c r="O49" s="771">
        <v>237.74266233999998</v>
      </c>
      <c r="P49" s="780">
        <v>0</v>
      </c>
      <c r="Q49" s="771">
        <v>454.97363433999999</v>
      </c>
      <c r="R49" s="771">
        <v>5.50718643</v>
      </c>
      <c r="S49" s="771">
        <v>80</v>
      </c>
      <c r="T49" s="771">
        <v>17.784396670000003</v>
      </c>
      <c r="U49" s="771">
        <v>227.71496200000001</v>
      </c>
      <c r="V49" s="771">
        <v>1060</v>
      </c>
      <c r="W49" s="771">
        <v>108.40795605</v>
      </c>
      <c r="X49" s="780">
        <v>2.68</v>
      </c>
      <c r="Y49" s="769">
        <v>4065.2358099374997</v>
      </c>
      <c r="Z49" s="770"/>
      <c r="AA49" s="771">
        <v>60</v>
      </c>
      <c r="AB49" s="770">
        <v>4125.2358099374997</v>
      </c>
    </row>
    <row r="50" spans="1:28" s="374" customFormat="1" ht="30" customHeight="1">
      <c r="A50" s="1335" t="s">
        <v>56</v>
      </c>
      <c r="B50" s="1325" t="s">
        <v>39</v>
      </c>
      <c r="C50" s="771">
        <v>-959.66506086110201</v>
      </c>
      <c r="D50" s="888">
        <v>7971.6597805772999</v>
      </c>
      <c r="E50" s="888">
        <v>-870.95325093565202</v>
      </c>
      <c r="F50" s="888">
        <v>5567.3365274903899</v>
      </c>
      <c r="G50" s="888">
        <v>-1028.2841287548638</v>
      </c>
      <c r="H50" s="888">
        <v>-108.07934519</v>
      </c>
      <c r="I50" s="888">
        <v>1873.1221765724999</v>
      </c>
      <c r="J50" s="888">
        <v>-13889.603729584</v>
      </c>
      <c r="K50" s="890">
        <v>-6090.3969049682501</v>
      </c>
      <c r="L50" s="888">
        <v>-15246.65458907979</v>
      </c>
      <c r="M50" s="771">
        <v>-3535.0237809999999</v>
      </c>
      <c r="N50" s="771">
        <v>116135.10347260043</v>
      </c>
      <c r="O50" s="771">
        <v>10203.89301858</v>
      </c>
      <c r="P50" s="771">
        <v>-2939.9796799370797</v>
      </c>
      <c r="Q50" s="771">
        <v>3877.0850164499998</v>
      </c>
      <c r="R50" s="771">
        <v>-112.70718181999999</v>
      </c>
      <c r="S50" s="771">
        <v>8580.1390795376101</v>
      </c>
      <c r="T50" s="771">
        <v>69.635783099999998</v>
      </c>
      <c r="U50" s="771">
        <v>4670.4156907608995</v>
      </c>
      <c r="V50" s="771">
        <v>84681.397445182898</v>
      </c>
      <c r="W50" s="771">
        <v>-5196.6098668699997</v>
      </c>
      <c r="X50" s="780">
        <v>-2290.0028896399999</v>
      </c>
      <c r="Y50" s="769">
        <v>191361.82758221129</v>
      </c>
      <c r="Z50" s="770"/>
      <c r="AA50" s="771">
        <v>574.59709191944899</v>
      </c>
      <c r="AB50" s="770">
        <v>191936.42467413074</v>
      </c>
    </row>
    <row r="51" spans="1:28" s="374" customFormat="1" ht="33" customHeight="1">
      <c r="A51" s="1335" t="s">
        <v>57</v>
      </c>
      <c r="B51" s="1325" t="s">
        <v>39</v>
      </c>
      <c r="C51" s="780">
        <v>0</v>
      </c>
      <c r="D51" s="780">
        <v>0</v>
      </c>
      <c r="E51" s="780">
        <v>0</v>
      </c>
      <c r="F51" s="780">
        <v>0</v>
      </c>
      <c r="G51" s="780">
        <v>0</v>
      </c>
      <c r="H51" s="780">
        <v>0</v>
      </c>
      <c r="I51" s="780">
        <v>0</v>
      </c>
      <c r="J51" s="780">
        <v>0</v>
      </c>
      <c r="K51" s="780">
        <v>0</v>
      </c>
      <c r="L51" s="780">
        <v>0</v>
      </c>
      <c r="M51" s="780">
        <v>0</v>
      </c>
      <c r="N51" s="780">
        <v>0</v>
      </c>
      <c r="O51" s="780">
        <v>0</v>
      </c>
      <c r="P51" s="780">
        <v>0</v>
      </c>
      <c r="Q51" s="780">
        <v>0</v>
      </c>
      <c r="R51" s="780">
        <v>0</v>
      </c>
      <c r="S51" s="780">
        <v>0</v>
      </c>
      <c r="T51" s="780">
        <v>0</v>
      </c>
      <c r="U51" s="780">
        <v>0</v>
      </c>
      <c r="V51" s="780">
        <v>0</v>
      </c>
      <c r="W51" s="780">
        <v>0</v>
      </c>
      <c r="X51" s="780">
        <v>0</v>
      </c>
      <c r="Y51" s="769">
        <v>0</v>
      </c>
      <c r="Z51" s="770">
        <v>0</v>
      </c>
      <c r="AA51" s="780">
        <v>0</v>
      </c>
      <c r="AB51" s="770">
        <v>0</v>
      </c>
    </row>
    <row r="52" spans="1:28" s="374" customFormat="1" ht="42.75" customHeight="1">
      <c r="A52" s="1337" t="s">
        <v>58</v>
      </c>
      <c r="B52" s="1331"/>
      <c r="C52" s="769">
        <v>3148.2801761588976</v>
      </c>
      <c r="D52" s="769">
        <v>181587.0134814748</v>
      </c>
      <c r="E52" s="769">
        <v>549.96862570434791</v>
      </c>
      <c r="F52" s="769">
        <v>33888.250177240392</v>
      </c>
      <c r="G52" s="769">
        <v>57277.248862820481</v>
      </c>
      <c r="H52" s="769">
        <v>403.64059753000004</v>
      </c>
      <c r="I52" s="769">
        <v>5915.0153955900005</v>
      </c>
      <c r="J52" s="769">
        <v>32588.831398946008</v>
      </c>
      <c r="K52" s="769">
        <v>-208.12096552168168</v>
      </c>
      <c r="L52" s="769">
        <v>36797.621953788213</v>
      </c>
      <c r="M52" s="769">
        <v>990.90698036999993</v>
      </c>
      <c r="N52" s="769">
        <v>129734.95892645793</v>
      </c>
      <c r="O52" s="769">
        <v>26798.88310132</v>
      </c>
      <c r="P52" s="769">
        <v>1927.0209486708554</v>
      </c>
      <c r="Q52" s="769">
        <v>35850.239257239999</v>
      </c>
      <c r="R52" s="769">
        <v>965.86270460999992</v>
      </c>
      <c r="S52" s="769">
        <v>51695.836878264672</v>
      </c>
      <c r="T52" s="769">
        <v>1137.5382442600001</v>
      </c>
      <c r="U52" s="769">
        <v>11829.321168320901</v>
      </c>
      <c r="V52" s="769">
        <v>110519.4551281629</v>
      </c>
      <c r="W52" s="769">
        <v>6379.2634159000017</v>
      </c>
      <c r="X52" s="769">
        <v>3047.4102841599993</v>
      </c>
      <c r="Y52" s="769">
        <v>732824.44674146886</v>
      </c>
      <c r="Z52" s="770">
        <v>17.626002314479781</v>
      </c>
      <c r="AA52" s="768">
        <v>1302.2440433994489</v>
      </c>
      <c r="AB52" s="769">
        <v>734126.69078486832</v>
      </c>
    </row>
    <row r="53" spans="1:28" s="374" customFormat="1" ht="42.75" customHeight="1">
      <c r="A53" s="1337" t="s">
        <v>59</v>
      </c>
      <c r="B53" s="1331"/>
      <c r="C53" s="769">
        <v>16172.180080679533</v>
      </c>
      <c r="D53" s="769">
        <v>1004740.4510142362</v>
      </c>
      <c r="E53" s="769">
        <v>6075.9739481054276</v>
      </c>
      <c r="F53" s="769">
        <v>224585.62645148416</v>
      </c>
      <c r="G53" s="769">
        <v>375769.7884946242</v>
      </c>
      <c r="H53" s="769">
        <v>748.86900155000012</v>
      </c>
      <c r="I53" s="769">
        <v>29767.614063410001</v>
      </c>
      <c r="J53" s="769">
        <v>177330.29899079321</v>
      </c>
      <c r="K53" s="769">
        <v>22414.846918527528</v>
      </c>
      <c r="L53" s="769">
        <v>336812.00600714219</v>
      </c>
      <c r="M53" s="769">
        <v>5157.4530972299999</v>
      </c>
      <c r="N53" s="769">
        <v>641010.12346520985</v>
      </c>
      <c r="O53" s="769">
        <v>106448.05181922179</v>
      </c>
      <c r="P53" s="769">
        <v>12042.823662809378</v>
      </c>
      <c r="Q53" s="769">
        <v>146196.54405806301</v>
      </c>
      <c r="R53" s="769">
        <v>2379.4837206100001</v>
      </c>
      <c r="S53" s="769">
        <v>399346.11762709671</v>
      </c>
      <c r="T53" s="769">
        <v>8347.696339690634</v>
      </c>
      <c r="U53" s="769">
        <v>54607.387684245004</v>
      </c>
      <c r="V53" s="769">
        <v>533694.24008244043</v>
      </c>
      <c r="W53" s="769">
        <v>38361.751487100002</v>
      </c>
      <c r="X53" s="769">
        <v>15623.433326359998</v>
      </c>
      <c r="Y53" s="769">
        <v>4157632.7613406293</v>
      </c>
      <c r="Z53" s="769">
        <v>100</v>
      </c>
      <c r="AA53" s="768">
        <v>2334.3964501678902</v>
      </c>
      <c r="AB53" s="769">
        <v>4159967.1577907973</v>
      </c>
    </row>
    <row r="54" spans="1:28" s="1340" customFormat="1" ht="33" customHeight="1">
      <c r="A54" s="1338" t="s">
        <v>60</v>
      </c>
      <c r="B54" s="1339"/>
      <c r="C54" s="780">
        <v>0</v>
      </c>
      <c r="D54" s="771"/>
      <c r="E54" s="771">
        <v>0</v>
      </c>
      <c r="F54" s="771">
        <v>0</v>
      </c>
      <c r="G54" s="771">
        <v>0</v>
      </c>
      <c r="H54" s="771">
        <v>0</v>
      </c>
      <c r="I54" s="771">
        <v>0</v>
      </c>
      <c r="J54" s="771">
        <v>0</v>
      </c>
      <c r="K54" s="779">
        <v>0</v>
      </c>
      <c r="L54" s="771">
        <v>0</v>
      </c>
      <c r="M54" s="771">
        <v>0</v>
      </c>
      <c r="N54" s="771">
        <v>0</v>
      </c>
      <c r="O54" s="771">
        <v>0</v>
      </c>
      <c r="P54" s="771">
        <v>0</v>
      </c>
      <c r="Q54" s="771">
        <v>0</v>
      </c>
      <c r="R54" s="771">
        <v>0</v>
      </c>
      <c r="S54" s="771">
        <v>0</v>
      </c>
      <c r="T54" s="771">
        <v>0</v>
      </c>
      <c r="U54" s="771">
        <v>0</v>
      </c>
      <c r="V54" s="771">
        <v>0</v>
      </c>
      <c r="W54" s="771">
        <v>0</v>
      </c>
      <c r="X54" s="780">
        <v>0</v>
      </c>
      <c r="Y54" s="769">
        <v>0</v>
      </c>
      <c r="Z54" s="778"/>
      <c r="AA54" s="771">
        <v>0</v>
      </c>
      <c r="AB54" s="778">
        <v>0</v>
      </c>
    </row>
    <row r="55" spans="1:28" s="374" customFormat="1" ht="33" customHeight="1">
      <c r="A55" s="1341" t="s">
        <v>61</v>
      </c>
      <c r="B55" s="1325" t="s">
        <v>62</v>
      </c>
      <c r="C55" s="780">
        <v>0</v>
      </c>
      <c r="D55" s="780"/>
      <c r="E55" s="780">
        <v>0</v>
      </c>
      <c r="F55" s="780">
        <v>0</v>
      </c>
      <c r="G55" s="780">
        <v>0</v>
      </c>
      <c r="H55" s="780">
        <v>0</v>
      </c>
      <c r="I55" s="780">
        <v>0</v>
      </c>
      <c r="J55" s="780">
        <v>0</v>
      </c>
      <c r="K55" s="780">
        <v>0</v>
      </c>
      <c r="L55" s="780">
        <v>0</v>
      </c>
      <c r="M55" s="780">
        <v>0</v>
      </c>
      <c r="N55" s="780">
        <v>0</v>
      </c>
      <c r="O55" s="771">
        <v>2.6640000000000001</v>
      </c>
      <c r="P55" s="780">
        <v>0</v>
      </c>
      <c r="Q55" s="780">
        <v>0</v>
      </c>
      <c r="R55" s="780">
        <v>0</v>
      </c>
      <c r="S55" s="780">
        <v>0</v>
      </c>
      <c r="T55" s="780">
        <v>0</v>
      </c>
      <c r="U55" s="780">
        <v>0</v>
      </c>
      <c r="V55" s="780">
        <v>0</v>
      </c>
      <c r="W55" s="780">
        <v>0</v>
      </c>
      <c r="X55" s="780">
        <v>0</v>
      </c>
      <c r="Y55" s="769">
        <v>2.6640000000000001</v>
      </c>
      <c r="Z55" s="770"/>
      <c r="AA55" s="780">
        <v>0</v>
      </c>
      <c r="AB55" s="770">
        <v>2.6640000000000001</v>
      </c>
    </row>
    <row r="56" spans="1:28" s="374" customFormat="1" ht="33" customHeight="1">
      <c r="A56" s="1341" t="s">
        <v>63</v>
      </c>
      <c r="B56" s="1325" t="s">
        <v>64</v>
      </c>
      <c r="C56" s="780">
        <v>0</v>
      </c>
      <c r="D56" s="780"/>
      <c r="E56" s="780">
        <v>0</v>
      </c>
      <c r="F56" s="780">
        <v>0</v>
      </c>
      <c r="G56" s="780">
        <v>0</v>
      </c>
      <c r="H56" s="780">
        <v>0</v>
      </c>
      <c r="I56" s="780">
        <v>0</v>
      </c>
      <c r="J56" s="780">
        <v>0</v>
      </c>
      <c r="K56" s="780">
        <v>0</v>
      </c>
      <c r="L56" s="780">
        <v>0</v>
      </c>
      <c r="M56" s="780">
        <v>0</v>
      </c>
      <c r="N56" s="780">
        <v>45.754800000000003</v>
      </c>
      <c r="O56" s="771">
        <v>216.11658990999999</v>
      </c>
      <c r="P56" s="780">
        <v>0</v>
      </c>
      <c r="Q56" s="780">
        <v>0</v>
      </c>
      <c r="R56" s="780">
        <v>0</v>
      </c>
      <c r="S56" s="780">
        <v>0</v>
      </c>
      <c r="T56" s="780">
        <v>0</v>
      </c>
      <c r="U56" s="780">
        <v>0</v>
      </c>
      <c r="V56" s="780">
        <v>0</v>
      </c>
      <c r="W56" s="780">
        <v>0</v>
      </c>
      <c r="X56" s="780">
        <v>0</v>
      </c>
      <c r="Y56" s="769">
        <v>261.87138991</v>
      </c>
      <c r="Z56" s="770"/>
      <c r="AA56" s="780">
        <v>0</v>
      </c>
      <c r="AB56" s="770">
        <v>261.87138991</v>
      </c>
    </row>
    <row r="57" spans="1:28" s="374" customFormat="1" ht="33" customHeight="1">
      <c r="A57" s="1342" t="s">
        <v>65</v>
      </c>
      <c r="B57" s="1343"/>
      <c r="C57" s="780">
        <v>0</v>
      </c>
      <c r="D57" s="780">
        <v>927.037757808023</v>
      </c>
      <c r="E57" s="780">
        <v>0</v>
      </c>
      <c r="F57" s="780">
        <v>0</v>
      </c>
      <c r="G57" s="780">
        <v>0</v>
      </c>
      <c r="H57" s="780">
        <v>0</v>
      </c>
      <c r="I57" s="780">
        <v>0</v>
      </c>
      <c r="J57" s="780">
        <v>0</v>
      </c>
      <c r="K57" s="780">
        <v>0</v>
      </c>
      <c r="L57" s="780">
        <v>0</v>
      </c>
      <c r="M57" s="771">
        <v>35.152818200000006</v>
      </c>
      <c r="N57" s="780">
        <v>0</v>
      </c>
      <c r="O57" s="771">
        <v>341.94996956</v>
      </c>
      <c r="P57" s="780">
        <v>0</v>
      </c>
      <c r="Q57" s="780">
        <v>0</v>
      </c>
      <c r="R57" s="780">
        <v>0</v>
      </c>
      <c r="S57" s="780">
        <v>0</v>
      </c>
      <c r="T57" s="780">
        <v>0</v>
      </c>
      <c r="U57" s="780">
        <v>0</v>
      </c>
      <c r="V57" s="780">
        <v>0</v>
      </c>
      <c r="W57" s="771">
        <v>141.54188500000001</v>
      </c>
      <c r="X57" s="780">
        <v>0</v>
      </c>
      <c r="Y57" s="769">
        <v>1445.6824305680229</v>
      </c>
      <c r="Z57" s="778"/>
      <c r="AA57" s="780">
        <v>0</v>
      </c>
      <c r="AB57" s="778">
        <v>1445.6824305680229</v>
      </c>
    </row>
    <row r="58" spans="1:28" s="1346" customFormat="1" ht="42.75" customHeight="1">
      <c r="A58" s="1344" t="s">
        <v>66</v>
      </c>
      <c r="B58" s="1345"/>
      <c r="C58" s="373"/>
      <c r="D58" s="373"/>
      <c r="E58" s="373"/>
      <c r="F58" s="373"/>
      <c r="G58" s="373"/>
      <c r="H58" s="373"/>
      <c r="I58" s="373"/>
      <c r="J58" s="373"/>
      <c r="K58" s="373"/>
      <c r="L58" s="373"/>
      <c r="M58" s="373"/>
      <c r="N58" s="373"/>
      <c r="O58" s="373"/>
      <c r="P58" s="373"/>
      <c r="Q58" s="373"/>
      <c r="R58" s="373"/>
      <c r="S58" s="373"/>
      <c r="T58" s="373"/>
      <c r="U58" s="373"/>
      <c r="V58" s="373"/>
      <c r="W58" s="373"/>
      <c r="X58" s="373"/>
      <c r="Y58" s="373"/>
      <c r="Z58" s="373"/>
      <c r="AA58" s="373"/>
      <c r="AB58" s="373"/>
    </row>
    <row r="59" spans="1:28" ht="30" customHeight="1">
      <c r="A59" s="1308"/>
    </row>
    <row r="61" spans="1:28" ht="30" customHeight="1">
      <c r="Y61" s="513"/>
    </row>
    <row r="62" spans="1:28" ht="30" customHeight="1">
      <c r="Y62" s="513"/>
    </row>
    <row r="63" spans="1:28" ht="30" customHeight="1">
      <c r="Y63" s="513"/>
    </row>
    <row r="64" spans="1:28" ht="30" customHeight="1">
      <c r="Y64" s="513"/>
    </row>
    <row r="65" spans="6:25" ht="30" customHeight="1">
      <c r="Y65" s="513"/>
    </row>
    <row r="67" spans="6:25" ht="30" customHeight="1">
      <c r="F67" s="513"/>
      <c r="L67" s="513"/>
      <c r="V67" s="513"/>
    </row>
  </sheetData>
  <sheetProtection formatColumns="0" formatRows="0" sort="0" autoFilter="0"/>
  <autoFilter ref="A5:AC58" xr:uid="{DAC8907D-9217-457C-A58A-23E1A28ECE6B}">
    <filterColumn colId="0" showButton="0"/>
  </autoFilter>
  <mergeCells count="4">
    <mergeCell ref="A5:B5"/>
    <mergeCell ref="A1:F1"/>
    <mergeCell ref="A2:F2"/>
    <mergeCell ref="Y4:AB4"/>
  </mergeCells>
  <pageMargins left="0.23622047244094491" right="0.23622047244094491" top="0.74803149606299213" bottom="0.74803149606299213" header="0.31496062992125984" footer="0.31496062992125984"/>
  <pageSetup paperSize="9" scale="33" fitToWidth="0" fitToHeight="0" orientation="landscape" cellComments="asDisplayed" r:id="rId1"/>
  <headerFooter alignWithMargins="0">
    <oddHeader>&amp;R&amp;A</oddHeader>
  </headerFooter>
  <rowBreaks count="1" manualBreakCount="1">
    <brk id="36" max="28" man="1"/>
  </rowBreaks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E87"/>
  <sheetViews>
    <sheetView view="pageBreakPreview" zoomScale="90" zoomScaleNormal="90" zoomScaleSheetLayoutView="90" workbookViewId="0">
      <selection sqref="A1:XFD1048576"/>
    </sheetView>
  </sheetViews>
  <sheetFormatPr defaultRowHeight="21"/>
  <cols>
    <col min="1" max="1" width="7.5703125" style="61" customWidth="1"/>
    <col min="2" max="2" width="8.42578125" style="61" customWidth="1"/>
    <col min="3" max="3" width="19.85546875" style="61" customWidth="1"/>
    <col min="4" max="4" width="25.85546875" style="61" customWidth="1"/>
    <col min="5" max="5" width="31.42578125" style="61" customWidth="1"/>
    <col min="6" max="256" width="9" style="61"/>
    <col min="257" max="257" width="7.5703125" style="61" customWidth="1"/>
    <col min="258" max="258" width="8.42578125" style="61" customWidth="1"/>
    <col min="259" max="260" width="19.85546875" style="61" customWidth="1"/>
    <col min="261" max="261" width="37.5703125" style="61" customWidth="1"/>
    <col min="262" max="512" width="9" style="61"/>
    <col min="513" max="513" width="7.5703125" style="61" customWidth="1"/>
    <col min="514" max="514" width="8.42578125" style="61" customWidth="1"/>
    <col min="515" max="516" width="19.85546875" style="61" customWidth="1"/>
    <col min="517" max="517" width="37.5703125" style="61" customWidth="1"/>
    <col min="518" max="768" width="9" style="61"/>
    <col min="769" max="769" width="7.5703125" style="61" customWidth="1"/>
    <col min="770" max="770" width="8.42578125" style="61" customWidth="1"/>
    <col min="771" max="772" width="19.85546875" style="61" customWidth="1"/>
    <col min="773" max="773" width="37.5703125" style="61" customWidth="1"/>
    <col min="774" max="1024" width="9" style="61"/>
    <col min="1025" max="1025" width="7.5703125" style="61" customWidth="1"/>
    <col min="1026" max="1026" width="8.42578125" style="61" customWidth="1"/>
    <col min="1027" max="1028" width="19.85546875" style="61" customWidth="1"/>
    <col min="1029" max="1029" width="37.5703125" style="61" customWidth="1"/>
    <col min="1030" max="1280" width="9" style="61"/>
    <col min="1281" max="1281" width="7.5703125" style="61" customWidth="1"/>
    <col min="1282" max="1282" width="8.42578125" style="61" customWidth="1"/>
    <col min="1283" max="1284" width="19.85546875" style="61" customWidth="1"/>
    <col min="1285" max="1285" width="37.5703125" style="61" customWidth="1"/>
    <col min="1286" max="1536" width="9" style="61"/>
    <col min="1537" max="1537" width="7.5703125" style="61" customWidth="1"/>
    <col min="1538" max="1538" width="8.42578125" style="61" customWidth="1"/>
    <col min="1539" max="1540" width="19.85546875" style="61" customWidth="1"/>
    <col min="1541" max="1541" width="37.5703125" style="61" customWidth="1"/>
    <col min="1542" max="1792" width="9" style="61"/>
    <col min="1793" max="1793" width="7.5703125" style="61" customWidth="1"/>
    <col min="1794" max="1794" width="8.42578125" style="61" customWidth="1"/>
    <col min="1795" max="1796" width="19.85546875" style="61" customWidth="1"/>
    <col min="1797" max="1797" width="37.5703125" style="61" customWidth="1"/>
    <col min="1798" max="2048" width="9" style="61"/>
    <col min="2049" max="2049" width="7.5703125" style="61" customWidth="1"/>
    <col min="2050" max="2050" width="8.42578125" style="61" customWidth="1"/>
    <col min="2051" max="2052" width="19.85546875" style="61" customWidth="1"/>
    <col min="2053" max="2053" width="37.5703125" style="61" customWidth="1"/>
    <col min="2054" max="2304" width="9" style="61"/>
    <col min="2305" max="2305" width="7.5703125" style="61" customWidth="1"/>
    <col min="2306" max="2306" width="8.42578125" style="61" customWidth="1"/>
    <col min="2307" max="2308" width="19.85546875" style="61" customWidth="1"/>
    <col min="2309" max="2309" width="37.5703125" style="61" customWidth="1"/>
    <col min="2310" max="2560" width="9" style="61"/>
    <col min="2561" max="2561" width="7.5703125" style="61" customWidth="1"/>
    <col min="2562" max="2562" width="8.42578125" style="61" customWidth="1"/>
    <col min="2563" max="2564" width="19.85546875" style="61" customWidth="1"/>
    <col min="2565" max="2565" width="37.5703125" style="61" customWidth="1"/>
    <col min="2566" max="2816" width="9" style="61"/>
    <col min="2817" max="2817" width="7.5703125" style="61" customWidth="1"/>
    <col min="2818" max="2818" width="8.42578125" style="61" customWidth="1"/>
    <col min="2819" max="2820" width="19.85546875" style="61" customWidth="1"/>
    <col min="2821" max="2821" width="37.5703125" style="61" customWidth="1"/>
    <col min="2822" max="3072" width="9" style="61"/>
    <col min="3073" max="3073" width="7.5703125" style="61" customWidth="1"/>
    <col min="3074" max="3074" width="8.42578125" style="61" customWidth="1"/>
    <col min="3075" max="3076" width="19.85546875" style="61" customWidth="1"/>
    <col min="3077" max="3077" width="37.5703125" style="61" customWidth="1"/>
    <col min="3078" max="3328" width="9" style="61"/>
    <col min="3329" max="3329" width="7.5703125" style="61" customWidth="1"/>
    <col min="3330" max="3330" width="8.42578125" style="61" customWidth="1"/>
    <col min="3331" max="3332" width="19.85546875" style="61" customWidth="1"/>
    <col min="3333" max="3333" width="37.5703125" style="61" customWidth="1"/>
    <col min="3334" max="3584" width="9" style="61"/>
    <col min="3585" max="3585" width="7.5703125" style="61" customWidth="1"/>
    <col min="3586" max="3586" width="8.42578125" style="61" customWidth="1"/>
    <col min="3587" max="3588" width="19.85546875" style="61" customWidth="1"/>
    <col min="3589" max="3589" width="37.5703125" style="61" customWidth="1"/>
    <col min="3590" max="3840" width="9" style="61"/>
    <col min="3841" max="3841" width="7.5703125" style="61" customWidth="1"/>
    <col min="3842" max="3842" width="8.42578125" style="61" customWidth="1"/>
    <col min="3843" max="3844" width="19.85546875" style="61" customWidth="1"/>
    <col min="3845" max="3845" width="37.5703125" style="61" customWidth="1"/>
    <col min="3846" max="4096" width="9" style="61"/>
    <col min="4097" max="4097" width="7.5703125" style="61" customWidth="1"/>
    <col min="4098" max="4098" width="8.42578125" style="61" customWidth="1"/>
    <col min="4099" max="4100" width="19.85546875" style="61" customWidth="1"/>
    <col min="4101" max="4101" width="37.5703125" style="61" customWidth="1"/>
    <col min="4102" max="4352" width="9" style="61"/>
    <col min="4353" max="4353" width="7.5703125" style="61" customWidth="1"/>
    <col min="4354" max="4354" width="8.42578125" style="61" customWidth="1"/>
    <col min="4355" max="4356" width="19.85546875" style="61" customWidth="1"/>
    <col min="4357" max="4357" width="37.5703125" style="61" customWidth="1"/>
    <col min="4358" max="4608" width="9" style="61"/>
    <col min="4609" max="4609" width="7.5703125" style="61" customWidth="1"/>
    <col min="4610" max="4610" width="8.42578125" style="61" customWidth="1"/>
    <col min="4611" max="4612" width="19.85546875" style="61" customWidth="1"/>
    <col min="4613" max="4613" width="37.5703125" style="61" customWidth="1"/>
    <col min="4614" max="4864" width="9" style="61"/>
    <col min="4865" max="4865" width="7.5703125" style="61" customWidth="1"/>
    <col min="4866" max="4866" width="8.42578125" style="61" customWidth="1"/>
    <col min="4867" max="4868" width="19.85546875" style="61" customWidth="1"/>
    <col min="4869" max="4869" width="37.5703125" style="61" customWidth="1"/>
    <col min="4870" max="5120" width="9" style="61"/>
    <col min="5121" max="5121" width="7.5703125" style="61" customWidth="1"/>
    <col min="5122" max="5122" width="8.42578125" style="61" customWidth="1"/>
    <col min="5123" max="5124" width="19.85546875" style="61" customWidth="1"/>
    <col min="5125" max="5125" width="37.5703125" style="61" customWidth="1"/>
    <col min="5126" max="5376" width="9" style="61"/>
    <col min="5377" max="5377" width="7.5703125" style="61" customWidth="1"/>
    <col min="5378" max="5378" width="8.42578125" style="61" customWidth="1"/>
    <col min="5379" max="5380" width="19.85546875" style="61" customWidth="1"/>
    <col min="5381" max="5381" width="37.5703125" style="61" customWidth="1"/>
    <col min="5382" max="5632" width="9" style="61"/>
    <col min="5633" max="5633" width="7.5703125" style="61" customWidth="1"/>
    <col min="5634" max="5634" width="8.42578125" style="61" customWidth="1"/>
    <col min="5635" max="5636" width="19.85546875" style="61" customWidth="1"/>
    <col min="5637" max="5637" width="37.5703125" style="61" customWidth="1"/>
    <col min="5638" max="5888" width="9" style="61"/>
    <col min="5889" max="5889" width="7.5703125" style="61" customWidth="1"/>
    <col min="5890" max="5890" width="8.42578125" style="61" customWidth="1"/>
    <col min="5891" max="5892" width="19.85546875" style="61" customWidth="1"/>
    <col min="5893" max="5893" width="37.5703125" style="61" customWidth="1"/>
    <col min="5894" max="6144" width="9" style="61"/>
    <col min="6145" max="6145" width="7.5703125" style="61" customWidth="1"/>
    <col min="6146" max="6146" width="8.42578125" style="61" customWidth="1"/>
    <col min="6147" max="6148" width="19.85546875" style="61" customWidth="1"/>
    <col min="6149" max="6149" width="37.5703125" style="61" customWidth="1"/>
    <col min="6150" max="6400" width="9" style="61"/>
    <col min="6401" max="6401" width="7.5703125" style="61" customWidth="1"/>
    <col min="6402" max="6402" width="8.42578125" style="61" customWidth="1"/>
    <col min="6403" max="6404" width="19.85546875" style="61" customWidth="1"/>
    <col min="6405" max="6405" width="37.5703125" style="61" customWidth="1"/>
    <col min="6406" max="6656" width="9" style="61"/>
    <col min="6657" max="6657" width="7.5703125" style="61" customWidth="1"/>
    <col min="6658" max="6658" width="8.42578125" style="61" customWidth="1"/>
    <col min="6659" max="6660" width="19.85546875" style="61" customWidth="1"/>
    <col min="6661" max="6661" width="37.5703125" style="61" customWidth="1"/>
    <col min="6662" max="6912" width="9" style="61"/>
    <col min="6913" max="6913" width="7.5703125" style="61" customWidth="1"/>
    <col min="6914" max="6914" width="8.42578125" style="61" customWidth="1"/>
    <col min="6915" max="6916" width="19.85546875" style="61" customWidth="1"/>
    <col min="6917" max="6917" width="37.5703125" style="61" customWidth="1"/>
    <col min="6918" max="7168" width="9" style="61"/>
    <col min="7169" max="7169" width="7.5703125" style="61" customWidth="1"/>
    <col min="7170" max="7170" width="8.42578125" style="61" customWidth="1"/>
    <col min="7171" max="7172" width="19.85546875" style="61" customWidth="1"/>
    <col min="7173" max="7173" width="37.5703125" style="61" customWidth="1"/>
    <col min="7174" max="7424" width="9" style="61"/>
    <col min="7425" max="7425" width="7.5703125" style="61" customWidth="1"/>
    <col min="7426" max="7426" width="8.42578125" style="61" customWidth="1"/>
    <col min="7427" max="7428" width="19.85546875" style="61" customWidth="1"/>
    <col min="7429" max="7429" width="37.5703125" style="61" customWidth="1"/>
    <col min="7430" max="7680" width="9" style="61"/>
    <col min="7681" max="7681" width="7.5703125" style="61" customWidth="1"/>
    <col min="7682" max="7682" width="8.42578125" style="61" customWidth="1"/>
    <col min="7683" max="7684" width="19.85546875" style="61" customWidth="1"/>
    <col min="7685" max="7685" width="37.5703125" style="61" customWidth="1"/>
    <col min="7686" max="7936" width="9" style="61"/>
    <col min="7937" max="7937" width="7.5703125" style="61" customWidth="1"/>
    <col min="7938" max="7938" width="8.42578125" style="61" customWidth="1"/>
    <col min="7939" max="7940" width="19.85546875" style="61" customWidth="1"/>
    <col min="7941" max="7941" width="37.5703125" style="61" customWidth="1"/>
    <col min="7942" max="8192" width="9" style="61"/>
    <col min="8193" max="8193" width="7.5703125" style="61" customWidth="1"/>
    <col min="8194" max="8194" width="8.42578125" style="61" customWidth="1"/>
    <col min="8195" max="8196" width="19.85546875" style="61" customWidth="1"/>
    <col min="8197" max="8197" width="37.5703125" style="61" customWidth="1"/>
    <col min="8198" max="8448" width="9" style="61"/>
    <col min="8449" max="8449" width="7.5703125" style="61" customWidth="1"/>
    <col min="8450" max="8450" width="8.42578125" style="61" customWidth="1"/>
    <col min="8451" max="8452" width="19.85546875" style="61" customWidth="1"/>
    <col min="8453" max="8453" width="37.5703125" style="61" customWidth="1"/>
    <col min="8454" max="8704" width="9" style="61"/>
    <col min="8705" max="8705" width="7.5703125" style="61" customWidth="1"/>
    <col min="8706" max="8706" width="8.42578125" style="61" customWidth="1"/>
    <col min="8707" max="8708" width="19.85546875" style="61" customWidth="1"/>
    <col min="8709" max="8709" width="37.5703125" style="61" customWidth="1"/>
    <col min="8710" max="8960" width="9" style="61"/>
    <col min="8961" max="8961" width="7.5703125" style="61" customWidth="1"/>
    <col min="8962" max="8962" width="8.42578125" style="61" customWidth="1"/>
    <col min="8963" max="8964" width="19.85546875" style="61" customWidth="1"/>
    <col min="8965" max="8965" width="37.5703125" style="61" customWidth="1"/>
    <col min="8966" max="9216" width="9" style="61"/>
    <col min="9217" max="9217" width="7.5703125" style="61" customWidth="1"/>
    <col min="9218" max="9218" width="8.42578125" style="61" customWidth="1"/>
    <col min="9219" max="9220" width="19.85546875" style="61" customWidth="1"/>
    <col min="9221" max="9221" width="37.5703125" style="61" customWidth="1"/>
    <col min="9222" max="9472" width="9" style="61"/>
    <col min="9473" max="9473" width="7.5703125" style="61" customWidth="1"/>
    <col min="9474" max="9474" width="8.42578125" style="61" customWidth="1"/>
    <col min="9475" max="9476" width="19.85546875" style="61" customWidth="1"/>
    <col min="9477" max="9477" width="37.5703125" style="61" customWidth="1"/>
    <col min="9478" max="9728" width="9" style="61"/>
    <col min="9729" max="9729" width="7.5703125" style="61" customWidth="1"/>
    <col min="9730" max="9730" width="8.42578125" style="61" customWidth="1"/>
    <col min="9731" max="9732" width="19.85546875" style="61" customWidth="1"/>
    <col min="9733" max="9733" width="37.5703125" style="61" customWidth="1"/>
    <col min="9734" max="9984" width="9" style="61"/>
    <col min="9985" max="9985" width="7.5703125" style="61" customWidth="1"/>
    <col min="9986" max="9986" width="8.42578125" style="61" customWidth="1"/>
    <col min="9987" max="9988" width="19.85546875" style="61" customWidth="1"/>
    <col min="9989" max="9989" width="37.5703125" style="61" customWidth="1"/>
    <col min="9990" max="10240" width="9" style="61"/>
    <col min="10241" max="10241" width="7.5703125" style="61" customWidth="1"/>
    <col min="10242" max="10242" width="8.42578125" style="61" customWidth="1"/>
    <col min="10243" max="10244" width="19.85546875" style="61" customWidth="1"/>
    <col min="10245" max="10245" width="37.5703125" style="61" customWidth="1"/>
    <col min="10246" max="10496" width="9" style="61"/>
    <col min="10497" max="10497" width="7.5703125" style="61" customWidth="1"/>
    <col min="10498" max="10498" width="8.42578125" style="61" customWidth="1"/>
    <col min="10499" max="10500" width="19.85546875" style="61" customWidth="1"/>
    <col min="10501" max="10501" width="37.5703125" style="61" customWidth="1"/>
    <col min="10502" max="10752" width="9" style="61"/>
    <col min="10753" max="10753" width="7.5703125" style="61" customWidth="1"/>
    <col min="10754" max="10754" width="8.42578125" style="61" customWidth="1"/>
    <col min="10755" max="10756" width="19.85546875" style="61" customWidth="1"/>
    <col min="10757" max="10757" width="37.5703125" style="61" customWidth="1"/>
    <col min="10758" max="11008" width="9" style="61"/>
    <col min="11009" max="11009" width="7.5703125" style="61" customWidth="1"/>
    <col min="11010" max="11010" width="8.42578125" style="61" customWidth="1"/>
    <col min="11011" max="11012" width="19.85546875" style="61" customWidth="1"/>
    <col min="11013" max="11013" width="37.5703125" style="61" customWidth="1"/>
    <col min="11014" max="11264" width="9" style="61"/>
    <col min="11265" max="11265" width="7.5703125" style="61" customWidth="1"/>
    <col min="11266" max="11266" width="8.42578125" style="61" customWidth="1"/>
    <col min="11267" max="11268" width="19.85546875" style="61" customWidth="1"/>
    <col min="11269" max="11269" width="37.5703125" style="61" customWidth="1"/>
    <col min="11270" max="11520" width="9" style="61"/>
    <col min="11521" max="11521" width="7.5703125" style="61" customWidth="1"/>
    <col min="11522" max="11522" width="8.42578125" style="61" customWidth="1"/>
    <col min="11523" max="11524" width="19.85546875" style="61" customWidth="1"/>
    <col min="11525" max="11525" width="37.5703125" style="61" customWidth="1"/>
    <col min="11526" max="11776" width="9" style="61"/>
    <col min="11777" max="11777" width="7.5703125" style="61" customWidth="1"/>
    <col min="11778" max="11778" width="8.42578125" style="61" customWidth="1"/>
    <col min="11779" max="11780" width="19.85546875" style="61" customWidth="1"/>
    <col min="11781" max="11781" width="37.5703125" style="61" customWidth="1"/>
    <col min="11782" max="12032" width="9" style="61"/>
    <col min="12033" max="12033" width="7.5703125" style="61" customWidth="1"/>
    <col min="12034" max="12034" width="8.42578125" style="61" customWidth="1"/>
    <col min="12035" max="12036" width="19.85546875" style="61" customWidth="1"/>
    <col min="12037" max="12037" width="37.5703125" style="61" customWidth="1"/>
    <col min="12038" max="12288" width="9" style="61"/>
    <col min="12289" max="12289" width="7.5703125" style="61" customWidth="1"/>
    <col min="12290" max="12290" width="8.42578125" style="61" customWidth="1"/>
    <col min="12291" max="12292" width="19.85546875" style="61" customWidth="1"/>
    <col min="12293" max="12293" width="37.5703125" style="61" customWidth="1"/>
    <col min="12294" max="12544" width="9" style="61"/>
    <col min="12545" max="12545" width="7.5703125" style="61" customWidth="1"/>
    <col min="12546" max="12546" width="8.42578125" style="61" customWidth="1"/>
    <col min="12547" max="12548" width="19.85546875" style="61" customWidth="1"/>
    <col min="12549" max="12549" width="37.5703125" style="61" customWidth="1"/>
    <col min="12550" max="12800" width="9" style="61"/>
    <col min="12801" max="12801" width="7.5703125" style="61" customWidth="1"/>
    <col min="12802" max="12802" width="8.42578125" style="61" customWidth="1"/>
    <col min="12803" max="12804" width="19.85546875" style="61" customWidth="1"/>
    <col min="12805" max="12805" width="37.5703125" style="61" customWidth="1"/>
    <col min="12806" max="13056" width="9" style="61"/>
    <col min="13057" max="13057" width="7.5703125" style="61" customWidth="1"/>
    <col min="13058" max="13058" width="8.42578125" style="61" customWidth="1"/>
    <col min="13059" max="13060" width="19.85546875" style="61" customWidth="1"/>
    <col min="13061" max="13061" width="37.5703125" style="61" customWidth="1"/>
    <col min="13062" max="13312" width="9" style="61"/>
    <col min="13313" max="13313" width="7.5703125" style="61" customWidth="1"/>
    <col min="13314" max="13314" width="8.42578125" style="61" customWidth="1"/>
    <col min="13315" max="13316" width="19.85546875" style="61" customWidth="1"/>
    <col min="13317" max="13317" width="37.5703125" style="61" customWidth="1"/>
    <col min="13318" max="13568" width="9" style="61"/>
    <col min="13569" max="13569" width="7.5703125" style="61" customWidth="1"/>
    <col min="13570" max="13570" width="8.42578125" style="61" customWidth="1"/>
    <col min="13571" max="13572" width="19.85546875" style="61" customWidth="1"/>
    <col min="13573" max="13573" width="37.5703125" style="61" customWidth="1"/>
    <col min="13574" max="13824" width="9" style="61"/>
    <col min="13825" max="13825" width="7.5703125" style="61" customWidth="1"/>
    <col min="13826" max="13826" width="8.42578125" style="61" customWidth="1"/>
    <col min="13827" max="13828" width="19.85546875" style="61" customWidth="1"/>
    <col min="13829" max="13829" width="37.5703125" style="61" customWidth="1"/>
    <col min="13830" max="14080" width="9" style="61"/>
    <col min="14081" max="14081" width="7.5703125" style="61" customWidth="1"/>
    <col min="14082" max="14082" width="8.42578125" style="61" customWidth="1"/>
    <col min="14083" max="14084" width="19.85546875" style="61" customWidth="1"/>
    <col min="14085" max="14085" width="37.5703125" style="61" customWidth="1"/>
    <col min="14086" max="14336" width="9" style="61"/>
    <col min="14337" max="14337" width="7.5703125" style="61" customWidth="1"/>
    <col min="14338" max="14338" width="8.42578125" style="61" customWidth="1"/>
    <col min="14339" max="14340" width="19.85546875" style="61" customWidth="1"/>
    <col min="14341" max="14341" width="37.5703125" style="61" customWidth="1"/>
    <col min="14342" max="14592" width="9" style="61"/>
    <col min="14593" max="14593" width="7.5703125" style="61" customWidth="1"/>
    <col min="14594" max="14594" width="8.42578125" style="61" customWidth="1"/>
    <col min="14595" max="14596" width="19.85546875" style="61" customWidth="1"/>
    <col min="14597" max="14597" width="37.5703125" style="61" customWidth="1"/>
    <col min="14598" max="14848" width="9" style="61"/>
    <col min="14849" max="14849" width="7.5703125" style="61" customWidth="1"/>
    <col min="14850" max="14850" width="8.42578125" style="61" customWidth="1"/>
    <col min="14851" max="14852" width="19.85546875" style="61" customWidth="1"/>
    <col min="14853" max="14853" width="37.5703125" style="61" customWidth="1"/>
    <col min="14854" max="15104" width="9" style="61"/>
    <col min="15105" max="15105" width="7.5703125" style="61" customWidth="1"/>
    <col min="15106" max="15106" width="8.42578125" style="61" customWidth="1"/>
    <col min="15107" max="15108" width="19.85546875" style="61" customWidth="1"/>
    <col min="15109" max="15109" width="37.5703125" style="61" customWidth="1"/>
    <col min="15110" max="15360" width="9" style="61"/>
    <col min="15361" max="15361" width="7.5703125" style="61" customWidth="1"/>
    <col min="15362" max="15362" width="8.42578125" style="61" customWidth="1"/>
    <col min="15363" max="15364" width="19.85546875" style="61" customWidth="1"/>
    <col min="15365" max="15365" width="37.5703125" style="61" customWidth="1"/>
    <col min="15366" max="15616" width="9" style="61"/>
    <col min="15617" max="15617" width="7.5703125" style="61" customWidth="1"/>
    <col min="15618" max="15618" width="8.42578125" style="61" customWidth="1"/>
    <col min="15619" max="15620" width="19.85546875" style="61" customWidth="1"/>
    <col min="15621" max="15621" width="37.5703125" style="61" customWidth="1"/>
    <col min="15622" max="15872" width="9" style="61"/>
    <col min="15873" max="15873" width="7.5703125" style="61" customWidth="1"/>
    <col min="15874" max="15874" width="8.42578125" style="61" customWidth="1"/>
    <col min="15875" max="15876" width="19.85546875" style="61" customWidth="1"/>
    <col min="15877" max="15877" width="37.5703125" style="61" customWidth="1"/>
    <col min="15878" max="16128" width="9" style="61"/>
    <col min="16129" max="16129" width="7.5703125" style="61" customWidth="1"/>
    <col min="16130" max="16130" width="8.42578125" style="61" customWidth="1"/>
    <col min="16131" max="16132" width="19.85546875" style="61" customWidth="1"/>
    <col min="16133" max="16133" width="37.5703125" style="61" customWidth="1"/>
    <col min="16134" max="16384" width="9" style="61"/>
  </cols>
  <sheetData>
    <row r="1" spans="1:5" s="65" customFormat="1" ht="28.5">
      <c r="A1" s="118" t="s">
        <v>954</v>
      </c>
    </row>
    <row r="2" spans="1:5" s="65" customFormat="1" ht="28.5">
      <c r="A2" s="119" t="s">
        <v>953</v>
      </c>
    </row>
    <row r="3" spans="1:5">
      <c r="A3" s="459"/>
      <c r="D3" s="460"/>
      <c r="E3" s="461" t="s">
        <v>270</v>
      </c>
    </row>
    <row r="4" spans="1:5" s="178" customFormat="1" ht="33" customHeight="1">
      <c r="A4" s="1684" t="s">
        <v>648</v>
      </c>
      <c r="B4" s="1685"/>
      <c r="C4" s="1688" t="s">
        <v>649</v>
      </c>
      <c r="D4" s="1688" t="s">
        <v>657</v>
      </c>
      <c r="E4" s="1690" t="s">
        <v>650</v>
      </c>
    </row>
    <row r="5" spans="1:5" s="178" customFormat="1" ht="33" customHeight="1">
      <c r="A5" s="1686"/>
      <c r="B5" s="1687"/>
      <c r="C5" s="1689"/>
      <c r="D5" s="1689"/>
      <c r="E5" s="1691"/>
    </row>
    <row r="6" spans="1:5" ht="22.5" hidden="1">
      <c r="A6" s="480">
        <v>2527</v>
      </c>
      <c r="B6" s="481" t="s">
        <v>303</v>
      </c>
      <c r="C6" s="482">
        <v>12442543</v>
      </c>
      <c r="D6" s="482">
        <v>1310799</v>
      </c>
      <c r="E6" s="483"/>
    </row>
    <row r="7" spans="1:5" ht="22.5" hidden="1">
      <c r="A7" s="480">
        <v>2528</v>
      </c>
      <c r="B7" s="481" t="s">
        <v>304</v>
      </c>
      <c r="C7" s="482">
        <v>14550022</v>
      </c>
      <c r="D7" s="482">
        <v>1491022</v>
      </c>
      <c r="E7" s="484">
        <v>0.11693582619686974</v>
      </c>
    </row>
    <row r="8" spans="1:5" ht="22.5" hidden="1">
      <c r="A8" s="480">
        <v>2529</v>
      </c>
      <c r="B8" s="481" t="s">
        <v>305</v>
      </c>
      <c r="C8" s="485">
        <v>17024677</v>
      </c>
      <c r="D8" s="486">
        <v>1601789</v>
      </c>
      <c r="E8" s="487">
        <v>0.10688244818404352</v>
      </c>
    </row>
    <row r="9" spans="1:5" ht="22.5" hidden="1">
      <c r="A9" s="480">
        <v>2530</v>
      </c>
      <c r="B9" s="481" t="s">
        <v>306</v>
      </c>
      <c r="C9" s="485">
        <v>20169561</v>
      </c>
      <c r="D9" s="486">
        <v>1657019</v>
      </c>
      <c r="E9" s="487">
        <v>9.3255412023096118E-2</v>
      </c>
    </row>
    <row r="10" spans="1:5" ht="22.5" hidden="1">
      <c r="A10" s="480">
        <v>2531</v>
      </c>
      <c r="B10" s="481" t="s">
        <v>307</v>
      </c>
      <c r="C10" s="485">
        <v>24613240</v>
      </c>
      <c r="D10" s="486">
        <v>1986724</v>
      </c>
      <c r="E10" s="487">
        <v>9.2846080261048222E-2</v>
      </c>
    </row>
    <row r="11" spans="1:5" ht="22.5" hidden="1">
      <c r="A11" s="480">
        <v>2532</v>
      </c>
      <c r="B11" s="481" t="s">
        <v>308</v>
      </c>
      <c r="C11" s="485">
        <v>31486820</v>
      </c>
      <c r="D11" s="486">
        <v>2641713</v>
      </c>
      <c r="E11" s="487">
        <v>9.8832573330409942E-2</v>
      </c>
    </row>
    <row r="12" spans="1:5" ht="22.5" hidden="1">
      <c r="A12" s="480">
        <v>2533</v>
      </c>
      <c r="B12" s="481" t="s">
        <v>309</v>
      </c>
      <c r="C12" s="485">
        <v>39689525</v>
      </c>
      <c r="D12" s="486">
        <v>3679584</v>
      </c>
      <c r="E12" s="488">
        <v>9.2709197200016885E-2</v>
      </c>
    </row>
    <row r="13" spans="1:5" ht="22.5" hidden="1">
      <c r="A13" s="480">
        <v>2534</v>
      </c>
      <c r="B13" s="481" t="s">
        <v>310</v>
      </c>
      <c r="C13" s="489">
        <v>50088.726000000002</v>
      </c>
      <c r="D13" s="485">
        <v>4900.2910000000002</v>
      </c>
      <c r="E13" s="488">
        <v>9.783221477823173E-2</v>
      </c>
    </row>
    <row r="14" spans="1:5" ht="22.5" hidden="1">
      <c r="A14" s="480">
        <v>2535</v>
      </c>
      <c r="B14" s="481" t="s">
        <v>311</v>
      </c>
      <c r="C14" s="489">
        <v>63066.516000000003</v>
      </c>
      <c r="D14" s="485">
        <v>5631.9229999999998</v>
      </c>
      <c r="E14" s="488">
        <v>8.9301317992577858E-2</v>
      </c>
    </row>
    <row r="15" spans="1:5" ht="22.5" hidden="1">
      <c r="A15" s="480">
        <v>2536</v>
      </c>
      <c r="B15" s="481" t="s">
        <v>312</v>
      </c>
      <c r="C15" s="489">
        <v>91002.778000000006</v>
      </c>
      <c r="D15" s="485">
        <v>6529.4250000000002</v>
      </c>
      <c r="E15" s="488">
        <v>7.1749732738928026E-2</v>
      </c>
    </row>
    <row r="16" spans="1:5" ht="22.5" hidden="1">
      <c r="A16" s="480">
        <v>2537</v>
      </c>
      <c r="B16" s="481" t="s">
        <v>313</v>
      </c>
      <c r="C16" s="489">
        <v>105345.44500000001</v>
      </c>
      <c r="D16" s="485">
        <v>7328.2179999999998</v>
      </c>
      <c r="E16" s="488">
        <v>6.9563691149626822E-2</v>
      </c>
    </row>
    <row r="17" spans="1:5" ht="22.5" hidden="1">
      <c r="A17" s="480">
        <v>2538</v>
      </c>
      <c r="B17" s="481" t="s">
        <v>314</v>
      </c>
      <c r="C17" s="489">
        <v>123683.173</v>
      </c>
      <c r="D17" s="485">
        <v>8899.3279999999995</v>
      </c>
      <c r="E17" s="488">
        <v>7.1952617192316048E-2</v>
      </c>
    </row>
    <row r="18" spans="1:5" ht="22.5" hidden="1">
      <c r="A18" s="480">
        <v>2539</v>
      </c>
      <c r="B18" s="481" t="s">
        <v>315</v>
      </c>
      <c r="C18" s="489">
        <v>129274.21799999999</v>
      </c>
      <c r="D18" s="485">
        <v>10786.834999999999</v>
      </c>
      <c r="E18" s="488">
        <v>8.3441502620421965E-2</v>
      </c>
    </row>
    <row r="19" spans="1:5" ht="22.5" hidden="1">
      <c r="A19" s="480">
        <v>2540</v>
      </c>
      <c r="B19" s="481" t="s">
        <v>316</v>
      </c>
      <c r="C19" s="489">
        <v>141728.671</v>
      </c>
      <c r="D19" s="485">
        <v>11997.332</v>
      </c>
      <c r="E19" s="488">
        <v>8.4649999998941641E-2</v>
      </c>
    </row>
    <row r="20" spans="1:5" ht="22.5" hidden="1">
      <c r="A20" s="480">
        <v>2541</v>
      </c>
      <c r="B20" s="481" t="s">
        <v>317</v>
      </c>
      <c r="C20" s="489">
        <v>161491.402</v>
      </c>
      <c r="D20" s="485">
        <v>14378.21</v>
      </c>
      <c r="E20" s="488">
        <v>8.9033904108405712E-2</v>
      </c>
    </row>
    <row r="21" spans="1:5" ht="22.5" hidden="1">
      <c r="A21" s="480">
        <v>2542</v>
      </c>
      <c r="B21" s="481" t="s">
        <v>318</v>
      </c>
      <c r="C21" s="489">
        <v>192960.68089700001</v>
      </c>
      <c r="D21" s="485">
        <v>13337.735000000001</v>
      </c>
      <c r="E21" s="488">
        <v>6.9121517077976716E-2</v>
      </c>
    </row>
    <row r="22" spans="1:5" ht="22.5" hidden="1">
      <c r="A22" s="480">
        <v>2543</v>
      </c>
      <c r="B22" s="481" t="s">
        <v>319</v>
      </c>
      <c r="C22" s="490">
        <v>217942</v>
      </c>
      <c r="D22" s="491">
        <v>13910</v>
      </c>
      <c r="E22" s="492">
        <v>6.0299999999999999E-2</v>
      </c>
    </row>
    <row r="23" spans="1:5" ht="22.5" hidden="1">
      <c r="A23" s="480">
        <v>2544</v>
      </c>
      <c r="B23" s="481" t="s">
        <v>320</v>
      </c>
      <c r="C23" s="490">
        <v>260266.48219813698</v>
      </c>
      <c r="D23" s="491">
        <v>15372.533933610001</v>
      </c>
      <c r="E23" s="492">
        <v>6.652766775266597E-2</v>
      </c>
    </row>
    <row r="24" spans="1:5" ht="22.5" hidden="1">
      <c r="A24" s="480">
        <v>2546</v>
      </c>
      <c r="B24" s="481" t="s">
        <v>321</v>
      </c>
      <c r="C24" s="490">
        <v>417922.2157518653</v>
      </c>
      <c r="D24" s="491">
        <v>19021.875083670002</v>
      </c>
      <c r="E24" s="492">
        <v>6.5120480521691698E-2</v>
      </c>
    </row>
    <row r="25" spans="1:5" ht="22.5" hidden="1">
      <c r="A25" s="480">
        <v>2547</v>
      </c>
      <c r="B25" s="481" t="s">
        <v>322</v>
      </c>
      <c r="C25" s="490">
        <v>491388.38409324351</v>
      </c>
      <c r="D25" s="491">
        <v>22539.46460992</v>
      </c>
      <c r="E25" s="492">
        <v>6.22278227697547E-2</v>
      </c>
    </row>
    <row r="26" spans="1:5" ht="22.5" hidden="1">
      <c r="A26" s="480">
        <v>2548</v>
      </c>
      <c r="B26" s="481" t="s">
        <v>323</v>
      </c>
      <c r="C26" s="489">
        <v>583781.52326503699</v>
      </c>
      <c r="D26" s="485">
        <v>26983.340716460007</v>
      </c>
      <c r="E26" s="488">
        <v>5.9085400901934697E-2</v>
      </c>
    </row>
    <row r="27" spans="1:5" ht="22.5" hidden="1">
      <c r="A27" s="480">
        <v>2549</v>
      </c>
      <c r="B27" s="481" t="s">
        <v>324</v>
      </c>
      <c r="C27" s="489">
        <v>666244.52964208601</v>
      </c>
      <c r="D27" s="485">
        <v>32234.712342629999</v>
      </c>
      <c r="E27" s="488">
        <v>5.9047959887988187E-2</v>
      </c>
    </row>
    <row r="28" spans="1:5" ht="22.5" hidden="1">
      <c r="A28" s="480">
        <v>2550</v>
      </c>
      <c r="B28" s="481" t="s">
        <v>325</v>
      </c>
      <c r="C28" s="489">
        <v>775562.33376210288</v>
      </c>
      <c r="D28" s="485">
        <v>36791.368565559998</v>
      </c>
      <c r="E28" s="488">
        <v>6.0742854945023531E-2</v>
      </c>
    </row>
    <row r="29" spans="1:5" ht="22.5" hidden="1">
      <c r="A29" s="480">
        <v>2551</v>
      </c>
      <c r="B29" s="481" t="s">
        <v>326</v>
      </c>
      <c r="C29" s="489">
        <v>846105.21904266777</v>
      </c>
      <c r="D29" s="485">
        <v>43044.136761329981</v>
      </c>
      <c r="E29" s="488">
        <v>5.2167598378596039E-2</v>
      </c>
    </row>
    <row r="30" spans="1:5" ht="22.5" hidden="1">
      <c r="A30" s="480">
        <v>2552</v>
      </c>
      <c r="B30" s="493" t="s">
        <v>327</v>
      </c>
      <c r="C30" s="489">
        <v>995033.69509934064</v>
      </c>
      <c r="D30" s="485">
        <v>46460.02985911</v>
      </c>
      <c r="E30" s="488">
        <v>4.5920787178557888E-2</v>
      </c>
    </row>
    <row r="31" spans="1:5" ht="22.5" hidden="1">
      <c r="A31" s="480">
        <v>2553</v>
      </c>
      <c r="B31" s="493" t="s">
        <v>328</v>
      </c>
      <c r="C31" s="489">
        <v>1181850.5832990638</v>
      </c>
      <c r="D31" s="485">
        <v>52052.313621413996</v>
      </c>
      <c r="E31" s="488">
        <v>5.8343322165004548E-2</v>
      </c>
    </row>
    <row r="32" spans="1:5" ht="22.5" hidden="1">
      <c r="A32" s="480">
        <v>2554</v>
      </c>
      <c r="B32" s="481" t="s">
        <v>329</v>
      </c>
      <c r="C32" s="489">
        <v>1414064</v>
      </c>
      <c r="D32" s="485">
        <v>59034</v>
      </c>
      <c r="E32" s="782">
        <v>5.6000000000000001E-2</v>
      </c>
    </row>
    <row r="33" spans="1:5" ht="22.5" hidden="1">
      <c r="A33" s="480">
        <v>2555</v>
      </c>
      <c r="B33" s="481" t="s">
        <v>330</v>
      </c>
      <c r="C33" s="489">
        <v>1628959</v>
      </c>
      <c r="D33" s="485">
        <v>65574</v>
      </c>
      <c r="E33" s="782">
        <v>5.3999999999999999E-2</v>
      </c>
    </row>
    <row r="34" spans="1:5" ht="22.5" hidden="1">
      <c r="A34" s="480">
        <v>2556</v>
      </c>
      <c r="B34" s="481" t="s">
        <v>331</v>
      </c>
      <c r="C34" s="489">
        <v>1789210.1335523303</v>
      </c>
      <c r="D34" s="485">
        <v>75423.045642299985</v>
      </c>
      <c r="E34" s="782">
        <v>5.0631167517477794E-2</v>
      </c>
    </row>
    <row r="35" spans="1:5" ht="22.5" hidden="1">
      <c r="A35" s="480">
        <v>2557</v>
      </c>
      <c r="B35" s="481" t="s">
        <v>332</v>
      </c>
      <c r="C35" s="489">
        <v>2150918.8384485245</v>
      </c>
      <c r="D35" s="485">
        <v>84933.643287480008</v>
      </c>
      <c r="E35" s="782">
        <v>4.5509770732281782E-2</v>
      </c>
    </row>
    <row r="36" spans="1:5" ht="22.5">
      <c r="A36" s="480">
        <v>2558</v>
      </c>
      <c r="B36" s="481" t="s">
        <v>335</v>
      </c>
      <c r="C36" s="489">
        <v>2467453.6033803476</v>
      </c>
      <c r="D36" s="485">
        <v>91134.102752720355</v>
      </c>
      <c r="E36" s="782">
        <v>3.9453968029401723E-2</v>
      </c>
    </row>
    <row r="37" spans="1:5" ht="22.5">
      <c r="A37" s="480">
        <v>2559</v>
      </c>
      <c r="B37" s="481" t="s">
        <v>794</v>
      </c>
      <c r="C37" s="489">
        <v>2774195.6803212622</v>
      </c>
      <c r="D37" s="485">
        <v>103423.83368269401</v>
      </c>
      <c r="E37" s="782">
        <v>3.9462324961069099E-2</v>
      </c>
    </row>
    <row r="38" spans="1:5" ht="22.5">
      <c r="A38" s="480">
        <v>2560</v>
      </c>
      <c r="B38" s="481" t="s">
        <v>801</v>
      </c>
      <c r="C38" s="489">
        <v>3164127.233545037</v>
      </c>
      <c r="D38" s="485">
        <v>111309.11568602599</v>
      </c>
      <c r="E38" s="782">
        <v>3.7488401119485537E-2</v>
      </c>
    </row>
    <row r="39" spans="1:5" ht="22.5">
      <c r="A39" s="480">
        <v>2561</v>
      </c>
      <c r="B39" s="481" t="s">
        <v>820</v>
      </c>
      <c r="C39" s="489">
        <v>3347580.205062659</v>
      </c>
      <c r="D39" s="485">
        <v>119634.64953290099</v>
      </c>
      <c r="E39" s="782">
        <v>3.6744479281606283E-2</v>
      </c>
    </row>
    <row r="40" spans="1:5" ht="22.5">
      <c r="A40" s="494">
        <v>2562</v>
      </c>
      <c r="B40" s="495" t="s">
        <v>889</v>
      </c>
      <c r="C40" s="496">
        <v>3944306.8385151834</v>
      </c>
      <c r="D40" s="497">
        <v>126823.00785148</v>
      </c>
      <c r="E40" s="783">
        <v>3.4784687994632711E-2</v>
      </c>
    </row>
    <row r="41" spans="1:5" ht="12" customHeight="1">
      <c r="A41" s="163"/>
      <c r="B41" s="464"/>
      <c r="C41" s="465"/>
      <c r="D41" s="465"/>
      <c r="E41" s="466"/>
    </row>
    <row r="42" spans="1:5">
      <c r="A42" s="141" t="s">
        <v>268</v>
      </c>
    </row>
    <row r="43" spans="1:5">
      <c r="A43" s="142" t="s">
        <v>269</v>
      </c>
    </row>
    <row r="44" spans="1:5">
      <c r="A44" s="163"/>
      <c r="B44" s="163"/>
      <c r="C44" s="163"/>
      <c r="D44" s="163"/>
      <c r="E44" s="163"/>
    </row>
    <row r="45" spans="1:5" s="65" customFormat="1" ht="28.5">
      <c r="A45" s="118" t="s">
        <v>951</v>
      </c>
    </row>
    <row r="46" spans="1:5" s="65" customFormat="1" ht="28.5">
      <c r="A46" s="119" t="s">
        <v>952</v>
      </c>
    </row>
    <row r="47" spans="1:5">
      <c r="A47" s="467"/>
      <c r="D47" s="460"/>
      <c r="E47" s="461" t="s">
        <v>270</v>
      </c>
    </row>
    <row r="48" spans="1:5" s="178" customFormat="1" ht="33" customHeight="1">
      <c r="A48" s="498" t="s">
        <v>651</v>
      </c>
      <c r="B48" s="469"/>
      <c r="C48" s="468" t="s">
        <v>652</v>
      </c>
      <c r="D48" s="469" t="s">
        <v>653</v>
      </c>
      <c r="E48" s="1692" t="s">
        <v>299</v>
      </c>
    </row>
    <row r="49" spans="1:5" s="178" customFormat="1" ht="33" customHeight="1">
      <c r="A49" s="470" t="s">
        <v>654</v>
      </c>
      <c r="B49" s="471"/>
      <c r="C49" s="448" t="s">
        <v>655</v>
      </c>
      <c r="D49" s="217" t="s">
        <v>656</v>
      </c>
      <c r="E49" s="1693"/>
    </row>
    <row r="50" spans="1:5" hidden="1">
      <c r="A50" s="145">
        <v>2527</v>
      </c>
      <c r="B50" s="146" t="s">
        <v>303</v>
      </c>
      <c r="C50" s="472">
        <v>14799.771000000001</v>
      </c>
      <c r="D50" s="218"/>
      <c r="E50" s="473"/>
    </row>
    <row r="51" spans="1:5" hidden="1">
      <c r="A51" s="145">
        <v>2528</v>
      </c>
      <c r="B51" s="146" t="s">
        <v>304</v>
      </c>
      <c r="C51" s="472">
        <v>17641.782999999999</v>
      </c>
      <c r="D51" s="218">
        <v>2842.0119999999988</v>
      </c>
      <c r="E51" s="219">
        <v>19.203080912535732</v>
      </c>
    </row>
    <row r="52" spans="1:5" hidden="1">
      <c r="A52" s="145">
        <v>2529</v>
      </c>
      <c r="B52" s="146" t="s">
        <v>305</v>
      </c>
      <c r="C52" s="472">
        <v>20535.55</v>
      </c>
      <c r="D52" s="462">
        <v>2893.7669999999998</v>
      </c>
      <c r="E52" s="474">
        <v>16.402916870704054</v>
      </c>
    </row>
    <row r="53" spans="1:5" hidden="1">
      <c r="A53" s="145">
        <v>2530</v>
      </c>
      <c r="B53" s="146" t="s">
        <v>306</v>
      </c>
      <c r="C53" s="472">
        <v>24039.019</v>
      </c>
      <c r="D53" s="462">
        <v>3503.469000000001</v>
      </c>
      <c r="E53" s="474">
        <v>17.060507266666832</v>
      </c>
    </row>
    <row r="54" spans="1:5" hidden="1">
      <c r="A54" s="145">
        <v>2531</v>
      </c>
      <c r="B54" s="146" t="s">
        <v>307</v>
      </c>
      <c r="C54" s="472">
        <v>29257.117999999999</v>
      </c>
      <c r="D54" s="462">
        <v>5218.0989999999983</v>
      </c>
      <c r="E54" s="474">
        <v>21.7067884508931</v>
      </c>
    </row>
    <row r="55" spans="1:5" hidden="1">
      <c r="A55" s="145">
        <v>2532</v>
      </c>
      <c r="B55" s="146" t="s">
        <v>308</v>
      </c>
      <c r="C55" s="472">
        <v>36595.99</v>
      </c>
      <c r="D55" s="462">
        <v>7338.8719999999994</v>
      </c>
      <c r="E55" s="474">
        <v>25.084056467899536</v>
      </c>
    </row>
    <row r="56" spans="1:5" hidden="1">
      <c r="A56" s="145">
        <v>2533</v>
      </c>
      <c r="B56" s="146" t="s">
        <v>309</v>
      </c>
      <c r="C56" s="472">
        <v>46015.218000000001</v>
      </c>
      <c r="D56" s="462">
        <v>9419.2280000000028</v>
      </c>
      <c r="E56" s="474">
        <v>25.738415602365187</v>
      </c>
    </row>
    <row r="57" spans="1:5" hidden="1">
      <c r="A57" s="145">
        <v>2534</v>
      </c>
      <c r="B57" s="146" t="s">
        <v>310</v>
      </c>
      <c r="C57" s="472">
        <v>58306.962</v>
      </c>
      <c r="D57" s="462">
        <v>12291.743999999999</v>
      </c>
      <c r="E57" s="474">
        <v>26.712345467971051</v>
      </c>
    </row>
    <row r="58" spans="1:5" hidden="1">
      <c r="A58" s="145">
        <v>2535</v>
      </c>
      <c r="B58" s="146" t="s">
        <v>311</v>
      </c>
      <c r="C58" s="472">
        <v>73087.205000000002</v>
      </c>
      <c r="D58" s="462">
        <v>14780.243000000002</v>
      </c>
      <c r="E58" s="474">
        <v>25.349019213177328</v>
      </c>
    </row>
    <row r="59" spans="1:5" hidden="1">
      <c r="A59" s="145">
        <v>2536</v>
      </c>
      <c r="B59" s="146" t="s">
        <v>312</v>
      </c>
      <c r="C59" s="472">
        <v>102524.13099999999</v>
      </c>
      <c r="D59" s="462">
        <v>29436.925999999992</v>
      </c>
      <c r="E59" s="474">
        <v>40.276442367716747</v>
      </c>
    </row>
    <row r="60" spans="1:5" hidden="1">
      <c r="A60" s="145">
        <v>2537</v>
      </c>
      <c r="B60" s="146" t="s">
        <v>313</v>
      </c>
      <c r="C60" s="472">
        <v>119515.109</v>
      </c>
      <c r="D60" s="462">
        <v>16990.978000000003</v>
      </c>
      <c r="E60" s="474">
        <v>16.572662293523859</v>
      </c>
    </row>
    <row r="61" spans="1:5" hidden="1">
      <c r="A61" s="145">
        <v>2538</v>
      </c>
      <c r="B61" s="146" t="s">
        <v>314</v>
      </c>
      <c r="C61" s="472">
        <v>138672.91800000001</v>
      </c>
      <c r="D61" s="462">
        <v>19157.809000000008</v>
      </c>
      <c r="E61" s="474">
        <v>16.029612624124375</v>
      </c>
    </row>
    <row r="62" spans="1:5" hidden="1">
      <c r="A62" s="145">
        <v>2539</v>
      </c>
      <c r="B62" s="146" t="s">
        <v>315</v>
      </c>
      <c r="C62" s="472">
        <v>145900.16699999999</v>
      </c>
      <c r="D62" s="462">
        <v>7227.2489999999816</v>
      </c>
      <c r="E62" s="474">
        <v>5.2117234599476596</v>
      </c>
    </row>
    <row r="63" spans="1:5" hidden="1">
      <c r="A63" s="145">
        <v>2540</v>
      </c>
      <c r="B63" s="146" t="s">
        <v>316</v>
      </c>
      <c r="C63" s="472">
        <v>162954.51199999999</v>
      </c>
      <c r="D63" s="462">
        <v>17054.345000000001</v>
      </c>
      <c r="E63" s="474">
        <v>11.689051048173235</v>
      </c>
    </row>
    <row r="64" spans="1:5" hidden="1">
      <c r="A64" s="145">
        <v>2541</v>
      </c>
      <c r="B64" s="146" t="s">
        <v>317</v>
      </c>
      <c r="C64" s="472">
        <v>184577.323</v>
      </c>
      <c r="D64" s="462">
        <v>21622.811000000016</v>
      </c>
      <c r="E64" s="474">
        <v>13.269231231842182</v>
      </c>
    </row>
    <row r="65" spans="1:5" hidden="1">
      <c r="A65" s="145">
        <v>2542</v>
      </c>
      <c r="B65" s="146" t="s">
        <v>318</v>
      </c>
      <c r="C65" s="472">
        <v>216520</v>
      </c>
      <c r="D65" s="475">
        <v>31942.676999999996</v>
      </c>
      <c r="E65" s="150">
        <v>17.305851271881323</v>
      </c>
    </row>
    <row r="66" spans="1:5" hidden="1">
      <c r="A66" s="145">
        <v>2543</v>
      </c>
      <c r="B66" s="146" t="s">
        <v>319</v>
      </c>
      <c r="C66" s="472">
        <v>243052</v>
      </c>
      <c r="D66" s="475">
        <v>26532</v>
      </c>
      <c r="E66" s="150">
        <v>12.253833364123407</v>
      </c>
    </row>
    <row r="67" spans="1:5" hidden="1">
      <c r="A67" s="145">
        <v>2544</v>
      </c>
      <c r="B67" s="146" t="s">
        <v>320</v>
      </c>
      <c r="C67" s="472">
        <v>289941.33229065995</v>
      </c>
      <c r="D67" s="475">
        <v>46889.33229065995</v>
      </c>
      <c r="E67" s="150">
        <v>19.291893212423656</v>
      </c>
    </row>
    <row r="68" spans="1:5" hidden="1">
      <c r="A68" s="145">
        <v>2546</v>
      </c>
      <c r="B68" s="146" t="s">
        <v>321</v>
      </c>
      <c r="C68" s="472">
        <v>450354.80035233923</v>
      </c>
      <c r="D68" s="475">
        <v>160413.46806167928</v>
      </c>
      <c r="E68" s="150">
        <v>55.326181608653236</v>
      </c>
    </row>
    <row r="69" spans="1:5" hidden="1">
      <c r="A69" s="145">
        <v>2547</v>
      </c>
      <c r="B69" s="146" t="s">
        <v>322</v>
      </c>
      <c r="C69" s="472">
        <v>526572.97124448186</v>
      </c>
      <c r="D69" s="475">
        <v>76218.170892142633</v>
      </c>
      <c r="E69" s="150">
        <v>16.924027640543112</v>
      </c>
    </row>
    <row r="70" spans="1:5" hidden="1">
      <c r="A70" s="145">
        <v>2548</v>
      </c>
      <c r="B70" s="146" t="s">
        <v>323</v>
      </c>
      <c r="C70" s="476">
        <v>620418.42161210021</v>
      </c>
      <c r="D70" s="475">
        <v>93845.450367618352</v>
      </c>
      <c r="E70" s="150">
        <v>17.821926967847915</v>
      </c>
    </row>
    <row r="71" spans="1:5" hidden="1">
      <c r="A71" s="145">
        <v>2549</v>
      </c>
      <c r="B71" s="146" t="s">
        <v>324</v>
      </c>
      <c r="C71" s="476">
        <v>703645.0323472739</v>
      </c>
      <c r="D71" s="475">
        <v>83226.610735173686</v>
      </c>
      <c r="E71" s="150">
        <v>13.414593738031988</v>
      </c>
    </row>
    <row r="72" spans="1:5" hidden="1">
      <c r="A72" s="145">
        <v>2550</v>
      </c>
      <c r="B72" s="146" t="s">
        <v>325</v>
      </c>
      <c r="C72" s="476">
        <v>817296.74441854691</v>
      </c>
      <c r="D72" s="475">
        <v>113651.71207127301</v>
      </c>
      <c r="E72" s="150">
        <v>16.151853114367167</v>
      </c>
    </row>
    <row r="73" spans="1:5" hidden="1">
      <c r="A73" s="145">
        <v>2551</v>
      </c>
      <c r="B73" s="146" t="s">
        <v>326</v>
      </c>
      <c r="C73" s="476">
        <v>893715.49252905836</v>
      </c>
      <c r="D73" s="475">
        <v>76418.748110511457</v>
      </c>
      <c r="E73" s="150">
        <v>9.3501838386592855</v>
      </c>
    </row>
    <row r="74" spans="1:5" hidden="1">
      <c r="A74" s="145">
        <v>2552</v>
      </c>
      <c r="B74" s="276" t="s">
        <v>327</v>
      </c>
      <c r="C74" s="476">
        <v>1047378.7804124089</v>
      </c>
      <c r="D74" s="475">
        <v>153663.28788335051</v>
      </c>
      <c r="E74" s="150">
        <v>17.193758994656154</v>
      </c>
    </row>
    <row r="75" spans="1:5" hidden="1">
      <c r="A75" s="145">
        <v>2553</v>
      </c>
      <c r="B75" s="276" t="s">
        <v>328</v>
      </c>
      <c r="C75" s="476">
        <v>1242644.9714948018</v>
      </c>
      <c r="D75" s="475">
        <v>195266.19108239294</v>
      </c>
      <c r="E75" s="150">
        <v>18.64332128301341</v>
      </c>
    </row>
    <row r="76" spans="1:5" hidden="1">
      <c r="A76" s="145">
        <v>2554</v>
      </c>
      <c r="B76" s="146" t="s">
        <v>329</v>
      </c>
      <c r="C76" s="476">
        <v>1487841</v>
      </c>
      <c r="D76" s="475">
        <v>245196.02850519819</v>
      </c>
      <c r="E76" s="150">
        <v>19.731784550678793</v>
      </c>
    </row>
    <row r="77" spans="1:5" hidden="1">
      <c r="A77" s="145">
        <v>2555</v>
      </c>
      <c r="B77" s="146" t="s">
        <v>330</v>
      </c>
      <c r="C77" s="476">
        <v>1714837</v>
      </c>
      <c r="D77" s="475">
        <v>226996</v>
      </c>
      <c r="E77" s="150">
        <v>15.256737783136773</v>
      </c>
    </row>
    <row r="78" spans="1:5" hidden="1">
      <c r="A78" s="145">
        <v>2556</v>
      </c>
      <c r="B78" s="146" t="s">
        <v>331</v>
      </c>
      <c r="C78" s="472">
        <v>1902863.149691466</v>
      </c>
      <c r="D78" s="475">
        <v>188026.14969146601</v>
      </c>
      <c r="E78" s="150">
        <v>10.964666011490655</v>
      </c>
    </row>
    <row r="79" spans="1:5" hidden="1">
      <c r="A79" s="145">
        <v>2557</v>
      </c>
      <c r="B79" s="146" t="s">
        <v>332</v>
      </c>
      <c r="C79" s="472">
        <v>2274856.7052034745</v>
      </c>
      <c r="D79" s="475">
        <v>371993.55551200849</v>
      </c>
      <c r="E79" s="150">
        <v>19.549149163581429</v>
      </c>
    </row>
    <row r="80" spans="1:5">
      <c r="A80" s="145">
        <v>2558</v>
      </c>
      <c r="B80" s="146" t="s">
        <v>335</v>
      </c>
      <c r="C80" s="472">
        <v>2580787.9720768915</v>
      </c>
      <c r="D80" s="475">
        <v>305931.26687341696</v>
      </c>
      <c r="E80" s="150">
        <v>13.448375283314954</v>
      </c>
    </row>
    <row r="81" spans="1:5">
      <c r="A81" s="145">
        <v>2559</v>
      </c>
      <c r="B81" s="146" t="s">
        <v>794</v>
      </c>
      <c r="C81" s="472">
        <v>2895934.4723631414</v>
      </c>
      <c r="D81" s="475">
        <v>315146.50028624991</v>
      </c>
      <c r="E81" s="150">
        <v>12.211251125470625</v>
      </c>
    </row>
    <row r="82" spans="1:5">
      <c r="A82" s="145">
        <v>2560</v>
      </c>
      <c r="B82" s="146" t="s">
        <v>801</v>
      </c>
      <c r="C82" s="472">
        <v>3316461.2767927349</v>
      </c>
      <c r="D82" s="475">
        <v>420526.8044295935</v>
      </c>
      <c r="E82" s="150">
        <v>14.521281763894162</v>
      </c>
    </row>
    <row r="83" spans="1:5">
      <c r="A83" s="145">
        <v>2561</v>
      </c>
      <c r="B83" s="146" t="s">
        <v>820</v>
      </c>
      <c r="C83" s="472">
        <v>3511977.8485007202</v>
      </c>
      <c r="D83" s="475">
        <v>195516.57170798909</v>
      </c>
      <c r="E83" s="150">
        <v>5.8953370894493959</v>
      </c>
    </row>
    <row r="84" spans="1:5">
      <c r="A84" s="406">
        <v>2562</v>
      </c>
      <c r="B84" s="463" t="s">
        <v>889</v>
      </c>
      <c r="C84" s="477">
        <v>4157632.7613406088</v>
      </c>
      <c r="D84" s="478">
        <v>645654.9128398886</v>
      </c>
      <c r="E84" s="479">
        <v>18.38436746164335</v>
      </c>
    </row>
    <row r="85" spans="1:5" ht="12" customHeight="1">
      <c r="A85" s="141"/>
    </row>
    <row r="86" spans="1:5">
      <c r="A86" s="141" t="s">
        <v>268</v>
      </c>
      <c r="B86" s="85"/>
      <c r="C86" s="85"/>
      <c r="D86" s="85"/>
      <c r="E86" s="85"/>
    </row>
    <row r="87" spans="1:5">
      <c r="A87" s="142" t="s">
        <v>269</v>
      </c>
    </row>
  </sheetData>
  <mergeCells count="5">
    <mergeCell ref="A4:B5"/>
    <mergeCell ref="C4:C5"/>
    <mergeCell ref="D4:D5"/>
    <mergeCell ref="E4:E5"/>
    <mergeCell ref="E48:E49"/>
  </mergeCells>
  <phoneticPr fontId="107" type="noConversion"/>
  <printOptions horizontalCentered="1"/>
  <pageMargins left="0.59055118110236227" right="0.59055118110236227" top="0.59055118110236227" bottom="0" header="0.51181102362204722" footer="0.51181102362204722"/>
  <pageSetup paperSize="9" scale="96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K32"/>
  <sheetViews>
    <sheetView view="pageBreakPreview" zoomScale="60" zoomScaleNormal="80" workbookViewId="0">
      <selection sqref="A1:XFD1048576"/>
    </sheetView>
  </sheetViews>
  <sheetFormatPr defaultRowHeight="23.25"/>
  <cols>
    <col min="1" max="1" width="5.28515625" style="89" customWidth="1"/>
    <col min="2" max="2" width="60.5703125" style="89" customWidth="1"/>
    <col min="3" max="3" width="16.42578125" style="922" customWidth="1"/>
    <col min="4" max="4" width="11.7109375" style="922" customWidth="1"/>
    <col min="5" max="5" width="7.140625" style="1347" customWidth="1"/>
    <col min="6" max="6" width="62.28515625" style="89" bestFit="1" customWidth="1"/>
    <col min="7" max="7" width="22.42578125" style="89" customWidth="1"/>
    <col min="8" max="8" width="10.42578125" style="89" bestFit="1" customWidth="1"/>
    <col min="9" max="9" width="9" style="89"/>
    <col min="10" max="10" width="7.42578125" style="89" customWidth="1"/>
    <col min="11" max="256" width="9" style="89"/>
    <col min="257" max="257" width="4.140625" style="89" customWidth="1"/>
    <col min="258" max="258" width="58.42578125" style="89" bestFit="1" customWidth="1"/>
    <col min="259" max="259" width="22.42578125" style="89" customWidth="1"/>
    <col min="260" max="260" width="17.42578125" style="89" bestFit="1" customWidth="1"/>
    <col min="261" max="261" width="4.140625" style="89" customWidth="1"/>
    <col min="262" max="262" width="62.28515625" style="89" bestFit="1" customWidth="1"/>
    <col min="263" max="263" width="22.42578125" style="89" customWidth="1"/>
    <col min="264" max="264" width="17" style="89" bestFit="1" customWidth="1"/>
    <col min="265" max="265" width="9" style="89"/>
    <col min="266" max="266" width="7.42578125" style="89" customWidth="1"/>
    <col min="267" max="512" width="9" style="89"/>
    <col min="513" max="513" width="4.140625" style="89" customWidth="1"/>
    <col min="514" max="514" width="58.42578125" style="89" bestFit="1" customWidth="1"/>
    <col min="515" max="515" width="22.42578125" style="89" customWidth="1"/>
    <col min="516" max="516" width="17.42578125" style="89" bestFit="1" customWidth="1"/>
    <col min="517" max="517" width="4.140625" style="89" customWidth="1"/>
    <col min="518" max="518" width="62.28515625" style="89" bestFit="1" customWidth="1"/>
    <col min="519" max="519" width="22.42578125" style="89" customWidth="1"/>
    <col min="520" max="520" width="17" style="89" bestFit="1" customWidth="1"/>
    <col min="521" max="521" width="9" style="89"/>
    <col min="522" max="522" width="7.42578125" style="89" customWidth="1"/>
    <col min="523" max="768" width="9" style="89"/>
    <col min="769" max="769" width="4.140625" style="89" customWidth="1"/>
    <col min="770" max="770" width="58.42578125" style="89" bestFit="1" customWidth="1"/>
    <col min="771" max="771" width="22.42578125" style="89" customWidth="1"/>
    <col min="772" max="772" width="17.42578125" style="89" bestFit="1" customWidth="1"/>
    <col min="773" max="773" width="4.140625" style="89" customWidth="1"/>
    <col min="774" max="774" width="62.28515625" style="89" bestFit="1" customWidth="1"/>
    <col min="775" max="775" width="22.42578125" style="89" customWidth="1"/>
    <col min="776" max="776" width="17" style="89" bestFit="1" customWidth="1"/>
    <col min="777" max="777" width="9" style="89"/>
    <col min="778" max="778" width="7.42578125" style="89" customWidth="1"/>
    <col min="779" max="1024" width="9" style="89"/>
    <col min="1025" max="1025" width="4.140625" style="89" customWidth="1"/>
    <col min="1026" max="1026" width="58.42578125" style="89" bestFit="1" customWidth="1"/>
    <col min="1027" max="1027" width="22.42578125" style="89" customWidth="1"/>
    <col min="1028" max="1028" width="17.42578125" style="89" bestFit="1" customWidth="1"/>
    <col min="1029" max="1029" width="4.140625" style="89" customWidth="1"/>
    <col min="1030" max="1030" width="62.28515625" style="89" bestFit="1" customWidth="1"/>
    <col min="1031" max="1031" width="22.42578125" style="89" customWidth="1"/>
    <col min="1032" max="1032" width="17" style="89" bestFit="1" customWidth="1"/>
    <col min="1033" max="1033" width="9" style="89"/>
    <col min="1034" max="1034" width="7.42578125" style="89" customWidth="1"/>
    <col min="1035" max="1280" width="9" style="89"/>
    <col min="1281" max="1281" width="4.140625" style="89" customWidth="1"/>
    <col min="1282" max="1282" width="58.42578125" style="89" bestFit="1" customWidth="1"/>
    <col min="1283" max="1283" width="22.42578125" style="89" customWidth="1"/>
    <col min="1284" max="1284" width="17.42578125" style="89" bestFit="1" customWidth="1"/>
    <col min="1285" max="1285" width="4.140625" style="89" customWidth="1"/>
    <col min="1286" max="1286" width="62.28515625" style="89" bestFit="1" customWidth="1"/>
    <col min="1287" max="1287" width="22.42578125" style="89" customWidth="1"/>
    <col min="1288" max="1288" width="17" style="89" bestFit="1" customWidth="1"/>
    <col min="1289" max="1289" width="9" style="89"/>
    <col min="1290" max="1290" width="7.42578125" style="89" customWidth="1"/>
    <col min="1291" max="1536" width="9" style="89"/>
    <col min="1537" max="1537" width="4.140625" style="89" customWidth="1"/>
    <col min="1538" max="1538" width="58.42578125" style="89" bestFit="1" customWidth="1"/>
    <col min="1539" max="1539" width="22.42578125" style="89" customWidth="1"/>
    <col min="1540" max="1540" width="17.42578125" style="89" bestFit="1" customWidth="1"/>
    <col min="1541" max="1541" width="4.140625" style="89" customWidth="1"/>
    <col min="1542" max="1542" width="62.28515625" style="89" bestFit="1" customWidth="1"/>
    <col min="1543" max="1543" width="22.42578125" style="89" customWidth="1"/>
    <col min="1544" max="1544" width="17" style="89" bestFit="1" customWidth="1"/>
    <col min="1545" max="1545" width="9" style="89"/>
    <col min="1546" max="1546" width="7.42578125" style="89" customWidth="1"/>
    <col min="1547" max="1792" width="9" style="89"/>
    <col min="1793" max="1793" width="4.140625" style="89" customWidth="1"/>
    <col min="1794" max="1794" width="58.42578125" style="89" bestFit="1" customWidth="1"/>
    <col min="1795" max="1795" width="22.42578125" style="89" customWidth="1"/>
    <col min="1796" max="1796" width="17.42578125" style="89" bestFit="1" customWidth="1"/>
    <col min="1797" max="1797" width="4.140625" style="89" customWidth="1"/>
    <col min="1798" max="1798" width="62.28515625" style="89" bestFit="1" customWidth="1"/>
    <col min="1799" max="1799" width="22.42578125" style="89" customWidth="1"/>
    <col min="1800" max="1800" width="17" style="89" bestFit="1" customWidth="1"/>
    <col min="1801" max="1801" width="9" style="89"/>
    <col min="1802" max="1802" width="7.42578125" style="89" customWidth="1"/>
    <col min="1803" max="2048" width="9" style="89"/>
    <col min="2049" max="2049" width="4.140625" style="89" customWidth="1"/>
    <col min="2050" max="2050" width="58.42578125" style="89" bestFit="1" customWidth="1"/>
    <col min="2051" max="2051" width="22.42578125" style="89" customWidth="1"/>
    <col min="2052" max="2052" width="17.42578125" style="89" bestFit="1" customWidth="1"/>
    <col min="2053" max="2053" width="4.140625" style="89" customWidth="1"/>
    <col min="2054" max="2054" width="62.28515625" style="89" bestFit="1" customWidth="1"/>
    <col min="2055" max="2055" width="22.42578125" style="89" customWidth="1"/>
    <col min="2056" max="2056" width="17" style="89" bestFit="1" customWidth="1"/>
    <col min="2057" max="2057" width="9" style="89"/>
    <col min="2058" max="2058" width="7.42578125" style="89" customWidth="1"/>
    <col min="2059" max="2304" width="9" style="89"/>
    <col min="2305" max="2305" width="4.140625" style="89" customWidth="1"/>
    <col min="2306" max="2306" width="58.42578125" style="89" bestFit="1" customWidth="1"/>
    <col min="2307" max="2307" width="22.42578125" style="89" customWidth="1"/>
    <col min="2308" max="2308" width="17.42578125" style="89" bestFit="1" customWidth="1"/>
    <col min="2309" max="2309" width="4.140625" style="89" customWidth="1"/>
    <col min="2310" max="2310" width="62.28515625" style="89" bestFit="1" customWidth="1"/>
    <col min="2311" max="2311" width="22.42578125" style="89" customWidth="1"/>
    <col min="2312" max="2312" width="17" style="89" bestFit="1" customWidth="1"/>
    <col min="2313" max="2313" width="9" style="89"/>
    <col min="2314" max="2314" width="7.42578125" style="89" customWidth="1"/>
    <col min="2315" max="2560" width="9" style="89"/>
    <col min="2561" max="2561" width="4.140625" style="89" customWidth="1"/>
    <col min="2562" max="2562" width="58.42578125" style="89" bestFit="1" customWidth="1"/>
    <col min="2563" max="2563" width="22.42578125" style="89" customWidth="1"/>
    <col min="2564" max="2564" width="17.42578125" style="89" bestFit="1" customWidth="1"/>
    <col min="2565" max="2565" width="4.140625" style="89" customWidth="1"/>
    <col min="2566" max="2566" width="62.28515625" style="89" bestFit="1" customWidth="1"/>
    <col min="2567" max="2567" width="22.42578125" style="89" customWidth="1"/>
    <col min="2568" max="2568" width="17" style="89" bestFit="1" customWidth="1"/>
    <col min="2569" max="2569" width="9" style="89"/>
    <col min="2570" max="2570" width="7.42578125" style="89" customWidth="1"/>
    <col min="2571" max="2816" width="9" style="89"/>
    <col min="2817" max="2817" width="4.140625" style="89" customWidth="1"/>
    <col min="2818" max="2818" width="58.42578125" style="89" bestFit="1" customWidth="1"/>
    <col min="2819" max="2819" width="22.42578125" style="89" customWidth="1"/>
    <col min="2820" max="2820" width="17.42578125" style="89" bestFit="1" customWidth="1"/>
    <col min="2821" max="2821" width="4.140625" style="89" customWidth="1"/>
    <col min="2822" max="2822" width="62.28515625" style="89" bestFit="1" customWidth="1"/>
    <col min="2823" max="2823" width="22.42578125" style="89" customWidth="1"/>
    <col min="2824" max="2824" width="17" style="89" bestFit="1" customWidth="1"/>
    <col min="2825" max="2825" width="9" style="89"/>
    <col min="2826" max="2826" width="7.42578125" style="89" customWidth="1"/>
    <col min="2827" max="3072" width="9" style="89"/>
    <col min="3073" max="3073" width="4.140625" style="89" customWidth="1"/>
    <col min="3074" max="3074" width="58.42578125" style="89" bestFit="1" customWidth="1"/>
    <col min="3075" max="3075" width="22.42578125" style="89" customWidth="1"/>
    <col min="3076" max="3076" width="17.42578125" style="89" bestFit="1" customWidth="1"/>
    <col min="3077" max="3077" width="4.140625" style="89" customWidth="1"/>
    <col min="3078" max="3078" width="62.28515625" style="89" bestFit="1" customWidth="1"/>
    <col min="3079" max="3079" width="22.42578125" style="89" customWidth="1"/>
    <col min="3080" max="3080" width="17" style="89" bestFit="1" customWidth="1"/>
    <col min="3081" max="3081" width="9" style="89"/>
    <col min="3082" max="3082" width="7.42578125" style="89" customWidth="1"/>
    <col min="3083" max="3328" width="9" style="89"/>
    <col min="3329" max="3329" width="4.140625" style="89" customWidth="1"/>
    <col min="3330" max="3330" width="58.42578125" style="89" bestFit="1" customWidth="1"/>
    <col min="3331" max="3331" width="22.42578125" style="89" customWidth="1"/>
    <col min="3332" max="3332" width="17.42578125" style="89" bestFit="1" customWidth="1"/>
    <col min="3333" max="3333" width="4.140625" style="89" customWidth="1"/>
    <col min="3334" max="3334" width="62.28515625" style="89" bestFit="1" customWidth="1"/>
    <col min="3335" max="3335" width="22.42578125" style="89" customWidth="1"/>
    <col min="3336" max="3336" width="17" style="89" bestFit="1" customWidth="1"/>
    <col min="3337" max="3337" width="9" style="89"/>
    <col min="3338" max="3338" width="7.42578125" style="89" customWidth="1"/>
    <col min="3339" max="3584" width="9" style="89"/>
    <col min="3585" max="3585" width="4.140625" style="89" customWidth="1"/>
    <col min="3586" max="3586" width="58.42578125" style="89" bestFit="1" customWidth="1"/>
    <col min="3587" max="3587" width="22.42578125" style="89" customWidth="1"/>
    <col min="3588" max="3588" width="17.42578125" style="89" bestFit="1" customWidth="1"/>
    <col min="3589" max="3589" width="4.140625" style="89" customWidth="1"/>
    <col min="3590" max="3590" width="62.28515625" style="89" bestFit="1" customWidth="1"/>
    <col min="3591" max="3591" width="22.42578125" style="89" customWidth="1"/>
    <col min="3592" max="3592" width="17" style="89" bestFit="1" customWidth="1"/>
    <col min="3593" max="3593" width="9" style="89"/>
    <col min="3594" max="3594" width="7.42578125" style="89" customWidth="1"/>
    <col min="3595" max="3840" width="9" style="89"/>
    <col min="3841" max="3841" width="4.140625" style="89" customWidth="1"/>
    <col min="3842" max="3842" width="58.42578125" style="89" bestFit="1" customWidth="1"/>
    <col min="3843" max="3843" width="22.42578125" style="89" customWidth="1"/>
    <col min="3844" max="3844" width="17.42578125" style="89" bestFit="1" customWidth="1"/>
    <col min="3845" max="3845" width="4.140625" style="89" customWidth="1"/>
    <col min="3846" max="3846" width="62.28515625" style="89" bestFit="1" customWidth="1"/>
    <col min="3847" max="3847" width="22.42578125" style="89" customWidth="1"/>
    <col min="3848" max="3848" width="17" style="89" bestFit="1" customWidth="1"/>
    <col min="3849" max="3849" width="9" style="89"/>
    <col min="3850" max="3850" width="7.42578125" style="89" customWidth="1"/>
    <col min="3851" max="4096" width="9" style="89"/>
    <col min="4097" max="4097" width="4.140625" style="89" customWidth="1"/>
    <col min="4098" max="4098" width="58.42578125" style="89" bestFit="1" customWidth="1"/>
    <col min="4099" max="4099" width="22.42578125" style="89" customWidth="1"/>
    <col min="4100" max="4100" width="17.42578125" style="89" bestFit="1" customWidth="1"/>
    <col min="4101" max="4101" width="4.140625" style="89" customWidth="1"/>
    <col min="4102" max="4102" width="62.28515625" style="89" bestFit="1" customWidth="1"/>
    <col min="4103" max="4103" width="22.42578125" style="89" customWidth="1"/>
    <col min="4104" max="4104" width="17" style="89" bestFit="1" customWidth="1"/>
    <col min="4105" max="4105" width="9" style="89"/>
    <col min="4106" max="4106" width="7.42578125" style="89" customWidth="1"/>
    <col min="4107" max="4352" width="9" style="89"/>
    <col min="4353" max="4353" width="4.140625" style="89" customWidth="1"/>
    <col min="4354" max="4354" width="58.42578125" style="89" bestFit="1" customWidth="1"/>
    <col min="4355" max="4355" width="22.42578125" style="89" customWidth="1"/>
    <col min="4356" max="4356" width="17.42578125" style="89" bestFit="1" customWidth="1"/>
    <col min="4357" max="4357" width="4.140625" style="89" customWidth="1"/>
    <col min="4358" max="4358" width="62.28515625" style="89" bestFit="1" customWidth="1"/>
    <col min="4359" max="4359" width="22.42578125" style="89" customWidth="1"/>
    <col min="4360" max="4360" width="17" style="89" bestFit="1" customWidth="1"/>
    <col min="4361" max="4361" width="9" style="89"/>
    <col min="4362" max="4362" width="7.42578125" style="89" customWidth="1"/>
    <col min="4363" max="4608" width="9" style="89"/>
    <col min="4609" max="4609" width="4.140625" style="89" customWidth="1"/>
    <col min="4610" max="4610" width="58.42578125" style="89" bestFit="1" customWidth="1"/>
    <col min="4611" max="4611" width="22.42578125" style="89" customWidth="1"/>
    <col min="4612" max="4612" width="17.42578125" style="89" bestFit="1" customWidth="1"/>
    <col min="4613" max="4613" width="4.140625" style="89" customWidth="1"/>
    <col min="4614" max="4614" width="62.28515625" style="89" bestFit="1" customWidth="1"/>
    <col min="4615" max="4615" width="22.42578125" style="89" customWidth="1"/>
    <col min="4616" max="4616" width="17" style="89" bestFit="1" customWidth="1"/>
    <col min="4617" max="4617" width="9" style="89"/>
    <col min="4618" max="4618" width="7.42578125" style="89" customWidth="1"/>
    <col min="4619" max="4864" width="9" style="89"/>
    <col min="4865" max="4865" width="4.140625" style="89" customWidth="1"/>
    <col min="4866" max="4866" width="58.42578125" style="89" bestFit="1" customWidth="1"/>
    <col min="4867" max="4867" width="22.42578125" style="89" customWidth="1"/>
    <col min="4868" max="4868" width="17.42578125" style="89" bestFit="1" customWidth="1"/>
    <col min="4869" max="4869" width="4.140625" style="89" customWidth="1"/>
    <col min="4870" max="4870" width="62.28515625" style="89" bestFit="1" customWidth="1"/>
    <col min="4871" max="4871" width="22.42578125" style="89" customWidth="1"/>
    <col min="4872" max="4872" width="17" style="89" bestFit="1" customWidth="1"/>
    <col min="4873" max="4873" width="9" style="89"/>
    <col min="4874" max="4874" width="7.42578125" style="89" customWidth="1"/>
    <col min="4875" max="5120" width="9" style="89"/>
    <col min="5121" max="5121" width="4.140625" style="89" customWidth="1"/>
    <col min="5122" max="5122" width="58.42578125" style="89" bestFit="1" customWidth="1"/>
    <col min="5123" max="5123" width="22.42578125" style="89" customWidth="1"/>
    <col min="5124" max="5124" width="17.42578125" style="89" bestFit="1" customWidth="1"/>
    <col min="5125" max="5125" width="4.140625" style="89" customWidth="1"/>
    <col min="5126" max="5126" width="62.28515625" style="89" bestFit="1" customWidth="1"/>
    <col min="5127" max="5127" width="22.42578125" style="89" customWidth="1"/>
    <col min="5128" max="5128" width="17" style="89" bestFit="1" customWidth="1"/>
    <col min="5129" max="5129" width="9" style="89"/>
    <col min="5130" max="5130" width="7.42578125" style="89" customWidth="1"/>
    <col min="5131" max="5376" width="9" style="89"/>
    <col min="5377" max="5377" width="4.140625" style="89" customWidth="1"/>
    <col min="5378" max="5378" width="58.42578125" style="89" bestFit="1" customWidth="1"/>
    <col min="5379" max="5379" width="22.42578125" style="89" customWidth="1"/>
    <col min="5380" max="5380" width="17.42578125" style="89" bestFit="1" customWidth="1"/>
    <col min="5381" max="5381" width="4.140625" style="89" customWidth="1"/>
    <col min="5382" max="5382" width="62.28515625" style="89" bestFit="1" customWidth="1"/>
    <col min="5383" max="5383" width="22.42578125" style="89" customWidth="1"/>
    <col min="5384" max="5384" width="17" style="89" bestFit="1" customWidth="1"/>
    <col min="5385" max="5385" width="9" style="89"/>
    <col min="5386" max="5386" width="7.42578125" style="89" customWidth="1"/>
    <col min="5387" max="5632" width="9" style="89"/>
    <col min="5633" max="5633" width="4.140625" style="89" customWidth="1"/>
    <col min="5634" max="5634" width="58.42578125" style="89" bestFit="1" customWidth="1"/>
    <col min="5635" max="5635" width="22.42578125" style="89" customWidth="1"/>
    <col min="5636" max="5636" width="17.42578125" style="89" bestFit="1" customWidth="1"/>
    <col min="5637" max="5637" width="4.140625" style="89" customWidth="1"/>
    <col min="5638" max="5638" width="62.28515625" style="89" bestFit="1" customWidth="1"/>
    <col min="5639" max="5639" width="22.42578125" style="89" customWidth="1"/>
    <col min="5640" max="5640" width="17" style="89" bestFit="1" customWidth="1"/>
    <col min="5641" max="5641" width="9" style="89"/>
    <col min="5642" max="5642" width="7.42578125" style="89" customWidth="1"/>
    <col min="5643" max="5888" width="9" style="89"/>
    <col min="5889" max="5889" width="4.140625" style="89" customWidth="1"/>
    <col min="5890" max="5890" width="58.42578125" style="89" bestFit="1" customWidth="1"/>
    <col min="5891" max="5891" width="22.42578125" style="89" customWidth="1"/>
    <col min="5892" max="5892" width="17.42578125" style="89" bestFit="1" customWidth="1"/>
    <col min="5893" max="5893" width="4.140625" style="89" customWidth="1"/>
    <col min="5894" max="5894" width="62.28515625" style="89" bestFit="1" customWidth="1"/>
    <col min="5895" max="5895" width="22.42578125" style="89" customWidth="1"/>
    <col min="5896" max="5896" width="17" style="89" bestFit="1" customWidth="1"/>
    <col min="5897" max="5897" width="9" style="89"/>
    <col min="5898" max="5898" width="7.42578125" style="89" customWidth="1"/>
    <col min="5899" max="6144" width="9" style="89"/>
    <col min="6145" max="6145" width="4.140625" style="89" customWidth="1"/>
    <col min="6146" max="6146" width="58.42578125" style="89" bestFit="1" customWidth="1"/>
    <col min="6147" max="6147" width="22.42578125" style="89" customWidth="1"/>
    <col min="6148" max="6148" width="17.42578125" style="89" bestFit="1" customWidth="1"/>
    <col min="6149" max="6149" width="4.140625" style="89" customWidth="1"/>
    <col min="6150" max="6150" width="62.28515625" style="89" bestFit="1" customWidth="1"/>
    <col min="6151" max="6151" width="22.42578125" style="89" customWidth="1"/>
    <col min="6152" max="6152" width="17" style="89" bestFit="1" customWidth="1"/>
    <col min="6153" max="6153" width="9" style="89"/>
    <col min="6154" max="6154" width="7.42578125" style="89" customWidth="1"/>
    <col min="6155" max="6400" width="9" style="89"/>
    <col min="6401" max="6401" width="4.140625" style="89" customWidth="1"/>
    <col min="6402" max="6402" width="58.42578125" style="89" bestFit="1" customWidth="1"/>
    <col min="6403" max="6403" width="22.42578125" style="89" customWidth="1"/>
    <col min="6404" max="6404" width="17.42578125" style="89" bestFit="1" customWidth="1"/>
    <col min="6405" max="6405" width="4.140625" style="89" customWidth="1"/>
    <col min="6406" max="6406" width="62.28515625" style="89" bestFit="1" customWidth="1"/>
    <col min="6407" max="6407" width="22.42578125" style="89" customWidth="1"/>
    <col min="6408" max="6408" width="17" style="89" bestFit="1" customWidth="1"/>
    <col min="6409" max="6409" width="9" style="89"/>
    <col min="6410" max="6410" width="7.42578125" style="89" customWidth="1"/>
    <col min="6411" max="6656" width="9" style="89"/>
    <col min="6657" max="6657" width="4.140625" style="89" customWidth="1"/>
    <col min="6658" max="6658" width="58.42578125" style="89" bestFit="1" customWidth="1"/>
    <col min="6659" max="6659" width="22.42578125" style="89" customWidth="1"/>
    <col min="6660" max="6660" width="17.42578125" style="89" bestFit="1" customWidth="1"/>
    <col min="6661" max="6661" width="4.140625" style="89" customWidth="1"/>
    <col min="6662" max="6662" width="62.28515625" style="89" bestFit="1" customWidth="1"/>
    <col min="6663" max="6663" width="22.42578125" style="89" customWidth="1"/>
    <col min="6664" max="6664" width="17" style="89" bestFit="1" customWidth="1"/>
    <col min="6665" max="6665" width="9" style="89"/>
    <col min="6666" max="6666" width="7.42578125" style="89" customWidth="1"/>
    <col min="6667" max="6912" width="9" style="89"/>
    <col min="6913" max="6913" width="4.140625" style="89" customWidth="1"/>
    <col min="6914" max="6914" width="58.42578125" style="89" bestFit="1" customWidth="1"/>
    <col min="6915" max="6915" width="22.42578125" style="89" customWidth="1"/>
    <col min="6916" max="6916" width="17.42578125" style="89" bestFit="1" customWidth="1"/>
    <col min="6917" max="6917" width="4.140625" style="89" customWidth="1"/>
    <col min="6918" max="6918" width="62.28515625" style="89" bestFit="1" customWidth="1"/>
    <col min="6919" max="6919" width="22.42578125" style="89" customWidth="1"/>
    <col min="6920" max="6920" width="17" style="89" bestFit="1" customWidth="1"/>
    <col min="6921" max="6921" width="9" style="89"/>
    <col min="6922" max="6922" width="7.42578125" style="89" customWidth="1"/>
    <col min="6923" max="7168" width="9" style="89"/>
    <col min="7169" max="7169" width="4.140625" style="89" customWidth="1"/>
    <col min="7170" max="7170" width="58.42578125" style="89" bestFit="1" customWidth="1"/>
    <col min="7171" max="7171" width="22.42578125" style="89" customWidth="1"/>
    <col min="7172" max="7172" width="17.42578125" style="89" bestFit="1" customWidth="1"/>
    <col min="7173" max="7173" width="4.140625" style="89" customWidth="1"/>
    <col min="7174" max="7174" width="62.28515625" style="89" bestFit="1" customWidth="1"/>
    <col min="7175" max="7175" width="22.42578125" style="89" customWidth="1"/>
    <col min="7176" max="7176" width="17" style="89" bestFit="1" customWidth="1"/>
    <col min="7177" max="7177" width="9" style="89"/>
    <col min="7178" max="7178" width="7.42578125" style="89" customWidth="1"/>
    <col min="7179" max="7424" width="9" style="89"/>
    <col min="7425" max="7425" width="4.140625" style="89" customWidth="1"/>
    <col min="7426" max="7426" width="58.42578125" style="89" bestFit="1" customWidth="1"/>
    <col min="7427" max="7427" width="22.42578125" style="89" customWidth="1"/>
    <col min="7428" max="7428" width="17.42578125" style="89" bestFit="1" customWidth="1"/>
    <col min="7429" max="7429" width="4.140625" style="89" customWidth="1"/>
    <col min="7430" max="7430" width="62.28515625" style="89" bestFit="1" customWidth="1"/>
    <col min="7431" max="7431" width="22.42578125" style="89" customWidth="1"/>
    <col min="7432" max="7432" width="17" style="89" bestFit="1" customWidth="1"/>
    <col min="7433" max="7433" width="9" style="89"/>
    <col min="7434" max="7434" width="7.42578125" style="89" customWidth="1"/>
    <col min="7435" max="7680" width="9" style="89"/>
    <col min="7681" max="7681" width="4.140625" style="89" customWidth="1"/>
    <col min="7682" max="7682" width="58.42578125" style="89" bestFit="1" customWidth="1"/>
    <col min="7683" max="7683" width="22.42578125" style="89" customWidth="1"/>
    <col min="7684" max="7684" width="17.42578125" style="89" bestFit="1" customWidth="1"/>
    <col min="7685" max="7685" width="4.140625" style="89" customWidth="1"/>
    <col min="7686" max="7686" width="62.28515625" style="89" bestFit="1" customWidth="1"/>
    <col min="7687" max="7687" width="22.42578125" style="89" customWidth="1"/>
    <col min="7688" max="7688" width="17" style="89" bestFit="1" customWidth="1"/>
    <col min="7689" max="7689" width="9" style="89"/>
    <col min="7690" max="7690" width="7.42578125" style="89" customWidth="1"/>
    <col min="7691" max="7936" width="9" style="89"/>
    <col min="7937" max="7937" width="4.140625" style="89" customWidth="1"/>
    <col min="7938" max="7938" width="58.42578125" style="89" bestFit="1" customWidth="1"/>
    <col min="7939" max="7939" width="22.42578125" style="89" customWidth="1"/>
    <col min="7940" max="7940" width="17.42578125" style="89" bestFit="1" customWidth="1"/>
    <col min="7941" max="7941" width="4.140625" style="89" customWidth="1"/>
    <col min="7942" max="7942" width="62.28515625" style="89" bestFit="1" customWidth="1"/>
    <col min="7943" max="7943" width="22.42578125" style="89" customWidth="1"/>
    <col min="7944" max="7944" width="17" style="89" bestFit="1" customWidth="1"/>
    <col min="7945" max="7945" width="9" style="89"/>
    <col min="7946" max="7946" width="7.42578125" style="89" customWidth="1"/>
    <col min="7947" max="8192" width="9" style="89"/>
    <col min="8193" max="8193" width="4.140625" style="89" customWidth="1"/>
    <col min="8194" max="8194" width="58.42578125" style="89" bestFit="1" customWidth="1"/>
    <col min="8195" max="8195" width="22.42578125" style="89" customWidth="1"/>
    <col min="8196" max="8196" width="17.42578125" style="89" bestFit="1" customWidth="1"/>
    <col min="8197" max="8197" width="4.140625" style="89" customWidth="1"/>
    <col min="8198" max="8198" width="62.28515625" style="89" bestFit="1" customWidth="1"/>
    <col min="8199" max="8199" width="22.42578125" style="89" customWidth="1"/>
    <col min="8200" max="8200" width="17" style="89" bestFit="1" customWidth="1"/>
    <col min="8201" max="8201" width="9" style="89"/>
    <col min="8202" max="8202" width="7.42578125" style="89" customWidth="1"/>
    <col min="8203" max="8448" width="9" style="89"/>
    <col min="8449" max="8449" width="4.140625" style="89" customWidth="1"/>
    <col min="8450" max="8450" width="58.42578125" style="89" bestFit="1" customWidth="1"/>
    <col min="8451" max="8451" width="22.42578125" style="89" customWidth="1"/>
    <col min="8452" max="8452" width="17.42578125" style="89" bestFit="1" customWidth="1"/>
    <col min="8453" max="8453" width="4.140625" style="89" customWidth="1"/>
    <col min="8454" max="8454" width="62.28515625" style="89" bestFit="1" customWidth="1"/>
    <col min="8455" max="8455" width="22.42578125" style="89" customWidth="1"/>
    <col min="8456" max="8456" width="17" style="89" bestFit="1" customWidth="1"/>
    <col min="8457" max="8457" width="9" style="89"/>
    <col min="8458" max="8458" width="7.42578125" style="89" customWidth="1"/>
    <col min="8459" max="8704" width="9" style="89"/>
    <col min="8705" max="8705" width="4.140625" style="89" customWidth="1"/>
    <col min="8706" max="8706" width="58.42578125" style="89" bestFit="1" customWidth="1"/>
    <col min="8707" max="8707" width="22.42578125" style="89" customWidth="1"/>
    <col min="8708" max="8708" width="17.42578125" style="89" bestFit="1" customWidth="1"/>
    <col min="8709" max="8709" width="4.140625" style="89" customWidth="1"/>
    <col min="8710" max="8710" width="62.28515625" style="89" bestFit="1" customWidth="1"/>
    <col min="8711" max="8711" width="22.42578125" style="89" customWidth="1"/>
    <col min="8712" max="8712" width="17" style="89" bestFit="1" customWidth="1"/>
    <col min="8713" max="8713" width="9" style="89"/>
    <col min="8714" max="8714" width="7.42578125" style="89" customWidth="1"/>
    <col min="8715" max="8960" width="9" style="89"/>
    <col min="8961" max="8961" width="4.140625" style="89" customWidth="1"/>
    <col min="8962" max="8962" width="58.42578125" style="89" bestFit="1" customWidth="1"/>
    <col min="8963" max="8963" width="22.42578125" style="89" customWidth="1"/>
    <col min="8964" max="8964" width="17.42578125" style="89" bestFit="1" customWidth="1"/>
    <col min="8965" max="8965" width="4.140625" style="89" customWidth="1"/>
    <col min="8966" max="8966" width="62.28515625" style="89" bestFit="1" customWidth="1"/>
    <col min="8967" max="8967" width="22.42578125" style="89" customWidth="1"/>
    <col min="8968" max="8968" width="17" style="89" bestFit="1" customWidth="1"/>
    <col min="8969" max="8969" width="9" style="89"/>
    <col min="8970" max="8970" width="7.42578125" style="89" customWidth="1"/>
    <col min="8971" max="9216" width="9" style="89"/>
    <col min="9217" max="9217" width="4.140625" style="89" customWidth="1"/>
    <col min="9218" max="9218" width="58.42578125" style="89" bestFit="1" customWidth="1"/>
    <col min="9219" max="9219" width="22.42578125" style="89" customWidth="1"/>
    <col min="9220" max="9220" width="17.42578125" style="89" bestFit="1" customWidth="1"/>
    <col min="9221" max="9221" width="4.140625" style="89" customWidth="1"/>
    <col min="9222" max="9222" width="62.28515625" style="89" bestFit="1" customWidth="1"/>
    <col min="9223" max="9223" width="22.42578125" style="89" customWidth="1"/>
    <col min="9224" max="9224" width="17" style="89" bestFit="1" customWidth="1"/>
    <col min="9225" max="9225" width="9" style="89"/>
    <col min="9226" max="9226" width="7.42578125" style="89" customWidth="1"/>
    <col min="9227" max="9472" width="9" style="89"/>
    <col min="9473" max="9473" width="4.140625" style="89" customWidth="1"/>
    <col min="9474" max="9474" width="58.42578125" style="89" bestFit="1" customWidth="1"/>
    <col min="9475" max="9475" width="22.42578125" style="89" customWidth="1"/>
    <col min="9476" max="9476" width="17.42578125" style="89" bestFit="1" customWidth="1"/>
    <col min="9477" max="9477" width="4.140625" style="89" customWidth="1"/>
    <col min="9478" max="9478" width="62.28515625" style="89" bestFit="1" customWidth="1"/>
    <col min="9479" max="9479" width="22.42578125" style="89" customWidth="1"/>
    <col min="9480" max="9480" width="17" style="89" bestFit="1" customWidth="1"/>
    <col min="9481" max="9481" width="9" style="89"/>
    <col min="9482" max="9482" width="7.42578125" style="89" customWidth="1"/>
    <col min="9483" max="9728" width="9" style="89"/>
    <col min="9729" max="9729" width="4.140625" style="89" customWidth="1"/>
    <col min="9730" max="9730" width="58.42578125" style="89" bestFit="1" customWidth="1"/>
    <col min="9731" max="9731" width="22.42578125" style="89" customWidth="1"/>
    <col min="9732" max="9732" width="17.42578125" style="89" bestFit="1" customWidth="1"/>
    <col min="9733" max="9733" width="4.140625" style="89" customWidth="1"/>
    <col min="9734" max="9734" width="62.28515625" style="89" bestFit="1" customWidth="1"/>
    <col min="9735" max="9735" width="22.42578125" style="89" customWidth="1"/>
    <col min="9736" max="9736" width="17" style="89" bestFit="1" customWidth="1"/>
    <col min="9737" max="9737" width="9" style="89"/>
    <col min="9738" max="9738" width="7.42578125" style="89" customWidth="1"/>
    <col min="9739" max="9984" width="9" style="89"/>
    <col min="9985" max="9985" width="4.140625" style="89" customWidth="1"/>
    <col min="9986" max="9986" width="58.42578125" style="89" bestFit="1" customWidth="1"/>
    <col min="9987" max="9987" width="22.42578125" style="89" customWidth="1"/>
    <col min="9988" max="9988" width="17.42578125" style="89" bestFit="1" customWidth="1"/>
    <col min="9989" max="9989" width="4.140625" style="89" customWidth="1"/>
    <col min="9990" max="9990" width="62.28515625" style="89" bestFit="1" customWidth="1"/>
    <col min="9991" max="9991" width="22.42578125" style="89" customWidth="1"/>
    <col min="9992" max="9992" width="17" style="89" bestFit="1" customWidth="1"/>
    <col min="9993" max="9993" width="9" style="89"/>
    <col min="9994" max="9994" width="7.42578125" style="89" customWidth="1"/>
    <col min="9995" max="10240" width="9" style="89"/>
    <col min="10241" max="10241" width="4.140625" style="89" customWidth="1"/>
    <col min="10242" max="10242" width="58.42578125" style="89" bestFit="1" customWidth="1"/>
    <col min="10243" max="10243" width="22.42578125" style="89" customWidth="1"/>
    <col min="10244" max="10244" width="17.42578125" style="89" bestFit="1" customWidth="1"/>
    <col min="10245" max="10245" width="4.140625" style="89" customWidth="1"/>
    <col min="10246" max="10246" width="62.28515625" style="89" bestFit="1" customWidth="1"/>
    <col min="10247" max="10247" width="22.42578125" style="89" customWidth="1"/>
    <col min="10248" max="10248" width="17" style="89" bestFit="1" customWidth="1"/>
    <col min="10249" max="10249" width="9" style="89"/>
    <col min="10250" max="10250" width="7.42578125" style="89" customWidth="1"/>
    <col min="10251" max="10496" width="9" style="89"/>
    <col min="10497" max="10497" width="4.140625" style="89" customWidth="1"/>
    <col min="10498" max="10498" width="58.42578125" style="89" bestFit="1" customWidth="1"/>
    <col min="10499" max="10499" width="22.42578125" style="89" customWidth="1"/>
    <col min="10500" max="10500" width="17.42578125" style="89" bestFit="1" customWidth="1"/>
    <col min="10501" max="10501" width="4.140625" style="89" customWidth="1"/>
    <col min="10502" max="10502" width="62.28515625" style="89" bestFit="1" customWidth="1"/>
    <col min="10503" max="10503" width="22.42578125" style="89" customWidth="1"/>
    <col min="10504" max="10504" width="17" style="89" bestFit="1" customWidth="1"/>
    <col min="10505" max="10505" width="9" style="89"/>
    <col min="10506" max="10506" width="7.42578125" style="89" customWidth="1"/>
    <col min="10507" max="10752" width="9" style="89"/>
    <col min="10753" max="10753" width="4.140625" style="89" customWidth="1"/>
    <col min="10754" max="10754" width="58.42578125" style="89" bestFit="1" customWidth="1"/>
    <col min="10755" max="10755" width="22.42578125" style="89" customWidth="1"/>
    <col min="10756" max="10756" width="17.42578125" style="89" bestFit="1" customWidth="1"/>
    <col min="10757" max="10757" width="4.140625" style="89" customWidth="1"/>
    <col min="10758" max="10758" width="62.28515625" style="89" bestFit="1" customWidth="1"/>
    <col min="10759" max="10759" width="22.42578125" style="89" customWidth="1"/>
    <col min="10760" max="10760" width="17" style="89" bestFit="1" customWidth="1"/>
    <col min="10761" max="10761" width="9" style="89"/>
    <col min="10762" max="10762" width="7.42578125" style="89" customWidth="1"/>
    <col min="10763" max="11008" width="9" style="89"/>
    <col min="11009" max="11009" width="4.140625" style="89" customWidth="1"/>
    <col min="11010" max="11010" width="58.42578125" style="89" bestFit="1" customWidth="1"/>
    <col min="11011" max="11011" width="22.42578125" style="89" customWidth="1"/>
    <col min="11012" max="11012" width="17.42578125" style="89" bestFit="1" customWidth="1"/>
    <col min="11013" max="11013" width="4.140625" style="89" customWidth="1"/>
    <col min="11014" max="11014" width="62.28515625" style="89" bestFit="1" customWidth="1"/>
    <col min="11015" max="11015" width="22.42578125" style="89" customWidth="1"/>
    <col min="11016" max="11016" width="17" style="89" bestFit="1" customWidth="1"/>
    <col min="11017" max="11017" width="9" style="89"/>
    <col min="11018" max="11018" width="7.42578125" style="89" customWidth="1"/>
    <col min="11019" max="11264" width="9" style="89"/>
    <col min="11265" max="11265" width="4.140625" style="89" customWidth="1"/>
    <col min="11266" max="11266" width="58.42578125" style="89" bestFit="1" customWidth="1"/>
    <col min="11267" max="11267" width="22.42578125" style="89" customWidth="1"/>
    <col min="11268" max="11268" width="17.42578125" style="89" bestFit="1" customWidth="1"/>
    <col min="11269" max="11269" width="4.140625" style="89" customWidth="1"/>
    <col min="11270" max="11270" width="62.28515625" style="89" bestFit="1" customWidth="1"/>
    <col min="11271" max="11271" width="22.42578125" style="89" customWidth="1"/>
    <col min="11272" max="11272" width="17" style="89" bestFit="1" customWidth="1"/>
    <col min="11273" max="11273" width="9" style="89"/>
    <col min="11274" max="11274" width="7.42578125" style="89" customWidth="1"/>
    <col min="11275" max="11520" width="9" style="89"/>
    <col min="11521" max="11521" width="4.140625" style="89" customWidth="1"/>
    <col min="11522" max="11522" width="58.42578125" style="89" bestFit="1" customWidth="1"/>
    <col min="11523" max="11523" width="22.42578125" style="89" customWidth="1"/>
    <col min="11524" max="11524" width="17.42578125" style="89" bestFit="1" customWidth="1"/>
    <col min="11525" max="11525" width="4.140625" style="89" customWidth="1"/>
    <col min="11526" max="11526" width="62.28515625" style="89" bestFit="1" customWidth="1"/>
    <col min="11527" max="11527" width="22.42578125" style="89" customWidth="1"/>
    <col min="11528" max="11528" width="17" style="89" bestFit="1" customWidth="1"/>
    <col min="11529" max="11529" width="9" style="89"/>
    <col min="11530" max="11530" width="7.42578125" style="89" customWidth="1"/>
    <col min="11531" max="11776" width="9" style="89"/>
    <col min="11777" max="11777" width="4.140625" style="89" customWidth="1"/>
    <col min="11778" max="11778" width="58.42578125" style="89" bestFit="1" customWidth="1"/>
    <col min="11779" max="11779" width="22.42578125" style="89" customWidth="1"/>
    <col min="11780" max="11780" width="17.42578125" style="89" bestFit="1" customWidth="1"/>
    <col min="11781" max="11781" width="4.140625" style="89" customWidth="1"/>
    <col min="11782" max="11782" width="62.28515625" style="89" bestFit="1" customWidth="1"/>
    <col min="11783" max="11783" width="22.42578125" style="89" customWidth="1"/>
    <col min="11784" max="11784" width="17" style="89" bestFit="1" customWidth="1"/>
    <col min="11785" max="11785" width="9" style="89"/>
    <col min="11786" max="11786" width="7.42578125" style="89" customWidth="1"/>
    <col min="11787" max="12032" width="9" style="89"/>
    <col min="12033" max="12033" width="4.140625" style="89" customWidth="1"/>
    <col min="12034" max="12034" width="58.42578125" style="89" bestFit="1" customWidth="1"/>
    <col min="12035" max="12035" width="22.42578125" style="89" customWidth="1"/>
    <col min="12036" max="12036" width="17.42578125" style="89" bestFit="1" customWidth="1"/>
    <col min="12037" max="12037" width="4.140625" style="89" customWidth="1"/>
    <col min="12038" max="12038" width="62.28515625" style="89" bestFit="1" customWidth="1"/>
    <col min="12039" max="12039" width="22.42578125" style="89" customWidth="1"/>
    <col min="12040" max="12040" width="17" style="89" bestFit="1" customWidth="1"/>
    <col min="12041" max="12041" width="9" style="89"/>
    <col min="12042" max="12042" width="7.42578125" style="89" customWidth="1"/>
    <col min="12043" max="12288" width="9" style="89"/>
    <col min="12289" max="12289" width="4.140625" style="89" customWidth="1"/>
    <col min="12290" max="12290" width="58.42578125" style="89" bestFit="1" customWidth="1"/>
    <col min="12291" max="12291" width="22.42578125" style="89" customWidth="1"/>
    <col min="12292" max="12292" width="17.42578125" style="89" bestFit="1" customWidth="1"/>
    <col min="12293" max="12293" width="4.140625" style="89" customWidth="1"/>
    <col min="12294" max="12294" width="62.28515625" style="89" bestFit="1" customWidth="1"/>
    <col min="12295" max="12295" width="22.42578125" style="89" customWidth="1"/>
    <col min="12296" max="12296" width="17" style="89" bestFit="1" customWidth="1"/>
    <col min="12297" max="12297" width="9" style="89"/>
    <col min="12298" max="12298" width="7.42578125" style="89" customWidth="1"/>
    <col min="12299" max="12544" width="9" style="89"/>
    <col min="12545" max="12545" width="4.140625" style="89" customWidth="1"/>
    <col min="12546" max="12546" width="58.42578125" style="89" bestFit="1" customWidth="1"/>
    <col min="12547" max="12547" width="22.42578125" style="89" customWidth="1"/>
    <col min="12548" max="12548" width="17.42578125" style="89" bestFit="1" customWidth="1"/>
    <col min="12549" max="12549" width="4.140625" style="89" customWidth="1"/>
    <col min="12550" max="12550" width="62.28515625" style="89" bestFit="1" customWidth="1"/>
    <col min="12551" max="12551" width="22.42578125" style="89" customWidth="1"/>
    <col min="12552" max="12552" width="17" style="89" bestFit="1" customWidth="1"/>
    <col min="12553" max="12553" width="9" style="89"/>
    <col min="12554" max="12554" width="7.42578125" style="89" customWidth="1"/>
    <col min="12555" max="12800" width="9" style="89"/>
    <col min="12801" max="12801" width="4.140625" style="89" customWidth="1"/>
    <col min="12802" max="12802" width="58.42578125" style="89" bestFit="1" customWidth="1"/>
    <col min="12803" max="12803" width="22.42578125" style="89" customWidth="1"/>
    <col min="12804" max="12804" width="17.42578125" style="89" bestFit="1" customWidth="1"/>
    <col min="12805" max="12805" width="4.140625" style="89" customWidth="1"/>
    <col min="12806" max="12806" width="62.28515625" style="89" bestFit="1" customWidth="1"/>
    <col min="12807" max="12807" width="22.42578125" style="89" customWidth="1"/>
    <col min="12808" max="12808" width="17" style="89" bestFit="1" customWidth="1"/>
    <col min="12809" max="12809" width="9" style="89"/>
    <col min="12810" max="12810" width="7.42578125" style="89" customWidth="1"/>
    <col min="12811" max="13056" width="9" style="89"/>
    <col min="13057" max="13057" width="4.140625" style="89" customWidth="1"/>
    <col min="13058" max="13058" width="58.42578125" style="89" bestFit="1" customWidth="1"/>
    <col min="13059" max="13059" width="22.42578125" style="89" customWidth="1"/>
    <col min="13060" max="13060" width="17.42578125" style="89" bestFit="1" customWidth="1"/>
    <col min="13061" max="13061" width="4.140625" style="89" customWidth="1"/>
    <col min="13062" max="13062" width="62.28515625" style="89" bestFit="1" customWidth="1"/>
    <col min="13063" max="13063" width="22.42578125" style="89" customWidth="1"/>
    <col min="13064" max="13064" width="17" style="89" bestFit="1" customWidth="1"/>
    <col min="13065" max="13065" width="9" style="89"/>
    <col min="13066" max="13066" width="7.42578125" style="89" customWidth="1"/>
    <col min="13067" max="13312" width="9" style="89"/>
    <col min="13313" max="13313" width="4.140625" style="89" customWidth="1"/>
    <col min="13314" max="13314" width="58.42578125" style="89" bestFit="1" customWidth="1"/>
    <col min="13315" max="13315" width="22.42578125" style="89" customWidth="1"/>
    <col min="13316" max="13316" width="17.42578125" style="89" bestFit="1" customWidth="1"/>
    <col min="13317" max="13317" width="4.140625" style="89" customWidth="1"/>
    <col min="13318" max="13318" width="62.28515625" style="89" bestFit="1" customWidth="1"/>
    <col min="13319" max="13319" width="22.42578125" style="89" customWidth="1"/>
    <col min="13320" max="13320" width="17" style="89" bestFit="1" customWidth="1"/>
    <col min="13321" max="13321" width="9" style="89"/>
    <col min="13322" max="13322" width="7.42578125" style="89" customWidth="1"/>
    <col min="13323" max="13568" width="9" style="89"/>
    <col min="13569" max="13569" width="4.140625" style="89" customWidth="1"/>
    <col min="13570" max="13570" width="58.42578125" style="89" bestFit="1" customWidth="1"/>
    <col min="13571" max="13571" width="22.42578125" style="89" customWidth="1"/>
    <col min="13572" max="13572" width="17.42578125" style="89" bestFit="1" customWidth="1"/>
    <col min="13573" max="13573" width="4.140625" style="89" customWidth="1"/>
    <col min="13574" max="13574" width="62.28515625" style="89" bestFit="1" customWidth="1"/>
    <col min="13575" max="13575" width="22.42578125" style="89" customWidth="1"/>
    <col min="13576" max="13576" width="17" style="89" bestFit="1" customWidth="1"/>
    <col min="13577" max="13577" width="9" style="89"/>
    <col min="13578" max="13578" width="7.42578125" style="89" customWidth="1"/>
    <col min="13579" max="13824" width="9" style="89"/>
    <col min="13825" max="13825" width="4.140625" style="89" customWidth="1"/>
    <col min="13826" max="13826" width="58.42578125" style="89" bestFit="1" customWidth="1"/>
    <col min="13827" max="13827" width="22.42578125" style="89" customWidth="1"/>
    <col min="13828" max="13828" width="17.42578125" style="89" bestFit="1" customWidth="1"/>
    <col min="13829" max="13829" width="4.140625" style="89" customWidth="1"/>
    <col min="13830" max="13830" width="62.28515625" style="89" bestFit="1" customWidth="1"/>
    <col min="13831" max="13831" width="22.42578125" style="89" customWidth="1"/>
    <col min="13832" max="13832" width="17" style="89" bestFit="1" customWidth="1"/>
    <col min="13833" max="13833" width="9" style="89"/>
    <col min="13834" max="13834" width="7.42578125" style="89" customWidth="1"/>
    <col min="13835" max="14080" width="9" style="89"/>
    <col min="14081" max="14081" width="4.140625" style="89" customWidth="1"/>
    <col min="14082" max="14082" width="58.42578125" style="89" bestFit="1" customWidth="1"/>
    <col min="14083" max="14083" width="22.42578125" style="89" customWidth="1"/>
    <col min="14084" max="14084" width="17.42578125" style="89" bestFit="1" customWidth="1"/>
    <col min="14085" max="14085" width="4.140625" style="89" customWidth="1"/>
    <col min="14086" max="14086" width="62.28515625" style="89" bestFit="1" customWidth="1"/>
    <col min="14087" max="14087" width="22.42578125" style="89" customWidth="1"/>
    <col min="14088" max="14088" width="17" style="89" bestFit="1" customWidth="1"/>
    <col min="14089" max="14089" width="9" style="89"/>
    <col min="14090" max="14090" width="7.42578125" style="89" customWidth="1"/>
    <col min="14091" max="14336" width="9" style="89"/>
    <col min="14337" max="14337" width="4.140625" style="89" customWidth="1"/>
    <col min="14338" max="14338" width="58.42578125" style="89" bestFit="1" customWidth="1"/>
    <col min="14339" max="14339" width="22.42578125" style="89" customWidth="1"/>
    <col min="14340" max="14340" width="17.42578125" style="89" bestFit="1" customWidth="1"/>
    <col min="14341" max="14341" width="4.140625" style="89" customWidth="1"/>
    <col min="14342" max="14342" width="62.28515625" style="89" bestFit="1" customWidth="1"/>
    <col min="14343" max="14343" width="22.42578125" style="89" customWidth="1"/>
    <col min="14344" max="14344" width="17" style="89" bestFit="1" customWidth="1"/>
    <col min="14345" max="14345" width="9" style="89"/>
    <col min="14346" max="14346" width="7.42578125" style="89" customWidth="1"/>
    <col min="14347" max="14592" width="9" style="89"/>
    <col min="14593" max="14593" width="4.140625" style="89" customWidth="1"/>
    <col min="14594" max="14594" width="58.42578125" style="89" bestFit="1" customWidth="1"/>
    <col min="14595" max="14595" width="22.42578125" style="89" customWidth="1"/>
    <col min="14596" max="14596" width="17.42578125" style="89" bestFit="1" customWidth="1"/>
    <col min="14597" max="14597" width="4.140625" style="89" customWidth="1"/>
    <col min="14598" max="14598" width="62.28515625" style="89" bestFit="1" customWidth="1"/>
    <col min="14599" max="14599" width="22.42578125" style="89" customWidth="1"/>
    <col min="14600" max="14600" width="17" style="89" bestFit="1" customWidth="1"/>
    <col min="14601" max="14601" width="9" style="89"/>
    <col min="14602" max="14602" width="7.42578125" style="89" customWidth="1"/>
    <col min="14603" max="14848" width="9" style="89"/>
    <col min="14849" max="14849" width="4.140625" style="89" customWidth="1"/>
    <col min="14850" max="14850" width="58.42578125" style="89" bestFit="1" customWidth="1"/>
    <col min="14851" max="14851" width="22.42578125" style="89" customWidth="1"/>
    <col min="14852" max="14852" width="17.42578125" style="89" bestFit="1" customWidth="1"/>
    <col min="14853" max="14853" width="4.140625" style="89" customWidth="1"/>
    <col min="14854" max="14854" width="62.28515625" style="89" bestFit="1" customWidth="1"/>
    <col min="14855" max="14855" width="22.42578125" style="89" customWidth="1"/>
    <col min="14856" max="14856" width="17" style="89" bestFit="1" customWidth="1"/>
    <col min="14857" max="14857" width="9" style="89"/>
    <col min="14858" max="14858" width="7.42578125" style="89" customWidth="1"/>
    <col min="14859" max="15104" width="9" style="89"/>
    <col min="15105" max="15105" width="4.140625" style="89" customWidth="1"/>
    <col min="15106" max="15106" width="58.42578125" style="89" bestFit="1" customWidth="1"/>
    <col min="15107" max="15107" width="22.42578125" style="89" customWidth="1"/>
    <col min="15108" max="15108" width="17.42578125" style="89" bestFit="1" customWidth="1"/>
    <col min="15109" max="15109" width="4.140625" style="89" customWidth="1"/>
    <col min="15110" max="15110" width="62.28515625" style="89" bestFit="1" customWidth="1"/>
    <col min="15111" max="15111" width="22.42578125" style="89" customWidth="1"/>
    <col min="15112" max="15112" width="17" style="89" bestFit="1" customWidth="1"/>
    <col min="15113" max="15113" width="9" style="89"/>
    <col min="15114" max="15114" width="7.42578125" style="89" customWidth="1"/>
    <col min="15115" max="15360" width="9" style="89"/>
    <col min="15361" max="15361" width="4.140625" style="89" customWidth="1"/>
    <col min="15362" max="15362" width="58.42578125" style="89" bestFit="1" customWidth="1"/>
    <col min="15363" max="15363" width="22.42578125" style="89" customWidth="1"/>
    <col min="15364" max="15364" width="17.42578125" style="89" bestFit="1" customWidth="1"/>
    <col min="15365" max="15365" width="4.140625" style="89" customWidth="1"/>
    <col min="15366" max="15366" width="62.28515625" style="89" bestFit="1" customWidth="1"/>
    <col min="15367" max="15367" width="22.42578125" style="89" customWidth="1"/>
    <col min="15368" max="15368" width="17" style="89" bestFit="1" customWidth="1"/>
    <col min="15369" max="15369" width="9" style="89"/>
    <col min="15370" max="15370" width="7.42578125" style="89" customWidth="1"/>
    <col min="15371" max="15616" width="9" style="89"/>
    <col min="15617" max="15617" width="4.140625" style="89" customWidth="1"/>
    <col min="15618" max="15618" width="58.42578125" style="89" bestFit="1" customWidth="1"/>
    <col min="15619" max="15619" width="22.42578125" style="89" customWidth="1"/>
    <col min="15620" max="15620" width="17.42578125" style="89" bestFit="1" customWidth="1"/>
    <col min="15621" max="15621" width="4.140625" style="89" customWidth="1"/>
    <col min="15622" max="15622" width="62.28515625" style="89" bestFit="1" customWidth="1"/>
    <col min="15623" max="15623" width="22.42578125" style="89" customWidth="1"/>
    <col min="15624" max="15624" width="17" style="89" bestFit="1" customWidth="1"/>
    <col min="15625" max="15625" width="9" style="89"/>
    <col min="15626" max="15626" width="7.42578125" style="89" customWidth="1"/>
    <col min="15627" max="15872" width="9" style="89"/>
    <col min="15873" max="15873" width="4.140625" style="89" customWidth="1"/>
    <col min="15874" max="15874" width="58.42578125" style="89" bestFit="1" customWidth="1"/>
    <col min="15875" max="15875" width="22.42578125" style="89" customWidth="1"/>
    <col min="15876" max="15876" width="17.42578125" style="89" bestFit="1" customWidth="1"/>
    <col min="15877" max="15877" width="4.140625" style="89" customWidth="1"/>
    <col min="15878" max="15878" width="62.28515625" style="89" bestFit="1" customWidth="1"/>
    <col min="15879" max="15879" width="22.42578125" style="89" customWidth="1"/>
    <col min="15880" max="15880" width="17" style="89" bestFit="1" customWidth="1"/>
    <col min="15881" max="15881" width="9" style="89"/>
    <col min="15882" max="15882" width="7.42578125" style="89" customWidth="1"/>
    <col min="15883" max="16128" width="9" style="89"/>
    <col min="16129" max="16129" width="4.140625" style="89" customWidth="1"/>
    <col min="16130" max="16130" width="58.42578125" style="89" bestFit="1" customWidth="1"/>
    <col min="16131" max="16131" width="22.42578125" style="89" customWidth="1"/>
    <col min="16132" max="16132" width="17.42578125" style="89" bestFit="1" customWidth="1"/>
    <col min="16133" max="16133" width="4.140625" style="89" customWidth="1"/>
    <col min="16134" max="16134" width="62.28515625" style="89" bestFit="1" customWidth="1"/>
    <col min="16135" max="16135" width="22.42578125" style="89" customWidth="1"/>
    <col min="16136" max="16136" width="17" style="89" bestFit="1" customWidth="1"/>
    <col min="16137" max="16137" width="9" style="89"/>
    <col min="16138" max="16138" width="7.42578125" style="89" customWidth="1"/>
    <col min="16139" max="16384" width="9" style="89"/>
  </cols>
  <sheetData>
    <row r="1" spans="1:8" s="906" customFormat="1" ht="28.5">
      <c r="A1" s="1074" t="s">
        <v>925</v>
      </c>
      <c r="C1" s="920"/>
      <c r="D1" s="920"/>
      <c r="E1" s="1347"/>
    </row>
    <row r="2" spans="1:8" s="906" customFormat="1" ht="28.5">
      <c r="A2" s="1235" t="s">
        <v>926</v>
      </c>
      <c r="C2" s="920"/>
      <c r="D2" s="920"/>
      <c r="E2" s="1347"/>
      <c r="G2" s="1550" t="s">
        <v>270</v>
      </c>
      <c r="H2" s="1550"/>
    </row>
    <row r="3" spans="1:8" ht="24" customHeight="1">
      <c r="A3" s="1694" t="s">
        <v>636</v>
      </c>
      <c r="B3" s="1695"/>
      <c r="C3" s="1698" t="s">
        <v>637</v>
      </c>
      <c r="D3" s="1698" t="s">
        <v>638</v>
      </c>
      <c r="E3" s="1694" t="s">
        <v>742</v>
      </c>
      <c r="F3" s="1695"/>
      <c r="G3" s="1698" t="s">
        <v>637</v>
      </c>
      <c r="H3" s="1698" t="s">
        <v>638</v>
      </c>
    </row>
    <row r="4" spans="1:8" ht="24" customHeight="1">
      <c r="A4" s="1696"/>
      <c r="B4" s="1697"/>
      <c r="C4" s="1699"/>
      <c r="D4" s="1699"/>
      <c r="E4" s="1696"/>
      <c r="F4" s="1697"/>
      <c r="G4" s="1699"/>
      <c r="H4" s="1699"/>
    </row>
    <row r="5" spans="1:8" ht="24" customHeight="1">
      <c r="A5" s="1696"/>
      <c r="B5" s="1697"/>
      <c r="C5" s="1700"/>
      <c r="D5" s="1700"/>
      <c r="E5" s="1696"/>
      <c r="F5" s="1697"/>
      <c r="G5" s="1700"/>
      <c r="H5" s="1700"/>
    </row>
    <row r="6" spans="1:8">
      <c r="A6" s="1348" t="s">
        <v>203</v>
      </c>
      <c r="B6" s="1349" t="s">
        <v>684</v>
      </c>
      <c r="C6" s="501">
        <v>3635552.2412426746</v>
      </c>
      <c r="D6" s="504">
        <v>87.442841875009833</v>
      </c>
      <c r="E6" s="1348" t="s">
        <v>203</v>
      </c>
      <c r="F6" s="1350" t="s">
        <v>639</v>
      </c>
      <c r="G6" s="1351">
        <v>3152316.9656747906</v>
      </c>
      <c r="H6" s="507">
        <v>75.819995334516392</v>
      </c>
    </row>
    <row r="7" spans="1:8">
      <c r="A7" s="1352" t="s">
        <v>211</v>
      </c>
      <c r="B7" s="1353" t="s">
        <v>641</v>
      </c>
      <c r="C7" s="502">
        <v>181256.32091993169</v>
      </c>
      <c r="D7" s="505">
        <v>4.3596039218597653</v>
      </c>
      <c r="E7" s="1352" t="s">
        <v>211</v>
      </c>
      <c r="F7" s="1354" t="s">
        <v>694</v>
      </c>
      <c r="G7" s="1355">
        <v>13884.49445217072</v>
      </c>
      <c r="H7" s="508">
        <v>0.33395192045998934</v>
      </c>
    </row>
    <row r="8" spans="1:8">
      <c r="A8" s="1352" t="s">
        <v>221</v>
      </c>
      <c r="B8" s="1356" t="s">
        <v>642</v>
      </c>
      <c r="C8" s="502">
        <v>0</v>
      </c>
      <c r="D8" s="505">
        <v>0</v>
      </c>
      <c r="E8" s="1352" t="s">
        <v>221</v>
      </c>
      <c r="F8" s="1357" t="s">
        <v>640</v>
      </c>
      <c r="G8" s="1355">
        <v>106107.24142926499</v>
      </c>
      <c r="H8" s="508">
        <v>2.5521071128718611</v>
      </c>
    </row>
    <row r="9" spans="1:8">
      <c r="A9" s="1352" t="s">
        <v>224</v>
      </c>
      <c r="B9" s="1356" t="s">
        <v>690</v>
      </c>
      <c r="C9" s="502">
        <v>41378.775127747998</v>
      </c>
      <c r="D9" s="505">
        <v>0.99524843830616738</v>
      </c>
      <c r="E9" s="1352" t="s">
        <v>224</v>
      </c>
      <c r="F9" s="1358" t="s">
        <v>698</v>
      </c>
      <c r="G9" s="1355">
        <v>13553.168678060001</v>
      </c>
      <c r="H9" s="508">
        <v>0.32598282378575871</v>
      </c>
    </row>
    <row r="10" spans="1:8">
      <c r="A10" s="1352"/>
      <c r="B10" s="1356" t="s">
        <v>643</v>
      </c>
      <c r="C10" s="503"/>
      <c r="D10" s="506"/>
      <c r="E10" s="1352" t="s">
        <v>227</v>
      </c>
      <c r="F10" s="1358" t="s">
        <v>697</v>
      </c>
      <c r="G10" s="1355">
        <v>2200</v>
      </c>
      <c r="H10" s="508">
        <v>5.2914726390856349E-2</v>
      </c>
    </row>
    <row r="11" spans="1:8">
      <c r="A11" s="1352" t="s">
        <v>227</v>
      </c>
      <c r="B11" s="1356" t="s">
        <v>685</v>
      </c>
      <c r="C11" s="502">
        <v>32862.425968221018</v>
      </c>
      <c r="D11" s="505">
        <v>0.79041194484008925</v>
      </c>
      <c r="E11" s="1352" t="s">
        <v>232</v>
      </c>
      <c r="F11" s="1358" t="s">
        <v>695</v>
      </c>
      <c r="G11" s="1355">
        <v>5964.6358803850144</v>
      </c>
      <c r="H11" s="508">
        <v>0.14346230710529892</v>
      </c>
    </row>
    <row r="12" spans="1:8">
      <c r="A12" s="1352"/>
      <c r="B12" s="1353" t="s">
        <v>644</v>
      </c>
      <c r="C12" s="503"/>
      <c r="D12" s="506"/>
      <c r="E12" s="1359"/>
      <c r="F12" s="1194" t="s">
        <v>696</v>
      </c>
      <c r="G12" s="503"/>
      <c r="H12" s="503"/>
    </row>
    <row r="13" spans="1:8">
      <c r="A13" s="1352" t="s">
        <v>232</v>
      </c>
      <c r="B13" s="1353" t="s">
        <v>686</v>
      </c>
      <c r="C13" s="502">
        <v>24955.198607756498</v>
      </c>
      <c r="D13" s="505">
        <v>0.60022613925405499</v>
      </c>
      <c r="E13" s="1352" t="s">
        <v>237</v>
      </c>
      <c r="F13" s="1360" t="s">
        <v>709</v>
      </c>
      <c r="G13" s="1355">
        <v>0</v>
      </c>
      <c r="H13" s="508">
        <v>0</v>
      </c>
    </row>
    <row r="14" spans="1:8">
      <c r="A14" s="1352" t="s">
        <v>237</v>
      </c>
      <c r="B14" s="1356" t="s">
        <v>687</v>
      </c>
      <c r="C14" s="502">
        <v>7037.0613741091965</v>
      </c>
      <c r="D14" s="505">
        <v>0.16925644418484254</v>
      </c>
      <c r="E14" s="1352" t="s">
        <v>246</v>
      </c>
      <c r="F14" s="1360" t="s">
        <v>713</v>
      </c>
      <c r="G14" s="1355">
        <v>4061.080029680913</v>
      </c>
      <c r="H14" s="508">
        <v>9.7677699373607402E-2</v>
      </c>
    </row>
    <row r="15" spans="1:8">
      <c r="A15" s="1352" t="s">
        <v>246</v>
      </c>
      <c r="B15" s="1356" t="s">
        <v>645</v>
      </c>
      <c r="C15" s="502">
        <v>24007.631826194465</v>
      </c>
      <c r="D15" s="505">
        <v>0.57743512244340967</v>
      </c>
      <c r="E15" s="1352" t="s">
        <v>251</v>
      </c>
      <c r="F15" s="1360" t="s">
        <v>699</v>
      </c>
      <c r="G15" s="1355">
        <v>122065.72742097931</v>
      </c>
      <c r="H15" s="508">
        <v>2.9359429855372596</v>
      </c>
    </row>
    <row r="16" spans="1:8">
      <c r="A16" s="1352" t="s">
        <v>251</v>
      </c>
      <c r="B16" s="1353" t="s">
        <v>710</v>
      </c>
      <c r="C16" s="502">
        <v>0</v>
      </c>
      <c r="D16" s="505">
        <v>0</v>
      </c>
      <c r="E16" s="1352" t="s">
        <v>256</v>
      </c>
      <c r="F16" s="1360" t="s">
        <v>691</v>
      </c>
      <c r="G16" s="1355">
        <v>3993.8580526399996</v>
      </c>
      <c r="H16" s="508">
        <v>9.6060866408801793E-2</v>
      </c>
    </row>
    <row r="17" spans="1:11">
      <c r="A17" s="1359" t="s">
        <v>256</v>
      </c>
      <c r="B17" s="1361" t="s">
        <v>646</v>
      </c>
      <c r="C17" s="502">
        <v>32058.990076977727</v>
      </c>
      <c r="D17" s="505">
        <v>0.77108758558657431</v>
      </c>
      <c r="E17" s="1395" t="s">
        <v>259</v>
      </c>
      <c r="F17" s="1360" t="s">
        <v>689</v>
      </c>
      <c r="G17" s="1355">
        <v>661.14298119</v>
      </c>
      <c r="H17" s="508">
        <v>1.5901909070410881E-2</v>
      </c>
    </row>
    <row r="18" spans="1:11">
      <c r="A18" s="1359" t="s">
        <v>259</v>
      </c>
      <c r="B18" s="1362" t="s">
        <v>692</v>
      </c>
      <c r="C18" s="502">
        <v>0</v>
      </c>
      <c r="D18" s="505">
        <v>0</v>
      </c>
      <c r="E18" s="1363"/>
      <c r="F18" s="1364" t="s">
        <v>708</v>
      </c>
      <c r="G18" s="1365">
        <v>3424808.3145991615</v>
      </c>
      <c r="H18" s="509">
        <v>82.373997685520223</v>
      </c>
    </row>
    <row r="19" spans="1:11">
      <c r="A19" s="1359" t="s">
        <v>619</v>
      </c>
      <c r="B19" s="1362" t="s">
        <v>691</v>
      </c>
      <c r="C19" s="502">
        <v>48407.810789015559</v>
      </c>
      <c r="D19" s="505">
        <v>1.1643118468550522</v>
      </c>
      <c r="E19" s="1352" t="s">
        <v>619</v>
      </c>
      <c r="F19" s="1366" t="s">
        <v>711</v>
      </c>
      <c r="G19" s="1355">
        <v>96010.12457303</v>
      </c>
      <c r="H19" s="508">
        <v>2.3092497602426891</v>
      </c>
    </row>
    <row r="20" spans="1:11">
      <c r="A20" s="1359" t="s">
        <v>261</v>
      </c>
      <c r="B20" s="1362" t="s">
        <v>688</v>
      </c>
      <c r="C20" s="502">
        <v>66586.716774721019</v>
      </c>
      <c r="D20" s="505">
        <v>1.6015535906362839</v>
      </c>
      <c r="E20" s="1352" t="s">
        <v>261</v>
      </c>
      <c r="F20" s="1360" t="s">
        <v>702</v>
      </c>
      <c r="G20" s="1355">
        <v>0</v>
      </c>
      <c r="H20" s="508">
        <v>0</v>
      </c>
    </row>
    <row r="21" spans="1:11">
      <c r="A21" s="1359" t="s">
        <v>262</v>
      </c>
      <c r="B21" s="1367" t="s">
        <v>693</v>
      </c>
      <c r="C21" s="502">
        <v>63529.588633259984</v>
      </c>
      <c r="D21" s="505">
        <v>1.528023091023921</v>
      </c>
      <c r="E21" s="1352" t="s">
        <v>262</v>
      </c>
      <c r="F21" s="1360" t="s">
        <v>703</v>
      </c>
      <c r="G21" s="1355">
        <v>109.92775273000001</v>
      </c>
      <c r="H21" s="508">
        <v>2.64399861748621E-3</v>
      </c>
    </row>
    <row r="22" spans="1:11">
      <c r="A22" s="1359" t="s">
        <v>265</v>
      </c>
      <c r="B22" s="1367" t="s">
        <v>689</v>
      </c>
      <c r="C22" s="502">
        <v>0</v>
      </c>
      <c r="D22" s="505">
        <v>0</v>
      </c>
      <c r="E22" s="1352" t="s">
        <v>265</v>
      </c>
      <c r="F22" s="1360" t="s">
        <v>704</v>
      </c>
      <c r="G22" s="1355">
        <v>14508.015722885</v>
      </c>
      <c r="H22" s="508">
        <v>0.34894894656850078</v>
      </c>
      <c r="J22" s="1368"/>
      <c r="K22" s="143"/>
    </row>
    <row r="23" spans="1:11">
      <c r="A23" s="1369"/>
      <c r="B23" s="654"/>
      <c r="C23" s="83"/>
      <c r="D23" s="1369"/>
      <c r="E23" s="1352" t="s">
        <v>635</v>
      </c>
      <c r="F23" s="1358" t="s">
        <v>705</v>
      </c>
      <c r="G23" s="1355">
        <v>426769.31530067482</v>
      </c>
      <c r="H23" s="508">
        <v>10.264718886885596</v>
      </c>
    </row>
    <row r="24" spans="1:11">
      <c r="A24" s="1369"/>
      <c r="B24" s="654"/>
      <c r="C24" s="83"/>
      <c r="D24" s="1369"/>
      <c r="E24" s="1352" t="s">
        <v>700</v>
      </c>
      <c r="F24" s="1358" t="s">
        <v>712</v>
      </c>
      <c r="G24" s="1355">
        <v>195427.06339214879</v>
      </c>
      <c r="H24" s="508">
        <v>4.7004407221654967</v>
      </c>
    </row>
    <row r="25" spans="1:11">
      <c r="A25" s="1369"/>
      <c r="B25" s="654"/>
      <c r="C25" s="83"/>
      <c r="D25" s="1369"/>
      <c r="E25" s="1352" t="s">
        <v>701</v>
      </c>
      <c r="F25" s="1370" t="s">
        <v>706</v>
      </c>
      <c r="G25" s="1355">
        <v>0</v>
      </c>
      <c r="H25" s="508">
        <v>0</v>
      </c>
    </row>
    <row r="26" spans="1:11">
      <c r="A26" s="1371"/>
      <c r="B26" s="1372"/>
      <c r="C26" s="502"/>
      <c r="D26" s="505"/>
      <c r="E26" s="1359"/>
      <c r="F26" s="1364" t="s">
        <v>739</v>
      </c>
      <c r="G26" s="1365">
        <v>732824.44674146862</v>
      </c>
      <c r="H26" s="509">
        <v>17.62600231447977</v>
      </c>
    </row>
    <row r="27" spans="1:11">
      <c r="A27" s="1373"/>
      <c r="B27" s="1374"/>
      <c r="C27" s="1375"/>
      <c r="D27" s="1376"/>
      <c r="E27" s="1377"/>
      <c r="F27" s="1378"/>
      <c r="G27" s="1375"/>
      <c r="H27" s="510"/>
    </row>
    <row r="28" spans="1:11">
      <c r="A28" s="1379" t="s">
        <v>141</v>
      </c>
      <c r="B28" s="1380"/>
      <c r="C28" s="517">
        <v>4157632.7613406098</v>
      </c>
      <c r="D28" s="511">
        <v>100</v>
      </c>
      <c r="E28" s="1381"/>
      <c r="F28" s="1382" t="s">
        <v>740</v>
      </c>
      <c r="G28" s="511">
        <v>4157632.7613406302</v>
      </c>
      <c r="H28" s="511">
        <v>100</v>
      </c>
    </row>
    <row r="29" spans="1:11">
      <c r="A29" s="1383" t="s">
        <v>655</v>
      </c>
      <c r="B29" s="1384"/>
      <c r="C29" s="1385"/>
      <c r="D29" s="1385"/>
      <c r="E29" s="1386" t="s">
        <v>741</v>
      </c>
      <c r="F29" s="1387"/>
      <c r="G29" s="1388"/>
      <c r="H29" s="1388"/>
    </row>
    <row r="30" spans="1:11" s="682" customFormat="1" ht="30" customHeight="1">
      <c r="A30" s="1389" t="s">
        <v>268</v>
      </c>
      <c r="B30" s="1013"/>
      <c r="C30" s="1294"/>
      <c r="D30" s="1294"/>
      <c r="E30" s="1195"/>
    </row>
    <row r="31" spans="1:11" s="682" customFormat="1" ht="30" customHeight="1">
      <c r="A31" s="1389" t="s">
        <v>269</v>
      </c>
      <c r="B31" s="1013"/>
      <c r="C31" s="1390"/>
      <c r="D31" s="1390"/>
      <c r="E31" s="1391"/>
      <c r="F31" s="1392"/>
      <c r="G31" s="1393"/>
      <c r="H31" s="1392"/>
    </row>
    <row r="32" spans="1:11" s="682" customFormat="1" ht="30" customHeight="1">
      <c r="A32" s="1394"/>
      <c r="B32" s="1013" t="s">
        <v>647</v>
      </c>
      <c r="C32" s="1294"/>
      <c r="D32" s="1294"/>
      <c r="E32" s="1195"/>
    </row>
  </sheetData>
  <mergeCells count="7">
    <mergeCell ref="G2:H2"/>
    <mergeCell ref="A3:B5"/>
    <mergeCell ref="C3:C5"/>
    <mergeCell ref="D3:D5"/>
    <mergeCell ref="E3:F5"/>
    <mergeCell ref="G3:G5"/>
    <mergeCell ref="H3:H5"/>
  </mergeCells>
  <printOptions horizontalCentered="1"/>
  <pageMargins left="0" right="0" top="0.39370078740157483" bottom="0" header="0.51181102362204722" footer="0.51181102362204722"/>
  <pageSetup paperSize="9" scale="73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FF00"/>
    <pageSetUpPr fitToPage="1"/>
  </sheetPr>
  <dimension ref="A1:D56"/>
  <sheetViews>
    <sheetView showGridLines="0" topLeftCell="A25" zoomScaleSheetLayoutView="110" workbookViewId="0">
      <selection activeCell="C49" sqref="C49"/>
    </sheetView>
  </sheetViews>
  <sheetFormatPr defaultColWidth="19.42578125" defaultRowHeight="30" customHeight="1"/>
  <cols>
    <col min="1" max="1" width="81.7109375" style="334" customWidth="1"/>
    <col min="2" max="2" width="6.7109375" style="333" hidden="1" customWidth="1"/>
    <col min="3" max="3" width="30.85546875" style="333" customWidth="1"/>
    <col min="4" max="4" width="22.28515625" style="333" customWidth="1"/>
    <col min="5" max="16384" width="19.42578125" style="294"/>
  </cols>
  <sheetData>
    <row r="1" spans="1:4" ht="23.25">
      <c r="A1" s="1679" t="s">
        <v>625</v>
      </c>
      <c r="B1" s="1679"/>
      <c r="C1" s="1679"/>
      <c r="D1" s="441"/>
    </row>
    <row r="2" spans="1:4" s="295" customFormat="1" ht="23.25">
      <c r="A2" s="1678" t="s">
        <v>626</v>
      </c>
      <c r="B2" s="1678"/>
      <c r="C2" s="1678"/>
      <c r="D2" s="296" t="s">
        <v>67</v>
      </c>
    </row>
    <row r="3" spans="1:4" ht="47.25" customHeight="1">
      <c r="A3" s="1701" t="s">
        <v>624</v>
      </c>
      <c r="B3" s="1701"/>
      <c r="C3" s="1701"/>
      <c r="D3" s="297" t="s">
        <v>194</v>
      </c>
    </row>
    <row r="4" spans="1:4" s="298" customFormat="1" ht="60" customHeight="1">
      <c r="A4" s="1676" t="s">
        <v>0</v>
      </c>
      <c r="B4" s="1677"/>
      <c r="C4" s="442" t="s">
        <v>190</v>
      </c>
      <c r="D4" s="442" t="s">
        <v>192</v>
      </c>
    </row>
    <row r="5" spans="1:4" s="302" customFormat="1" ht="21" customHeight="1">
      <c r="A5" s="299" t="s">
        <v>1</v>
      </c>
      <c r="B5" s="300"/>
      <c r="C5" s="301">
        <v>0</v>
      </c>
      <c r="D5" s="301">
        <v>0</v>
      </c>
    </row>
    <row r="6" spans="1:4" ht="18.75" customHeight="1">
      <c r="A6" s="303" t="s">
        <v>2</v>
      </c>
      <c r="B6" s="304"/>
      <c r="C6" s="301">
        <f>SUM(C7:C8)</f>
        <v>3153168.1391423182</v>
      </c>
      <c r="D6" s="305">
        <f>C6/$C$27*100</f>
        <v>92.040717292889113</v>
      </c>
    </row>
    <row r="7" spans="1:4" ht="18.75" customHeight="1">
      <c r="A7" s="306" t="s">
        <v>3</v>
      </c>
      <c r="B7" s="304" t="s">
        <v>4</v>
      </c>
      <c r="C7" s="307">
        <f>'T15 Liabilities'!AB8</f>
        <v>3112235.2313677585</v>
      </c>
      <c r="D7" s="308">
        <v>0</v>
      </c>
    </row>
    <row r="8" spans="1:4" ht="18.75" customHeight="1">
      <c r="A8" s="306" t="s">
        <v>5</v>
      </c>
      <c r="B8" s="304"/>
      <c r="C8" s="307">
        <f>'T15 Liabilities'!AB10+'T15 Liabilities'!AB11</f>
        <v>40932.90777455955</v>
      </c>
      <c r="D8" s="308">
        <v>0</v>
      </c>
    </row>
    <row r="9" spans="1:4" ht="18.75">
      <c r="A9" s="309" t="s">
        <v>8</v>
      </c>
      <c r="B9" s="310" t="s">
        <v>9</v>
      </c>
      <c r="C9" s="301">
        <f>'T15 Liabilities'!AB12</f>
        <v>13884.49445217072</v>
      </c>
      <c r="D9" s="311">
        <f t="shared" ref="D9:D12" si="0">C9/$C$27*100</f>
        <v>0.40528724515608605</v>
      </c>
    </row>
    <row r="10" spans="1:4" ht="18.75">
      <c r="A10" s="309" t="s">
        <v>10</v>
      </c>
      <c r="B10" s="310" t="s">
        <v>11</v>
      </c>
      <c r="C10" s="301">
        <f>'T15 Liabilities'!AB13</f>
        <v>106107.24142926499</v>
      </c>
      <c r="D10" s="311">
        <f t="shared" si="0"/>
        <v>3.0972616048872594</v>
      </c>
    </row>
    <row r="11" spans="1:4" ht="18.75">
      <c r="A11" s="309" t="s">
        <v>12</v>
      </c>
      <c r="B11" s="312" t="s">
        <v>13</v>
      </c>
      <c r="C11" s="301">
        <f>+'T15 Liabilities'!AB14</f>
        <v>13553.168678060001</v>
      </c>
      <c r="D11" s="305">
        <f t="shared" si="0"/>
        <v>0.39561587320220504</v>
      </c>
    </row>
    <row r="12" spans="1:4" ht="24.95" customHeight="1">
      <c r="A12" s="309" t="s">
        <v>14</v>
      </c>
      <c r="B12" s="304"/>
      <c r="C12" s="301">
        <f>SUM(C13:C14)</f>
        <v>2200</v>
      </c>
      <c r="D12" s="305">
        <f t="shared" si="0"/>
        <v>6.4217818114651659E-2</v>
      </c>
    </row>
    <row r="13" spans="1:4" ht="18.75" customHeight="1">
      <c r="A13" s="309" t="s">
        <v>15</v>
      </c>
      <c r="B13" s="304" t="s">
        <v>16</v>
      </c>
      <c r="C13" s="307">
        <f>'T15 Liabilities'!AB16</f>
        <v>0</v>
      </c>
      <c r="D13" s="308">
        <v>0</v>
      </c>
    </row>
    <row r="14" spans="1:4" ht="18.75">
      <c r="A14" s="309" t="s">
        <v>17</v>
      </c>
      <c r="B14" s="304" t="s">
        <v>16</v>
      </c>
      <c r="C14" s="307">
        <f>'T15 Liabilities'!AB17</f>
        <v>2200</v>
      </c>
      <c r="D14" s="308">
        <v>0</v>
      </c>
    </row>
    <row r="15" spans="1:4" ht="18.75">
      <c r="A15" s="309" t="s">
        <v>18</v>
      </c>
      <c r="B15" s="313"/>
      <c r="C15" s="301">
        <f>SUM(C16:C18)</f>
        <v>6101.6453588750155</v>
      </c>
      <c r="D15" s="305">
        <f t="shared" ref="D15" si="1">C15/$C$27*100</f>
        <v>0.17810652357106554</v>
      </c>
    </row>
    <row r="16" spans="1:4" ht="18.75">
      <c r="A16" s="309" t="s">
        <v>19</v>
      </c>
      <c r="B16" s="304" t="s">
        <v>20</v>
      </c>
      <c r="C16" s="307">
        <f>'T15 Liabilities'!AB19</f>
        <v>967.2635821099999</v>
      </c>
      <c r="D16" s="308">
        <v>0</v>
      </c>
    </row>
    <row r="17" spans="1:4" ht="18.75">
      <c r="A17" s="309" t="s">
        <v>21</v>
      </c>
      <c r="B17" s="304" t="s">
        <v>22</v>
      </c>
      <c r="C17" s="307">
        <f>'T15 Liabilities'!AB20</f>
        <v>4845.8773368650154</v>
      </c>
      <c r="D17" s="308">
        <v>0</v>
      </c>
    </row>
    <row r="18" spans="1:4" ht="18.75">
      <c r="A18" s="309" t="s">
        <v>23</v>
      </c>
      <c r="B18" s="304"/>
      <c r="C18" s="307">
        <f>'T15 Liabilities'!AB21</f>
        <v>288.50443989999997</v>
      </c>
      <c r="D18" s="308">
        <v>0</v>
      </c>
    </row>
    <row r="19" spans="1:4" ht="18.75">
      <c r="A19" s="303" t="s">
        <v>24</v>
      </c>
      <c r="B19" s="304"/>
      <c r="C19" s="301">
        <f>'T15 Liabilities'!AB22</f>
        <v>0</v>
      </c>
      <c r="D19" s="305">
        <f t="shared" ref="D19:D21" si="2">C19/$C$27*100</f>
        <v>0</v>
      </c>
    </row>
    <row r="20" spans="1:4" ht="18.75">
      <c r="A20" s="303" t="s">
        <v>25</v>
      </c>
      <c r="B20" s="304"/>
      <c r="C20" s="301">
        <f>'T15 Liabilities'!AB23</f>
        <v>4079.8743817009131</v>
      </c>
      <c r="D20" s="305">
        <f t="shared" si="2"/>
        <v>0.11909119589758915</v>
      </c>
    </row>
    <row r="21" spans="1:4" ht="18.75">
      <c r="A21" s="303" t="s">
        <v>26</v>
      </c>
      <c r="B21" s="304"/>
      <c r="C21" s="301">
        <f>SUM(C22:C24)</f>
        <v>122090.90252970935</v>
      </c>
      <c r="D21" s="305">
        <f t="shared" si="2"/>
        <v>3.5638233509575179</v>
      </c>
    </row>
    <row r="22" spans="1:4" ht="18.75">
      <c r="A22" s="303" t="s">
        <v>27</v>
      </c>
      <c r="B22" s="304" t="s">
        <v>28</v>
      </c>
      <c r="C22" s="307">
        <f>'T15 Liabilities'!AB25</f>
        <v>33372.531526122671</v>
      </c>
      <c r="D22" s="308">
        <v>0</v>
      </c>
    </row>
    <row r="23" spans="1:4" ht="18.75">
      <c r="A23" s="303" t="s">
        <v>29</v>
      </c>
      <c r="B23" s="304" t="s">
        <v>28</v>
      </c>
      <c r="C23" s="307">
        <f>'T15 Liabilities'!AB26</f>
        <v>8627.7646777650007</v>
      </c>
      <c r="D23" s="308">
        <v>0</v>
      </c>
    </row>
    <row r="24" spans="1:4" ht="18.75">
      <c r="A24" s="303" t="s">
        <v>30</v>
      </c>
      <c r="B24" s="304" t="s">
        <v>31</v>
      </c>
      <c r="C24" s="307">
        <f>'T15 Liabilities'!AB27</f>
        <v>80090.606325821675</v>
      </c>
      <c r="D24" s="308">
        <v>0</v>
      </c>
    </row>
    <row r="25" spans="1:4" ht="18.75">
      <c r="A25" s="309" t="s">
        <v>32</v>
      </c>
      <c r="B25" s="314" t="s">
        <v>33</v>
      </c>
      <c r="C25" s="301">
        <f>'T15 Liabilities'!AB28</f>
        <v>3993.8580526399996</v>
      </c>
      <c r="D25" s="305">
        <f t="shared" ref="D25:D26" si="3">C25/$C$27*100</f>
        <v>0.11658038636371472</v>
      </c>
    </row>
    <row r="26" spans="1:4" ht="18.75">
      <c r="A26" s="309" t="s">
        <v>34</v>
      </c>
      <c r="B26" s="315"/>
      <c r="C26" s="301">
        <f>'T15 Liabilities'!AB29</f>
        <v>661.14298119</v>
      </c>
      <c r="D26" s="301">
        <f t="shared" si="3"/>
        <v>1.9298708960835447E-2</v>
      </c>
    </row>
    <row r="27" spans="1:4" ht="18.75">
      <c r="A27" s="316" t="s">
        <v>35</v>
      </c>
      <c r="B27" s="317"/>
      <c r="C27" s="301">
        <f>'T15 Liabilities'!AB30</f>
        <v>3425840.467005928</v>
      </c>
      <c r="D27" s="301">
        <f>C27/$C$27*100</f>
        <v>100</v>
      </c>
    </row>
    <row r="28" spans="1:4" ht="18.75">
      <c r="A28" s="299" t="s">
        <v>36</v>
      </c>
      <c r="B28" s="318"/>
      <c r="C28" s="301">
        <f>'T15 Liabilities'!AB31</f>
        <v>0</v>
      </c>
      <c r="D28" s="319">
        <v>0</v>
      </c>
    </row>
    <row r="29" spans="1:4" ht="18.75">
      <c r="A29" s="320" t="s">
        <v>37</v>
      </c>
      <c r="B29" s="318"/>
      <c r="C29" s="301">
        <f>SUM(C30:C32)</f>
        <v>96610.12457303</v>
      </c>
      <c r="D29" s="319">
        <f>C29/$C$49*100</f>
        <v>13.159870875930466</v>
      </c>
    </row>
    <row r="30" spans="1:4" ht="18.75">
      <c r="A30" s="306" t="s">
        <v>38</v>
      </c>
      <c r="B30" s="304" t="s">
        <v>39</v>
      </c>
      <c r="C30" s="307">
        <f>'T15 Liabilities'!AB33</f>
        <v>96610.12457303</v>
      </c>
      <c r="D30" s="308">
        <v>0</v>
      </c>
    </row>
    <row r="31" spans="1:4" ht="18.75">
      <c r="A31" s="306" t="s">
        <v>40</v>
      </c>
      <c r="B31" s="304" t="s">
        <v>39</v>
      </c>
      <c r="C31" s="307">
        <f>'T15 Liabilities'!AB34</f>
        <v>0</v>
      </c>
      <c r="D31" s="308">
        <v>0</v>
      </c>
    </row>
    <row r="32" spans="1:4" ht="18.75">
      <c r="A32" s="306" t="s">
        <v>41</v>
      </c>
      <c r="B32" s="304" t="s">
        <v>39</v>
      </c>
      <c r="C32" s="307">
        <f>'T15 Liabilities'!AB35</f>
        <v>0</v>
      </c>
      <c r="D32" s="308">
        <v>0</v>
      </c>
    </row>
    <row r="33" spans="1:4" ht="18.75">
      <c r="A33" s="306" t="s">
        <v>42</v>
      </c>
      <c r="B33" s="304"/>
      <c r="C33" s="301">
        <f>'T15 Liabilities'!AB36</f>
        <v>96610.12457303</v>
      </c>
      <c r="D33" s="305">
        <f>C33/$C$49*100</f>
        <v>13.159870875930466</v>
      </c>
    </row>
    <row r="34" spans="1:4" ht="18.75">
      <c r="A34" s="306" t="s">
        <v>43</v>
      </c>
      <c r="B34" s="304" t="s">
        <v>39</v>
      </c>
      <c r="C34" s="301">
        <f>'T15 Liabilities'!AB37</f>
        <v>0</v>
      </c>
      <c r="D34" s="305">
        <f t="shared" ref="D34:D37" si="4">C34/$C$49*100</f>
        <v>0</v>
      </c>
    </row>
    <row r="35" spans="1:4" ht="18.75">
      <c r="A35" s="321" t="s">
        <v>44</v>
      </c>
      <c r="B35" s="304" t="s">
        <v>39</v>
      </c>
      <c r="C35" s="301">
        <f>'T15 Liabilities'!AB38</f>
        <v>109.92775273000001</v>
      </c>
      <c r="D35" s="305">
        <f t="shared" si="4"/>
        <v>1.4973948517315755E-2</v>
      </c>
    </row>
    <row r="36" spans="1:4" ht="18.75">
      <c r="A36" s="321" t="s">
        <v>45</v>
      </c>
      <c r="B36" s="304" t="s">
        <v>39</v>
      </c>
      <c r="C36" s="301">
        <f>'T15 Liabilities'!AB39</f>
        <v>14587.178547885</v>
      </c>
      <c r="D36" s="305">
        <f t="shared" si="4"/>
        <v>1.9870110610322012</v>
      </c>
    </row>
    <row r="37" spans="1:4" ht="18.75">
      <c r="A37" s="321" t="s">
        <v>46</v>
      </c>
      <c r="B37" s="304"/>
      <c r="C37" s="301">
        <f>SUM(C38:C44)</f>
        <v>438328.62384135491</v>
      </c>
      <c r="D37" s="305">
        <f t="shared" si="4"/>
        <v>59.707490456821525</v>
      </c>
    </row>
    <row r="38" spans="1:4" ht="18.75">
      <c r="A38" s="321" t="s">
        <v>47</v>
      </c>
      <c r="B38" s="304" t="s">
        <v>39</v>
      </c>
      <c r="C38" s="307">
        <f>'T15 Liabilities'!AB41</f>
        <v>417646.87492755451</v>
      </c>
      <c r="D38" s="308">
        <v>0</v>
      </c>
    </row>
    <row r="39" spans="1:4" ht="18.75">
      <c r="A39" s="321" t="s">
        <v>48</v>
      </c>
      <c r="B39" s="304" t="s">
        <v>39</v>
      </c>
      <c r="C39" s="307">
        <f>'T15 Liabilities'!AB42</f>
        <v>7515.5420933374644</v>
      </c>
      <c r="D39" s="308">
        <v>0</v>
      </c>
    </row>
    <row r="40" spans="1:4" ht="18.75">
      <c r="A40" s="321" t="s">
        <v>49</v>
      </c>
      <c r="B40" s="304" t="s">
        <v>39</v>
      </c>
      <c r="C40" s="307">
        <f>'T15 Liabilities'!AB43</f>
        <v>7.9225000000000004E-2</v>
      </c>
      <c r="D40" s="308">
        <v>0</v>
      </c>
    </row>
    <row r="41" spans="1:4" ht="18.75">
      <c r="A41" s="321" t="s">
        <v>50</v>
      </c>
      <c r="B41" s="304" t="s">
        <v>39</v>
      </c>
      <c r="C41" s="307">
        <f>'T15 Liabilities'!AB44</f>
        <v>9193.9915745949984</v>
      </c>
      <c r="D41" s="308">
        <v>0</v>
      </c>
    </row>
    <row r="42" spans="1:4" ht="18.75">
      <c r="A42" s="321" t="s">
        <v>51</v>
      </c>
      <c r="B42" s="304" t="s">
        <v>39</v>
      </c>
      <c r="C42" s="307">
        <f>'T15 Liabilities'!AB45</f>
        <v>-18.352188999999999</v>
      </c>
      <c r="D42" s="308">
        <v>0</v>
      </c>
    </row>
    <row r="43" spans="1:4" ht="18.75">
      <c r="A43" s="321" t="s">
        <v>52</v>
      </c>
      <c r="B43" s="304" t="s">
        <v>39</v>
      </c>
      <c r="C43" s="307">
        <f>'T15 Liabilities'!AB46</f>
        <v>5785.4122070999993</v>
      </c>
      <c r="D43" s="308">
        <v>0</v>
      </c>
    </row>
    <row r="44" spans="1:4" ht="18.75">
      <c r="A44" s="321" t="s">
        <v>53</v>
      </c>
      <c r="B44" s="304" t="s">
        <v>39</v>
      </c>
      <c r="C44" s="307">
        <f>'T15 Liabilities'!AB47</f>
        <v>-1794.9239972320624</v>
      </c>
      <c r="D44" s="308">
        <v>0</v>
      </c>
    </row>
    <row r="45" spans="1:4" ht="18.75">
      <c r="A45" s="321" t="s">
        <v>54</v>
      </c>
      <c r="B45" s="322"/>
      <c r="C45" s="301">
        <f>SUM(C46:C47)</f>
        <v>196061.66048406824</v>
      </c>
      <c r="D45" s="323">
        <f>C45/$C$49*100</f>
        <v>26.706788207694114</v>
      </c>
    </row>
    <row r="46" spans="1:4" ht="18.75">
      <c r="A46" s="321" t="s">
        <v>55</v>
      </c>
      <c r="B46" s="304" t="s">
        <v>39</v>
      </c>
      <c r="C46" s="307">
        <f>'T15 Liabilities'!AB49</f>
        <v>4125.2358099374997</v>
      </c>
      <c r="D46" s="308">
        <v>0</v>
      </c>
    </row>
    <row r="47" spans="1:4" ht="18.75">
      <c r="A47" s="321" t="s">
        <v>56</v>
      </c>
      <c r="B47" s="304" t="s">
        <v>39</v>
      </c>
      <c r="C47" s="307">
        <f>'T15 Liabilities'!AB50</f>
        <v>191936.42467413074</v>
      </c>
      <c r="D47" s="308">
        <v>0</v>
      </c>
    </row>
    <row r="48" spans="1:4" ht="18.75">
      <c r="A48" s="321" t="s">
        <v>57</v>
      </c>
      <c r="B48" s="304" t="s">
        <v>39</v>
      </c>
      <c r="C48" s="301">
        <f>'T15 Liabilities'!AB51</f>
        <v>0</v>
      </c>
      <c r="D48" s="305">
        <f t="shared" ref="D48" si="5">C48/$C$49*100</f>
        <v>0</v>
      </c>
    </row>
    <row r="49" spans="1:4" ht="18.75">
      <c r="A49" s="316" t="s">
        <v>58</v>
      </c>
      <c r="B49" s="317"/>
      <c r="C49" s="301">
        <f>'T15 Liabilities'!AB52</f>
        <v>734126.69078486832</v>
      </c>
      <c r="D49" s="301">
        <f>C49/$C$49*100</f>
        <v>100</v>
      </c>
    </row>
    <row r="50" spans="1:4" ht="18.75">
      <c r="A50" s="324" t="s">
        <v>59</v>
      </c>
      <c r="B50" s="325"/>
      <c r="C50" s="301">
        <f>'T15 Liabilities'!AB53</f>
        <v>4159967.1577907973</v>
      </c>
      <c r="D50" s="301">
        <f>C50/$C$50*100</f>
        <v>100</v>
      </c>
    </row>
    <row r="51" spans="1:4" s="328" customFormat="1" ht="18.75">
      <c r="A51" s="326" t="s">
        <v>60</v>
      </c>
      <c r="B51" s="327"/>
      <c r="C51" s="301"/>
      <c r="D51" s="323">
        <v>0</v>
      </c>
    </row>
    <row r="52" spans="1:4" ht="18.75">
      <c r="A52" s="329" t="s">
        <v>61</v>
      </c>
      <c r="B52" s="304" t="s">
        <v>62</v>
      </c>
      <c r="C52" s="301">
        <f>'T15 Liabilities'!AB55</f>
        <v>2.6640000000000001</v>
      </c>
      <c r="D52" s="305">
        <v>0</v>
      </c>
    </row>
    <row r="53" spans="1:4" ht="18.75">
      <c r="A53" s="329" t="s">
        <v>63</v>
      </c>
      <c r="B53" s="304" t="s">
        <v>64</v>
      </c>
      <c r="C53" s="301">
        <f>'T15 Liabilities'!AB56</f>
        <v>261.87138991</v>
      </c>
      <c r="D53" s="305">
        <v>0</v>
      </c>
    </row>
    <row r="54" spans="1:4" ht="18.75">
      <c r="A54" s="330" t="s">
        <v>65</v>
      </c>
      <c r="B54" s="331"/>
      <c r="C54" s="301">
        <f>'T15 Liabilities'!AB57</f>
        <v>1445.6824305680229</v>
      </c>
      <c r="D54" s="323">
        <v>0</v>
      </c>
    </row>
    <row r="55" spans="1:4" ht="18.75">
      <c r="A55" s="332" t="s">
        <v>66</v>
      </c>
      <c r="B55" s="332"/>
      <c r="C55" s="332"/>
      <c r="D55" s="332"/>
    </row>
    <row r="56" spans="1:4" ht="30" customHeight="1">
      <c r="A56" s="332"/>
    </row>
  </sheetData>
  <sheetProtection formatColumns="0" formatRows="0" sort="0" autoFilter="0"/>
  <protectedRanges>
    <protectedRange sqref="A1" name="Range1_1"/>
  </protectedRanges>
  <mergeCells count="4">
    <mergeCell ref="A4:B4"/>
    <mergeCell ref="A1:C1"/>
    <mergeCell ref="A2:C2"/>
    <mergeCell ref="A3:C3"/>
  </mergeCells>
  <pageMargins left="0.82677165354330717" right="0.19685039370078741" top="0.59055118110236227" bottom="0.39370078740157483" header="0.19685039370078741" footer="0.19685039370078741"/>
  <pageSetup paperSize="9" scale="61" orientation="portrait" cellComments="asDisplayed" horizontalDpi="4294967295" verticalDpi="4294967295" r:id="rId1"/>
  <headerFooter alignWithMargins="0">
    <oddHeader>&amp;R&amp;A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AA87"/>
  <sheetViews>
    <sheetView showGridLines="0" view="pageBreakPreview" zoomScale="80" zoomScaleNormal="90" zoomScaleSheetLayoutView="80" workbookViewId="0">
      <selection sqref="A1:XFD1048576"/>
    </sheetView>
  </sheetViews>
  <sheetFormatPr defaultRowHeight="21"/>
  <cols>
    <col min="1" max="2" width="13.7109375" style="61" customWidth="1"/>
    <col min="3" max="3" width="51.7109375" style="61" customWidth="1"/>
    <col min="4" max="4" width="23.7109375" style="61" customWidth="1"/>
    <col min="5" max="5" width="9" style="61" bestFit="1" customWidth="1"/>
    <col min="6" max="7" width="10.42578125" style="61" bestFit="1" customWidth="1"/>
    <col min="8" max="26" width="9" style="61"/>
    <col min="27" max="27" width="14.42578125" style="61" customWidth="1"/>
    <col min="28" max="256" width="9" style="61"/>
    <col min="257" max="257" width="9.42578125" style="61" customWidth="1"/>
    <col min="258" max="258" width="11.140625" style="61" customWidth="1"/>
    <col min="259" max="259" width="37.42578125" style="61" customWidth="1"/>
    <col min="260" max="260" width="22.140625" style="61" customWidth="1"/>
    <col min="261" max="261" width="9" style="61" bestFit="1" customWidth="1"/>
    <col min="262" max="263" width="10.42578125" style="61" bestFit="1" customWidth="1"/>
    <col min="264" max="282" width="9" style="61"/>
    <col min="283" max="283" width="14.42578125" style="61" customWidth="1"/>
    <col min="284" max="512" width="9" style="61"/>
    <col min="513" max="513" width="9.42578125" style="61" customWidth="1"/>
    <col min="514" max="514" width="11.140625" style="61" customWidth="1"/>
    <col min="515" max="515" width="37.42578125" style="61" customWidth="1"/>
    <col min="516" max="516" width="22.140625" style="61" customWidth="1"/>
    <col min="517" max="517" width="9" style="61" bestFit="1" customWidth="1"/>
    <col min="518" max="519" width="10.42578125" style="61" bestFit="1" customWidth="1"/>
    <col min="520" max="538" width="9" style="61"/>
    <col min="539" max="539" width="14.42578125" style="61" customWidth="1"/>
    <col min="540" max="768" width="9" style="61"/>
    <col min="769" max="769" width="9.42578125" style="61" customWidth="1"/>
    <col min="770" max="770" width="11.140625" style="61" customWidth="1"/>
    <col min="771" max="771" width="37.42578125" style="61" customWidth="1"/>
    <col min="772" max="772" width="22.140625" style="61" customWidth="1"/>
    <col min="773" max="773" width="9" style="61" bestFit="1" customWidth="1"/>
    <col min="774" max="775" width="10.42578125" style="61" bestFit="1" customWidth="1"/>
    <col min="776" max="794" width="9" style="61"/>
    <col min="795" max="795" width="14.42578125" style="61" customWidth="1"/>
    <col min="796" max="1024" width="9" style="61"/>
    <col min="1025" max="1025" width="9.42578125" style="61" customWidth="1"/>
    <col min="1026" max="1026" width="11.140625" style="61" customWidth="1"/>
    <col min="1027" max="1027" width="37.42578125" style="61" customWidth="1"/>
    <col min="1028" max="1028" width="22.140625" style="61" customWidth="1"/>
    <col min="1029" max="1029" width="9" style="61" bestFit="1" customWidth="1"/>
    <col min="1030" max="1031" width="10.42578125" style="61" bestFit="1" customWidth="1"/>
    <col min="1032" max="1050" width="9" style="61"/>
    <col min="1051" max="1051" width="14.42578125" style="61" customWidth="1"/>
    <col min="1052" max="1280" width="9" style="61"/>
    <col min="1281" max="1281" width="9.42578125" style="61" customWidth="1"/>
    <col min="1282" max="1282" width="11.140625" style="61" customWidth="1"/>
    <col min="1283" max="1283" width="37.42578125" style="61" customWidth="1"/>
    <col min="1284" max="1284" width="22.140625" style="61" customWidth="1"/>
    <col min="1285" max="1285" width="9" style="61" bestFit="1" customWidth="1"/>
    <col min="1286" max="1287" width="10.42578125" style="61" bestFit="1" customWidth="1"/>
    <col min="1288" max="1306" width="9" style="61"/>
    <col min="1307" max="1307" width="14.42578125" style="61" customWidth="1"/>
    <col min="1308" max="1536" width="9" style="61"/>
    <col min="1537" max="1537" width="9.42578125" style="61" customWidth="1"/>
    <col min="1538" max="1538" width="11.140625" style="61" customWidth="1"/>
    <col min="1539" max="1539" width="37.42578125" style="61" customWidth="1"/>
    <col min="1540" max="1540" width="22.140625" style="61" customWidth="1"/>
    <col min="1541" max="1541" width="9" style="61" bestFit="1" customWidth="1"/>
    <col min="1542" max="1543" width="10.42578125" style="61" bestFit="1" customWidth="1"/>
    <col min="1544" max="1562" width="9" style="61"/>
    <col min="1563" max="1563" width="14.42578125" style="61" customWidth="1"/>
    <col min="1564" max="1792" width="9" style="61"/>
    <col min="1793" max="1793" width="9.42578125" style="61" customWidth="1"/>
    <col min="1794" max="1794" width="11.140625" style="61" customWidth="1"/>
    <col min="1795" max="1795" width="37.42578125" style="61" customWidth="1"/>
    <col min="1796" max="1796" width="22.140625" style="61" customWidth="1"/>
    <col min="1797" max="1797" width="9" style="61" bestFit="1" customWidth="1"/>
    <col min="1798" max="1799" width="10.42578125" style="61" bestFit="1" customWidth="1"/>
    <col min="1800" max="1818" width="9" style="61"/>
    <col min="1819" max="1819" width="14.42578125" style="61" customWidth="1"/>
    <col min="1820" max="2048" width="9" style="61"/>
    <col min="2049" max="2049" width="9.42578125" style="61" customWidth="1"/>
    <col min="2050" max="2050" width="11.140625" style="61" customWidth="1"/>
    <col min="2051" max="2051" width="37.42578125" style="61" customWidth="1"/>
    <col min="2052" max="2052" width="22.140625" style="61" customWidth="1"/>
    <col min="2053" max="2053" width="9" style="61" bestFit="1" customWidth="1"/>
    <col min="2054" max="2055" width="10.42578125" style="61" bestFit="1" customWidth="1"/>
    <col min="2056" max="2074" width="9" style="61"/>
    <col min="2075" max="2075" width="14.42578125" style="61" customWidth="1"/>
    <col min="2076" max="2304" width="9" style="61"/>
    <col min="2305" max="2305" width="9.42578125" style="61" customWidth="1"/>
    <col min="2306" max="2306" width="11.140625" style="61" customWidth="1"/>
    <col min="2307" max="2307" width="37.42578125" style="61" customWidth="1"/>
    <col min="2308" max="2308" width="22.140625" style="61" customWidth="1"/>
    <col min="2309" max="2309" width="9" style="61" bestFit="1" customWidth="1"/>
    <col min="2310" max="2311" width="10.42578125" style="61" bestFit="1" customWidth="1"/>
    <col min="2312" max="2330" width="9" style="61"/>
    <col min="2331" max="2331" width="14.42578125" style="61" customWidth="1"/>
    <col min="2332" max="2560" width="9" style="61"/>
    <col min="2561" max="2561" width="9.42578125" style="61" customWidth="1"/>
    <col min="2562" max="2562" width="11.140625" style="61" customWidth="1"/>
    <col min="2563" max="2563" width="37.42578125" style="61" customWidth="1"/>
    <col min="2564" max="2564" width="22.140625" style="61" customWidth="1"/>
    <col min="2565" max="2565" width="9" style="61" bestFit="1" customWidth="1"/>
    <col min="2566" max="2567" width="10.42578125" style="61" bestFit="1" customWidth="1"/>
    <col min="2568" max="2586" width="9" style="61"/>
    <col min="2587" max="2587" width="14.42578125" style="61" customWidth="1"/>
    <col min="2588" max="2816" width="9" style="61"/>
    <col min="2817" max="2817" width="9.42578125" style="61" customWidth="1"/>
    <col min="2818" max="2818" width="11.140625" style="61" customWidth="1"/>
    <col min="2819" max="2819" width="37.42578125" style="61" customWidth="1"/>
    <col min="2820" max="2820" width="22.140625" style="61" customWidth="1"/>
    <col min="2821" max="2821" width="9" style="61" bestFit="1" customWidth="1"/>
    <col min="2822" max="2823" width="10.42578125" style="61" bestFit="1" customWidth="1"/>
    <col min="2824" max="2842" width="9" style="61"/>
    <col min="2843" max="2843" width="14.42578125" style="61" customWidth="1"/>
    <col min="2844" max="3072" width="9" style="61"/>
    <col min="3073" max="3073" width="9.42578125" style="61" customWidth="1"/>
    <col min="3074" max="3074" width="11.140625" style="61" customWidth="1"/>
    <col min="3075" max="3075" width="37.42578125" style="61" customWidth="1"/>
    <col min="3076" max="3076" width="22.140625" style="61" customWidth="1"/>
    <col min="3077" max="3077" width="9" style="61" bestFit="1" customWidth="1"/>
    <col min="3078" max="3079" width="10.42578125" style="61" bestFit="1" customWidth="1"/>
    <col min="3080" max="3098" width="9" style="61"/>
    <col min="3099" max="3099" width="14.42578125" style="61" customWidth="1"/>
    <col min="3100" max="3328" width="9" style="61"/>
    <col min="3329" max="3329" width="9.42578125" style="61" customWidth="1"/>
    <col min="3330" max="3330" width="11.140625" style="61" customWidth="1"/>
    <col min="3331" max="3331" width="37.42578125" style="61" customWidth="1"/>
    <col min="3332" max="3332" width="22.140625" style="61" customWidth="1"/>
    <col min="3333" max="3333" width="9" style="61" bestFit="1" customWidth="1"/>
    <col min="3334" max="3335" width="10.42578125" style="61" bestFit="1" customWidth="1"/>
    <col min="3336" max="3354" width="9" style="61"/>
    <col min="3355" max="3355" width="14.42578125" style="61" customWidth="1"/>
    <col min="3356" max="3584" width="9" style="61"/>
    <col min="3585" max="3585" width="9.42578125" style="61" customWidth="1"/>
    <col min="3586" max="3586" width="11.140625" style="61" customWidth="1"/>
    <col min="3587" max="3587" width="37.42578125" style="61" customWidth="1"/>
    <col min="3588" max="3588" width="22.140625" style="61" customWidth="1"/>
    <col min="3589" max="3589" width="9" style="61" bestFit="1" customWidth="1"/>
    <col min="3590" max="3591" width="10.42578125" style="61" bestFit="1" customWidth="1"/>
    <col min="3592" max="3610" width="9" style="61"/>
    <col min="3611" max="3611" width="14.42578125" style="61" customWidth="1"/>
    <col min="3612" max="3840" width="9" style="61"/>
    <col min="3841" max="3841" width="9.42578125" style="61" customWidth="1"/>
    <col min="3842" max="3842" width="11.140625" style="61" customWidth="1"/>
    <col min="3843" max="3843" width="37.42578125" style="61" customWidth="1"/>
    <col min="3844" max="3844" width="22.140625" style="61" customWidth="1"/>
    <col min="3845" max="3845" width="9" style="61" bestFit="1" customWidth="1"/>
    <col min="3846" max="3847" width="10.42578125" style="61" bestFit="1" customWidth="1"/>
    <col min="3848" max="3866" width="9" style="61"/>
    <col min="3867" max="3867" width="14.42578125" style="61" customWidth="1"/>
    <col min="3868" max="4096" width="9" style="61"/>
    <col min="4097" max="4097" width="9.42578125" style="61" customWidth="1"/>
    <col min="4098" max="4098" width="11.140625" style="61" customWidth="1"/>
    <col min="4099" max="4099" width="37.42578125" style="61" customWidth="1"/>
    <col min="4100" max="4100" width="22.140625" style="61" customWidth="1"/>
    <col min="4101" max="4101" width="9" style="61" bestFit="1" customWidth="1"/>
    <col min="4102" max="4103" width="10.42578125" style="61" bestFit="1" customWidth="1"/>
    <col min="4104" max="4122" width="9" style="61"/>
    <col min="4123" max="4123" width="14.42578125" style="61" customWidth="1"/>
    <col min="4124" max="4352" width="9" style="61"/>
    <col min="4353" max="4353" width="9.42578125" style="61" customWidth="1"/>
    <col min="4354" max="4354" width="11.140625" style="61" customWidth="1"/>
    <col min="4355" max="4355" width="37.42578125" style="61" customWidth="1"/>
    <col min="4356" max="4356" width="22.140625" style="61" customWidth="1"/>
    <col min="4357" max="4357" width="9" style="61" bestFit="1" customWidth="1"/>
    <col min="4358" max="4359" width="10.42578125" style="61" bestFit="1" customWidth="1"/>
    <col min="4360" max="4378" width="9" style="61"/>
    <col min="4379" max="4379" width="14.42578125" style="61" customWidth="1"/>
    <col min="4380" max="4608" width="9" style="61"/>
    <col min="4609" max="4609" width="9.42578125" style="61" customWidth="1"/>
    <col min="4610" max="4610" width="11.140625" style="61" customWidth="1"/>
    <col min="4611" max="4611" width="37.42578125" style="61" customWidth="1"/>
    <col min="4612" max="4612" width="22.140625" style="61" customWidth="1"/>
    <col min="4613" max="4613" width="9" style="61" bestFit="1" customWidth="1"/>
    <col min="4614" max="4615" width="10.42578125" style="61" bestFit="1" customWidth="1"/>
    <col min="4616" max="4634" width="9" style="61"/>
    <col min="4635" max="4635" width="14.42578125" style="61" customWidth="1"/>
    <col min="4636" max="4864" width="9" style="61"/>
    <col min="4865" max="4865" width="9.42578125" style="61" customWidth="1"/>
    <col min="4866" max="4866" width="11.140625" style="61" customWidth="1"/>
    <col min="4867" max="4867" width="37.42578125" style="61" customWidth="1"/>
    <col min="4868" max="4868" width="22.140625" style="61" customWidth="1"/>
    <col min="4869" max="4869" width="9" style="61" bestFit="1" customWidth="1"/>
    <col min="4870" max="4871" width="10.42578125" style="61" bestFit="1" customWidth="1"/>
    <col min="4872" max="4890" width="9" style="61"/>
    <col min="4891" max="4891" width="14.42578125" style="61" customWidth="1"/>
    <col min="4892" max="5120" width="9" style="61"/>
    <col min="5121" max="5121" width="9.42578125" style="61" customWidth="1"/>
    <col min="5122" max="5122" width="11.140625" style="61" customWidth="1"/>
    <col min="5123" max="5123" width="37.42578125" style="61" customWidth="1"/>
    <col min="5124" max="5124" width="22.140625" style="61" customWidth="1"/>
    <col min="5125" max="5125" width="9" style="61" bestFit="1" customWidth="1"/>
    <col min="5126" max="5127" width="10.42578125" style="61" bestFit="1" customWidth="1"/>
    <col min="5128" max="5146" width="9" style="61"/>
    <col min="5147" max="5147" width="14.42578125" style="61" customWidth="1"/>
    <col min="5148" max="5376" width="9" style="61"/>
    <col min="5377" max="5377" width="9.42578125" style="61" customWidth="1"/>
    <col min="5378" max="5378" width="11.140625" style="61" customWidth="1"/>
    <col min="5379" max="5379" width="37.42578125" style="61" customWidth="1"/>
    <col min="5380" max="5380" width="22.140625" style="61" customWidth="1"/>
    <col min="5381" max="5381" width="9" style="61" bestFit="1" customWidth="1"/>
    <col min="5382" max="5383" width="10.42578125" style="61" bestFit="1" customWidth="1"/>
    <col min="5384" max="5402" width="9" style="61"/>
    <col min="5403" max="5403" width="14.42578125" style="61" customWidth="1"/>
    <col min="5404" max="5632" width="9" style="61"/>
    <col min="5633" max="5633" width="9.42578125" style="61" customWidth="1"/>
    <col min="5634" max="5634" width="11.140625" style="61" customWidth="1"/>
    <col min="5635" max="5635" width="37.42578125" style="61" customWidth="1"/>
    <col min="5636" max="5636" width="22.140625" style="61" customWidth="1"/>
    <col min="5637" max="5637" width="9" style="61" bestFit="1" customWidth="1"/>
    <col min="5638" max="5639" width="10.42578125" style="61" bestFit="1" customWidth="1"/>
    <col min="5640" max="5658" width="9" style="61"/>
    <col min="5659" max="5659" width="14.42578125" style="61" customWidth="1"/>
    <col min="5660" max="5888" width="9" style="61"/>
    <col min="5889" max="5889" width="9.42578125" style="61" customWidth="1"/>
    <col min="5890" max="5890" width="11.140625" style="61" customWidth="1"/>
    <col min="5891" max="5891" width="37.42578125" style="61" customWidth="1"/>
    <col min="5892" max="5892" width="22.140625" style="61" customWidth="1"/>
    <col min="5893" max="5893" width="9" style="61" bestFit="1" customWidth="1"/>
    <col min="5894" max="5895" width="10.42578125" style="61" bestFit="1" customWidth="1"/>
    <col min="5896" max="5914" width="9" style="61"/>
    <col min="5915" max="5915" width="14.42578125" style="61" customWidth="1"/>
    <col min="5916" max="6144" width="9" style="61"/>
    <col min="6145" max="6145" width="9.42578125" style="61" customWidth="1"/>
    <col min="6146" max="6146" width="11.140625" style="61" customWidth="1"/>
    <col min="6147" max="6147" width="37.42578125" style="61" customWidth="1"/>
    <col min="6148" max="6148" width="22.140625" style="61" customWidth="1"/>
    <col min="6149" max="6149" width="9" style="61" bestFit="1" customWidth="1"/>
    <col min="6150" max="6151" width="10.42578125" style="61" bestFit="1" customWidth="1"/>
    <col min="6152" max="6170" width="9" style="61"/>
    <col min="6171" max="6171" width="14.42578125" style="61" customWidth="1"/>
    <col min="6172" max="6400" width="9" style="61"/>
    <col min="6401" max="6401" width="9.42578125" style="61" customWidth="1"/>
    <col min="6402" max="6402" width="11.140625" style="61" customWidth="1"/>
    <col min="6403" max="6403" width="37.42578125" style="61" customWidth="1"/>
    <col min="6404" max="6404" width="22.140625" style="61" customWidth="1"/>
    <col min="6405" max="6405" width="9" style="61" bestFit="1" customWidth="1"/>
    <col min="6406" max="6407" width="10.42578125" style="61" bestFit="1" customWidth="1"/>
    <col min="6408" max="6426" width="9" style="61"/>
    <col min="6427" max="6427" width="14.42578125" style="61" customWidth="1"/>
    <col min="6428" max="6656" width="9" style="61"/>
    <col min="6657" max="6657" width="9.42578125" style="61" customWidth="1"/>
    <col min="6658" max="6658" width="11.140625" style="61" customWidth="1"/>
    <col min="6659" max="6659" width="37.42578125" style="61" customWidth="1"/>
    <col min="6660" max="6660" width="22.140625" style="61" customWidth="1"/>
    <col min="6661" max="6661" width="9" style="61" bestFit="1" customWidth="1"/>
    <col min="6662" max="6663" width="10.42578125" style="61" bestFit="1" customWidth="1"/>
    <col min="6664" max="6682" width="9" style="61"/>
    <col min="6683" max="6683" width="14.42578125" style="61" customWidth="1"/>
    <col min="6684" max="6912" width="9" style="61"/>
    <col min="6913" max="6913" width="9.42578125" style="61" customWidth="1"/>
    <col min="6914" max="6914" width="11.140625" style="61" customWidth="1"/>
    <col min="6915" max="6915" width="37.42578125" style="61" customWidth="1"/>
    <col min="6916" max="6916" width="22.140625" style="61" customWidth="1"/>
    <col min="6917" max="6917" width="9" style="61" bestFit="1" customWidth="1"/>
    <col min="6918" max="6919" width="10.42578125" style="61" bestFit="1" customWidth="1"/>
    <col min="6920" max="6938" width="9" style="61"/>
    <col min="6939" max="6939" width="14.42578125" style="61" customWidth="1"/>
    <col min="6940" max="7168" width="9" style="61"/>
    <col min="7169" max="7169" width="9.42578125" style="61" customWidth="1"/>
    <col min="7170" max="7170" width="11.140625" style="61" customWidth="1"/>
    <col min="7171" max="7171" width="37.42578125" style="61" customWidth="1"/>
    <col min="7172" max="7172" width="22.140625" style="61" customWidth="1"/>
    <col min="7173" max="7173" width="9" style="61" bestFit="1" customWidth="1"/>
    <col min="7174" max="7175" width="10.42578125" style="61" bestFit="1" customWidth="1"/>
    <col min="7176" max="7194" width="9" style="61"/>
    <col min="7195" max="7195" width="14.42578125" style="61" customWidth="1"/>
    <col min="7196" max="7424" width="9" style="61"/>
    <col min="7425" max="7425" width="9.42578125" style="61" customWidth="1"/>
    <col min="7426" max="7426" width="11.140625" style="61" customWidth="1"/>
    <col min="7427" max="7427" width="37.42578125" style="61" customWidth="1"/>
    <col min="7428" max="7428" width="22.140625" style="61" customWidth="1"/>
    <col min="7429" max="7429" width="9" style="61" bestFit="1" customWidth="1"/>
    <col min="7430" max="7431" width="10.42578125" style="61" bestFit="1" customWidth="1"/>
    <col min="7432" max="7450" width="9" style="61"/>
    <col min="7451" max="7451" width="14.42578125" style="61" customWidth="1"/>
    <col min="7452" max="7680" width="9" style="61"/>
    <col min="7681" max="7681" width="9.42578125" style="61" customWidth="1"/>
    <col min="7682" max="7682" width="11.140625" style="61" customWidth="1"/>
    <col min="7683" max="7683" width="37.42578125" style="61" customWidth="1"/>
    <col min="7684" max="7684" width="22.140625" style="61" customWidth="1"/>
    <col min="7685" max="7685" width="9" style="61" bestFit="1" customWidth="1"/>
    <col min="7686" max="7687" width="10.42578125" style="61" bestFit="1" customWidth="1"/>
    <col min="7688" max="7706" width="9" style="61"/>
    <col min="7707" max="7707" width="14.42578125" style="61" customWidth="1"/>
    <col min="7708" max="7936" width="9" style="61"/>
    <col min="7937" max="7937" width="9.42578125" style="61" customWidth="1"/>
    <col min="7938" max="7938" width="11.140625" style="61" customWidth="1"/>
    <col min="7939" max="7939" width="37.42578125" style="61" customWidth="1"/>
    <col min="7940" max="7940" width="22.140625" style="61" customWidth="1"/>
    <col min="7941" max="7941" width="9" style="61" bestFit="1" customWidth="1"/>
    <col min="7942" max="7943" width="10.42578125" style="61" bestFit="1" customWidth="1"/>
    <col min="7944" max="7962" width="9" style="61"/>
    <col min="7963" max="7963" width="14.42578125" style="61" customWidth="1"/>
    <col min="7964" max="8192" width="9" style="61"/>
    <col min="8193" max="8193" width="9.42578125" style="61" customWidth="1"/>
    <col min="8194" max="8194" width="11.140625" style="61" customWidth="1"/>
    <col min="8195" max="8195" width="37.42578125" style="61" customWidth="1"/>
    <col min="8196" max="8196" width="22.140625" style="61" customWidth="1"/>
    <col min="8197" max="8197" width="9" style="61" bestFit="1" customWidth="1"/>
    <col min="8198" max="8199" width="10.42578125" style="61" bestFit="1" customWidth="1"/>
    <col min="8200" max="8218" width="9" style="61"/>
    <col min="8219" max="8219" width="14.42578125" style="61" customWidth="1"/>
    <col min="8220" max="8448" width="9" style="61"/>
    <col min="8449" max="8449" width="9.42578125" style="61" customWidth="1"/>
    <col min="8450" max="8450" width="11.140625" style="61" customWidth="1"/>
    <col min="8451" max="8451" width="37.42578125" style="61" customWidth="1"/>
    <col min="8452" max="8452" width="22.140625" style="61" customWidth="1"/>
    <col min="8453" max="8453" width="9" style="61" bestFit="1" customWidth="1"/>
    <col min="8454" max="8455" width="10.42578125" style="61" bestFit="1" customWidth="1"/>
    <col min="8456" max="8474" width="9" style="61"/>
    <col min="8475" max="8475" width="14.42578125" style="61" customWidth="1"/>
    <col min="8476" max="8704" width="9" style="61"/>
    <col min="8705" max="8705" width="9.42578125" style="61" customWidth="1"/>
    <col min="8706" max="8706" width="11.140625" style="61" customWidth="1"/>
    <col min="8707" max="8707" width="37.42578125" style="61" customWidth="1"/>
    <col min="8708" max="8708" width="22.140625" style="61" customWidth="1"/>
    <col min="8709" max="8709" width="9" style="61" bestFit="1" customWidth="1"/>
    <col min="8710" max="8711" width="10.42578125" style="61" bestFit="1" customWidth="1"/>
    <col min="8712" max="8730" width="9" style="61"/>
    <col min="8731" max="8731" width="14.42578125" style="61" customWidth="1"/>
    <col min="8732" max="8960" width="9" style="61"/>
    <col min="8961" max="8961" width="9.42578125" style="61" customWidth="1"/>
    <col min="8962" max="8962" width="11.140625" style="61" customWidth="1"/>
    <col min="8963" max="8963" width="37.42578125" style="61" customWidth="1"/>
    <col min="8964" max="8964" width="22.140625" style="61" customWidth="1"/>
    <col min="8965" max="8965" width="9" style="61" bestFit="1" customWidth="1"/>
    <col min="8966" max="8967" width="10.42578125" style="61" bestFit="1" customWidth="1"/>
    <col min="8968" max="8986" width="9" style="61"/>
    <col min="8987" max="8987" width="14.42578125" style="61" customWidth="1"/>
    <col min="8988" max="9216" width="9" style="61"/>
    <col min="9217" max="9217" width="9.42578125" style="61" customWidth="1"/>
    <col min="9218" max="9218" width="11.140625" style="61" customWidth="1"/>
    <col min="9219" max="9219" width="37.42578125" style="61" customWidth="1"/>
    <col min="9220" max="9220" width="22.140625" style="61" customWidth="1"/>
    <col min="9221" max="9221" width="9" style="61" bestFit="1" customWidth="1"/>
    <col min="9222" max="9223" width="10.42578125" style="61" bestFit="1" customWidth="1"/>
    <col min="9224" max="9242" width="9" style="61"/>
    <col min="9243" max="9243" width="14.42578125" style="61" customWidth="1"/>
    <col min="9244" max="9472" width="9" style="61"/>
    <col min="9473" max="9473" width="9.42578125" style="61" customWidth="1"/>
    <col min="9474" max="9474" width="11.140625" style="61" customWidth="1"/>
    <col min="9475" max="9475" width="37.42578125" style="61" customWidth="1"/>
    <col min="9476" max="9476" width="22.140625" style="61" customWidth="1"/>
    <col min="9477" max="9477" width="9" style="61" bestFit="1" customWidth="1"/>
    <col min="9478" max="9479" width="10.42578125" style="61" bestFit="1" customWidth="1"/>
    <col min="9480" max="9498" width="9" style="61"/>
    <col min="9499" max="9499" width="14.42578125" style="61" customWidth="1"/>
    <col min="9500" max="9728" width="9" style="61"/>
    <col min="9729" max="9729" width="9.42578125" style="61" customWidth="1"/>
    <col min="9730" max="9730" width="11.140625" style="61" customWidth="1"/>
    <col min="9731" max="9731" width="37.42578125" style="61" customWidth="1"/>
    <col min="9732" max="9732" width="22.140625" style="61" customWidth="1"/>
    <col min="9733" max="9733" width="9" style="61" bestFit="1" customWidth="1"/>
    <col min="9734" max="9735" width="10.42578125" style="61" bestFit="1" customWidth="1"/>
    <col min="9736" max="9754" width="9" style="61"/>
    <col min="9755" max="9755" width="14.42578125" style="61" customWidth="1"/>
    <col min="9756" max="9984" width="9" style="61"/>
    <col min="9985" max="9985" width="9.42578125" style="61" customWidth="1"/>
    <col min="9986" max="9986" width="11.140625" style="61" customWidth="1"/>
    <col min="9987" max="9987" width="37.42578125" style="61" customWidth="1"/>
    <col min="9988" max="9988" width="22.140625" style="61" customWidth="1"/>
    <col min="9989" max="9989" width="9" style="61" bestFit="1" customWidth="1"/>
    <col min="9990" max="9991" width="10.42578125" style="61" bestFit="1" customWidth="1"/>
    <col min="9992" max="10010" width="9" style="61"/>
    <col min="10011" max="10011" width="14.42578125" style="61" customWidth="1"/>
    <col min="10012" max="10240" width="9" style="61"/>
    <col min="10241" max="10241" width="9.42578125" style="61" customWidth="1"/>
    <col min="10242" max="10242" width="11.140625" style="61" customWidth="1"/>
    <col min="10243" max="10243" width="37.42578125" style="61" customWidth="1"/>
    <col min="10244" max="10244" width="22.140625" style="61" customWidth="1"/>
    <col min="10245" max="10245" width="9" style="61" bestFit="1" customWidth="1"/>
    <col min="10246" max="10247" width="10.42578125" style="61" bestFit="1" customWidth="1"/>
    <col min="10248" max="10266" width="9" style="61"/>
    <col min="10267" max="10267" width="14.42578125" style="61" customWidth="1"/>
    <col min="10268" max="10496" width="9" style="61"/>
    <col min="10497" max="10497" width="9.42578125" style="61" customWidth="1"/>
    <col min="10498" max="10498" width="11.140625" style="61" customWidth="1"/>
    <col min="10499" max="10499" width="37.42578125" style="61" customWidth="1"/>
    <col min="10500" max="10500" width="22.140625" style="61" customWidth="1"/>
    <col min="10501" max="10501" width="9" style="61" bestFit="1" customWidth="1"/>
    <col min="10502" max="10503" width="10.42578125" style="61" bestFit="1" customWidth="1"/>
    <col min="10504" max="10522" width="9" style="61"/>
    <col min="10523" max="10523" width="14.42578125" style="61" customWidth="1"/>
    <col min="10524" max="10752" width="9" style="61"/>
    <col min="10753" max="10753" width="9.42578125" style="61" customWidth="1"/>
    <col min="10754" max="10754" width="11.140625" style="61" customWidth="1"/>
    <col min="10755" max="10755" width="37.42578125" style="61" customWidth="1"/>
    <col min="10756" max="10756" width="22.140625" style="61" customWidth="1"/>
    <col min="10757" max="10757" width="9" style="61" bestFit="1" customWidth="1"/>
    <col min="10758" max="10759" width="10.42578125" style="61" bestFit="1" customWidth="1"/>
    <col min="10760" max="10778" width="9" style="61"/>
    <col min="10779" max="10779" width="14.42578125" style="61" customWidth="1"/>
    <col min="10780" max="11008" width="9" style="61"/>
    <col min="11009" max="11009" width="9.42578125" style="61" customWidth="1"/>
    <col min="11010" max="11010" width="11.140625" style="61" customWidth="1"/>
    <col min="11011" max="11011" width="37.42578125" style="61" customWidth="1"/>
    <col min="11012" max="11012" width="22.140625" style="61" customWidth="1"/>
    <col min="11013" max="11013" width="9" style="61" bestFit="1" customWidth="1"/>
    <col min="11014" max="11015" width="10.42578125" style="61" bestFit="1" customWidth="1"/>
    <col min="11016" max="11034" width="9" style="61"/>
    <col min="11035" max="11035" width="14.42578125" style="61" customWidth="1"/>
    <col min="11036" max="11264" width="9" style="61"/>
    <col min="11265" max="11265" width="9.42578125" style="61" customWidth="1"/>
    <col min="11266" max="11266" width="11.140625" style="61" customWidth="1"/>
    <col min="11267" max="11267" width="37.42578125" style="61" customWidth="1"/>
    <col min="11268" max="11268" width="22.140625" style="61" customWidth="1"/>
    <col min="11269" max="11269" width="9" style="61" bestFit="1" customWidth="1"/>
    <col min="11270" max="11271" width="10.42578125" style="61" bestFit="1" customWidth="1"/>
    <col min="11272" max="11290" width="9" style="61"/>
    <col min="11291" max="11291" width="14.42578125" style="61" customWidth="1"/>
    <col min="11292" max="11520" width="9" style="61"/>
    <col min="11521" max="11521" width="9.42578125" style="61" customWidth="1"/>
    <col min="11522" max="11522" width="11.140625" style="61" customWidth="1"/>
    <col min="11523" max="11523" width="37.42578125" style="61" customWidth="1"/>
    <col min="11524" max="11524" width="22.140625" style="61" customWidth="1"/>
    <col min="11525" max="11525" width="9" style="61" bestFit="1" customWidth="1"/>
    <col min="11526" max="11527" width="10.42578125" style="61" bestFit="1" customWidth="1"/>
    <col min="11528" max="11546" width="9" style="61"/>
    <col min="11547" max="11547" width="14.42578125" style="61" customWidth="1"/>
    <col min="11548" max="11776" width="9" style="61"/>
    <col min="11777" max="11777" width="9.42578125" style="61" customWidth="1"/>
    <col min="11778" max="11778" width="11.140625" style="61" customWidth="1"/>
    <col min="11779" max="11779" width="37.42578125" style="61" customWidth="1"/>
    <col min="11780" max="11780" width="22.140625" style="61" customWidth="1"/>
    <col min="11781" max="11781" width="9" style="61" bestFit="1" customWidth="1"/>
    <col min="11782" max="11783" width="10.42578125" style="61" bestFit="1" customWidth="1"/>
    <col min="11784" max="11802" width="9" style="61"/>
    <col min="11803" max="11803" width="14.42578125" style="61" customWidth="1"/>
    <col min="11804" max="12032" width="9" style="61"/>
    <col min="12033" max="12033" width="9.42578125" style="61" customWidth="1"/>
    <col min="12034" max="12034" width="11.140625" style="61" customWidth="1"/>
    <col min="12035" max="12035" width="37.42578125" style="61" customWidth="1"/>
    <col min="12036" max="12036" width="22.140625" style="61" customWidth="1"/>
    <col min="12037" max="12037" width="9" style="61" bestFit="1" customWidth="1"/>
    <col min="12038" max="12039" width="10.42578125" style="61" bestFit="1" customWidth="1"/>
    <col min="12040" max="12058" width="9" style="61"/>
    <col min="12059" max="12059" width="14.42578125" style="61" customWidth="1"/>
    <col min="12060" max="12288" width="9" style="61"/>
    <col min="12289" max="12289" width="9.42578125" style="61" customWidth="1"/>
    <col min="12290" max="12290" width="11.140625" style="61" customWidth="1"/>
    <col min="12291" max="12291" width="37.42578125" style="61" customWidth="1"/>
    <col min="12292" max="12292" width="22.140625" style="61" customWidth="1"/>
    <col min="12293" max="12293" width="9" style="61" bestFit="1" customWidth="1"/>
    <col min="12294" max="12295" width="10.42578125" style="61" bestFit="1" customWidth="1"/>
    <col min="12296" max="12314" width="9" style="61"/>
    <col min="12315" max="12315" width="14.42578125" style="61" customWidth="1"/>
    <col min="12316" max="12544" width="9" style="61"/>
    <col min="12545" max="12545" width="9.42578125" style="61" customWidth="1"/>
    <col min="12546" max="12546" width="11.140625" style="61" customWidth="1"/>
    <col min="12547" max="12547" width="37.42578125" style="61" customWidth="1"/>
    <col min="12548" max="12548" width="22.140625" style="61" customWidth="1"/>
    <col min="12549" max="12549" width="9" style="61" bestFit="1" customWidth="1"/>
    <col min="12550" max="12551" width="10.42578125" style="61" bestFit="1" customWidth="1"/>
    <col min="12552" max="12570" width="9" style="61"/>
    <col min="12571" max="12571" width="14.42578125" style="61" customWidth="1"/>
    <col min="12572" max="12800" width="9" style="61"/>
    <col min="12801" max="12801" width="9.42578125" style="61" customWidth="1"/>
    <col min="12802" max="12802" width="11.140625" style="61" customWidth="1"/>
    <col min="12803" max="12803" width="37.42578125" style="61" customWidth="1"/>
    <col min="12804" max="12804" width="22.140625" style="61" customWidth="1"/>
    <col min="12805" max="12805" width="9" style="61" bestFit="1" customWidth="1"/>
    <col min="12806" max="12807" width="10.42578125" style="61" bestFit="1" customWidth="1"/>
    <col min="12808" max="12826" width="9" style="61"/>
    <col min="12827" max="12827" width="14.42578125" style="61" customWidth="1"/>
    <col min="12828" max="13056" width="9" style="61"/>
    <col min="13057" max="13057" width="9.42578125" style="61" customWidth="1"/>
    <col min="13058" max="13058" width="11.140625" style="61" customWidth="1"/>
    <col min="13059" max="13059" width="37.42578125" style="61" customWidth="1"/>
    <col min="13060" max="13060" width="22.140625" style="61" customWidth="1"/>
    <col min="13061" max="13061" width="9" style="61" bestFit="1" customWidth="1"/>
    <col min="13062" max="13063" width="10.42578125" style="61" bestFit="1" customWidth="1"/>
    <col min="13064" max="13082" width="9" style="61"/>
    <col min="13083" max="13083" width="14.42578125" style="61" customWidth="1"/>
    <col min="13084" max="13312" width="9" style="61"/>
    <col min="13313" max="13313" width="9.42578125" style="61" customWidth="1"/>
    <col min="13314" max="13314" width="11.140625" style="61" customWidth="1"/>
    <col min="13315" max="13315" width="37.42578125" style="61" customWidth="1"/>
    <col min="13316" max="13316" width="22.140625" style="61" customWidth="1"/>
    <col min="13317" max="13317" width="9" style="61" bestFit="1" customWidth="1"/>
    <col min="13318" max="13319" width="10.42578125" style="61" bestFit="1" customWidth="1"/>
    <col min="13320" max="13338" width="9" style="61"/>
    <col min="13339" max="13339" width="14.42578125" style="61" customWidth="1"/>
    <col min="13340" max="13568" width="9" style="61"/>
    <col min="13569" max="13569" width="9.42578125" style="61" customWidth="1"/>
    <col min="13570" max="13570" width="11.140625" style="61" customWidth="1"/>
    <col min="13571" max="13571" width="37.42578125" style="61" customWidth="1"/>
    <col min="13572" max="13572" width="22.140625" style="61" customWidth="1"/>
    <col min="13573" max="13573" width="9" style="61" bestFit="1" customWidth="1"/>
    <col min="13574" max="13575" width="10.42578125" style="61" bestFit="1" customWidth="1"/>
    <col min="13576" max="13594" width="9" style="61"/>
    <col min="13595" max="13595" width="14.42578125" style="61" customWidth="1"/>
    <col min="13596" max="13824" width="9" style="61"/>
    <col min="13825" max="13825" width="9.42578125" style="61" customWidth="1"/>
    <col min="13826" max="13826" width="11.140625" style="61" customWidth="1"/>
    <col min="13827" max="13827" width="37.42578125" style="61" customWidth="1"/>
    <col min="13828" max="13828" width="22.140625" style="61" customWidth="1"/>
    <col min="13829" max="13829" width="9" style="61" bestFit="1" customWidth="1"/>
    <col min="13830" max="13831" width="10.42578125" style="61" bestFit="1" customWidth="1"/>
    <col min="13832" max="13850" width="9" style="61"/>
    <col min="13851" max="13851" width="14.42578125" style="61" customWidth="1"/>
    <col min="13852" max="14080" width="9" style="61"/>
    <col min="14081" max="14081" width="9.42578125" style="61" customWidth="1"/>
    <col min="14082" max="14082" width="11.140625" style="61" customWidth="1"/>
    <col min="14083" max="14083" width="37.42578125" style="61" customWidth="1"/>
    <col min="14084" max="14084" width="22.140625" style="61" customWidth="1"/>
    <col min="14085" max="14085" width="9" style="61" bestFit="1" customWidth="1"/>
    <col min="14086" max="14087" width="10.42578125" style="61" bestFit="1" customWidth="1"/>
    <col min="14088" max="14106" width="9" style="61"/>
    <col min="14107" max="14107" width="14.42578125" style="61" customWidth="1"/>
    <col min="14108" max="14336" width="9" style="61"/>
    <col min="14337" max="14337" width="9.42578125" style="61" customWidth="1"/>
    <col min="14338" max="14338" width="11.140625" style="61" customWidth="1"/>
    <col min="14339" max="14339" width="37.42578125" style="61" customWidth="1"/>
    <col min="14340" max="14340" width="22.140625" style="61" customWidth="1"/>
    <col min="14341" max="14341" width="9" style="61" bestFit="1" customWidth="1"/>
    <col min="14342" max="14343" width="10.42578125" style="61" bestFit="1" customWidth="1"/>
    <col min="14344" max="14362" width="9" style="61"/>
    <col min="14363" max="14363" width="14.42578125" style="61" customWidth="1"/>
    <col min="14364" max="14592" width="9" style="61"/>
    <col min="14593" max="14593" width="9.42578125" style="61" customWidth="1"/>
    <col min="14594" max="14594" width="11.140625" style="61" customWidth="1"/>
    <col min="14595" max="14595" width="37.42578125" style="61" customWidth="1"/>
    <col min="14596" max="14596" width="22.140625" style="61" customWidth="1"/>
    <col min="14597" max="14597" width="9" style="61" bestFit="1" customWidth="1"/>
    <col min="14598" max="14599" width="10.42578125" style="61" bestFit="1" customWidth="1"/>
    <col min="14600" max="14618" width="9" style="61"/>
    <col min="14619" max="14619" width="14.42578125" style="61" customWidth="1"/>
    <col min="14620" max="14848" width="9" style="61"/>
    <col min="14849" max="14849" width="9.42578125" style="61" customWidth="1"/>
    <col min="14850" max="14850" width="11.140625" style="61" customWidth="1"/>
    <col min="14851" max="14851" width="37.42578125" style="61" customWidth="1"/>
    <col min="14852" max="14852" width="22.140625" style="61" customWidth="1"/>
    <col min="14853" max="14853" width="9" style="61" bestFit="1" customWidth="1"/>
    <col min="14854" max="14855" width="10.42578125" style="61" bestFit="1" customWidth="1"/>
    <col min="14856" max="14874" width="9" style="61"/>
    <col min="14875" max="14875" width="14.42578125" style="61" customWidth="1"/>
    <col min="14876" max="15104" width="9" style="61"/>
    <col min="15105" max="15105" width="9.42578125" style="61" customWidth="1"/>
    <col min="15106" max="15106" width="11.140625" style="61" customWidth="1"/>
    <col min="15107" max="15107" width="37.42578125" style="61" customWidth="1"/>
    <col min="15108" max="15108" width="22.140625" style="61" customWidth="1"/>
    <col min="15109" max="15109" width="9" style="61" bestFit="1" customWidth="1"/>
    <col min="15110" max="15111" width="10.42578125" style="61" bestFit="1" customWidth="1"/>
    <col min="15112" max="15130" width="9" style="61"/>
    <col min="15131" max="15131" width="14.42578125" style="61" customWidth="1"/>
    <col min="15132" max="15360" width="9" style="61"/>
    <col min="15361" max="15361" width="9.42578125" style="61" customWidth="1"/>
    <col min="15362" max="15362" width="11.140625" style="61" customWidth="1"/>
    <col min="15363" max="15363" width="37.42578125" style="61" customWidth="1"/>
    <col min="15364" max="15364" width="22.140625" style="61" customWidth="1"/>
    <col min="15365" max="15365" width="9" style="61" bestFit="1" customWidth="1"/>
    <col min="15366" max="15367" width="10.42578125" style="61" bestFit="1" customWidth="1"/>
    <col min="15368" max="15386" width="9" style="61"/>
    <col min="15387" max="15387" width="14.42578125" style="61" customWidth="1"/>
    <col min="15388" max="15616" width="9" style="61"/>
    <col min="15617" max="15617" width="9.42578125" style="61" customWidth="1"/>
    <col min="15618" max="15618" width="11.140625" style="61" customWidth="1"/>
    <col min="15619" max="15619" width="37.42578125" style="61" customWidth="1"/>
    <col min="15620" max="15620" width="22.140625" style="61" customWidth="1"/>
    <col min="15621" max="15621" width="9" style="61" bestFit="1" customWidth="1"/>
    <col min="15622" max="15623" width="10.42578125" style="61" bestFit="1" customWidth="1"/>
    <col min="15624" max="15642" width="9" style="61"/>
    <col min="15643" max="15643" width="14.42578125" style="61" customWidth="1"/>
    <col min="15644" max="15872" width="9" style="61"/>
    <col min="15873" max="15873" width="9.42578125" style="61" customWidth="1"/>
    <col min="15874" max="15874" width="11.140625" style="61" customWidth="1"/>
    <col min="15875" max="15875" width="37.42578125" style="61" customWidth="1"/>
    <col min="15876" max="15876" width="22.140625" style="61" customWidth="1"/>
    <col min="15877" max="15877" width="9" style="61" bestFit="1" customWidth="1"/>
    <col min="15878" max="15879" width="10.42578125" style="61" bestFit="1" customWidth="1"/>
    <col min="15880" max="15898" width="9" style="61"/>
    <col min="15899" max="15899" width="14.42578125" style="61" customWidth="1"/>
    <col min="15900" max="16128" width="9" style="61"/>
    <col min="16129" max="16129" width="9.42578125" style="61" customWidth="1"/>
    <col min="16130" max="16130" width="11.140625" style="61" customWidth="1"/>
    <col min="16131" max="16131" width="37.42578125" style="61" customWidth="1"/>
    <col min="16132" max="16132" width="22.140625" style="61" customWidth="1"/>
    <col min="16133" max="16133" width="9" style="61" bestFit="1" customWidth="1"/>
    <col min="16134" max="16135" width="10.42578125" style="61" bestFit="1" customWidth="1"/>
    <col min="16136" max="16154" width="9" style="61"/>
    <col min="16155" max="16155" width="14.42578125" style="61" customWidth="1"/>
    <col min="16156" max="16384" width="9" style="61"/>
  </cols>
  <sheetData>
    <row r="1" spans="1:27" s="30" customFormat="1" ht="30" customHeight="1">
      <c r="A1" s="1702" t="s">
        <v>876</v>
      </c>
      <c r="B1" s="1702"/>
      <c r="C1" s="1702"/>
      <c r="D1" s="1702"/>
    </row>
    <row r="2" spans="1:27" s="30" customFormat="1" ht="30" customHeight="1">
      <c r="A2" s="1702" t="s">
        <v>927</v>
      </c>
      <c r="B2" s="1702"/>
      <c r="C2" s="1702"/>
      <c r="D2" s="1702"/>
    </row>
    <row r="3" spans="1:27" ht="83.25" customHeight="1">
      <c r="A3" s="1703" t="s">
        <v>499</v>
      </c>
      <c r="B3" s="1704"/>
      <c r="C3" s="1690" t="s">
        <v>500</v>
      </c>
      <c r="D3" s="1690" t="s">
        <v>409</v>
      </c>
    </row>
    <row r="4" spans="1:27" ht="30" customHeight="1">
      <c r="A4" s="1705"/>
      <c r="B4" s="1706"/>
      <c r="C4" s="1691"/>
      <c r="D4" s="1691"/>
    </row>
    <row r="5" spans="1:27" hidden="1">
      <c r="A5" s="145">
        <v>2527</v>
      </c>
      <c r="B5" s="146" t="s">
        <v>303</v>
      </c>
      <c r="C5" s="147">
        <v>19496</v>
      </c>
      <c r="D5" s="148"/>
    </row>
    <row r="6" spans="1:27" hidden="1">
      <c r="A6" s="145">
        <v>2528</v>
      </c>
      <c r="B6" s="146" t="s">
        <v>304</v>
      </c>
      <c r="C6" s="147">
        <v>20718</v>
      </c>
      <c r="D6" s="148">
        <v>6.2679524004924083</v>
      </c>
    </row>
    <row r="7" spans="1:27" hidden="1">
      <c r="A7" s="145">
        <v>2529</v>
      </c>
      <c r="B7" s="146" t="s">
        <v>305</v>
      </c>
      <c r="C7" s="149">
        <v>22376</v>
      </c>
      <c r="D7" s="150">
        <v>8.0027029636065254</v>
      </c>
    </row>
    <row r="8" spans="1:27" hidden="1">
      <c r="A8" s="145">
        <v>2530</v>
      </c>
      <c r="B8" s="146" t="s">
        <v>306</v>
      </c>
      <c r="C8" s="149">
        <v>26165</v>
      </c>
      <c r="D8" s="150">
        <v>16.933321415802645</v>
      </c>
    </row>
    <row r="9" spans="1:27" hidden="1">
      <c r="A9" s="145">
        <v>2531</v>
      </c>
      <c r="B9" s="146" t="s">
        <v>307</v>
      </c>
      <c r="C9" s="149">
        <v>35595</v>
      </c>
      <c r="D9" s="150">
        <v>36.040512134530864</v>
      </c>
      <c r="AA9" s="61">
        <v>8.9075240000000004</v>
      </c>
    </row>
    <row r="10" spans="1:27" hidden="1">
      <c r="A10" s="145">
        <v>2532</v>
      </c>
      <c r="B10" s="146" t="s">
        <v>308</v>
      </c>
      <c r="C10" s="149">
        <v>44155</v>
      </c>
      <c r="D10" s="150">
        <v>24.048321393454138</v>
      </c>
      <c r="AA10" s="61">
        <v>-8.9075240000000004</v>
      </c>
    </row>
    <row r="11" spans="1:27" hidden="1">
      <c r="A11" s="145">
        <v>2533</v>
      </c>
      <c r="B11" s="146" t="s">
        <v>309</v>
      </c>
      <c r="C11" s="149">
        <v>61098</v>
      </c>
      <c r="D11" s="150">
        <v>38.371645340278562</v>
      </c>
    </row>
    <row r="12" spans="1:27" hidden="1">
      <c r="A12" s="145">
        <v>2534</v>
      </c>
      <c r="B12" s="146" t="s">
        <v>310</v>
      </c>
      <c r="C12" s="149">
        <v>72856</v>
      </c>
      <c r="D12" s="150">
        <v>19.244492454744837</v>
      </c>
    </row>
    <row r="13" spans="1:27" hidden="1">
      <c r="A13" s="145">
        <v>2535</v>
      </c>
      <c r="B13" s="146" t="s">
        <v>311</v>
      </c>
      <c r="C13" s="149">
        <v>87759</v>
      </c>
      <c r="D13" s="150">
        <v>20.4554189085319</v>
      </c>
    </row>
    <row r="14" spans="1:27" hidden="1">
      <c r="A14" s="145">
        <v>2536</v>
      </c>
      <c r="B14" s="146" t="s">
        <v>312</v>
      </c>
      <c r="C14" s="149">
        <v>104179</v>
      </c>
      <c r="D14" s="150">
        <v>18.710331703870828</v>
      </c>
    </row>
    <row r="15" spans="1:27" hidden="1">
      <c r="A15" s="145">
        <v>2537</v>
      </c>
      <c r="B15" s="146" t="s">
        <v>313</v>
      </c>
      <c r="C15" s="149">
        <v>111048</v>
      </c>
      <c r="D15" s="150">
        <v>6.5934593344148054</v>
      </c>
    </row>
    <row r="16" spans="1:27" hidden="1">
      <c r="A16" s="145">
        <v>2538</v>
      </c>
      <c r="B16" s="146" t="s">
        <v>314</v>
      </c>
      <c r="C16" s="149">
        <v>119610</v>
      </c>
      <c r="D16" s="150">
        <v>7.7101793818889126</v>
      </c>
    </row>
    <row r="17" spans="1:4" hidden="1">
      <c r="A17" s="145">
        <v>2539</v>
      </c>
      <c r="B17" s="146" t="s">
        <v>315</v>
      </c>
      <c r="C17" s="149">
        <v>129602</v>
      </c>
      <c r="D17" s="150">
        <v>8.3538165705208591</v>
      </c>
    </row>
    <row r="18" spans="1:4" hidden="1">
      <c r="A18" s="145">
        <v>2540</v>
      </c>
      <c r="B18" s="146" t="s">
        <v>316</v>
      </c>
      <c r="C18" s="149">
        <v>151896</v>
      </c>
      <c r="D18" s="150">
        <v>17.201895032484067</v>
      </c>
    </row>
    <row r="19" spans="1:4" hidden="1">
      <c r="A19" s="145">
        <v>2541</v>
      </c>
      <c r="B19" s="146" t="s">
        <v>317</v>
      </c>
      <c r="C19" s="149">
        <v>184437</v>
      </c>
      <c r="D19" s="150">
        <v>21.423210617791121</v>
      </c>
    </row>
    <row r="20" spans="1:4" hidden="1">
      <c r="A20" s="145">
        <v>2542</v>
      </c>
      <c r="B20" s="146" t="s">
        <v>318</v>
      </c>
      <c r="C20" s="149">
        <v>217548</v>
      </c>
      <c r="D20" s="150">
        <v>17.952471575659981</v>
      </c>
    </row>
    <row r="21" spans="1:4" hidden="1">
      <c r="A21" s="145">
        <v>2543</v>
      </c>
      <c r="B21" s="146" t="s">
        <v>319</v>
      </c>
      <c r="C21" s="149">
        <v>279896</v>
      </c>
      <c r="D21" s="150">
        <v>28.659422288414511</v>
      </c>
    </row>
    <row r="22" spans="1:4" hidden="1">
      <c r="A22" s="145">
        <v>2544</v>
      </c>
      <c r="B22" s="146" t="s">
        <v>320</v>
      </c>
      <c r="C22" s="149">
        <v>329079</v>
      </c>
      <c r="D22" s="150">
        <v>17.571883842570099</v>
      </c>
    </row>
    <row r="23" spans="1:4" hidden="1">
      <c r="A23" s="145">
        <v>2546</v>
      </c>
      <c r="B23" s="146" t="s">
        <v>321</v>
      </c>
      <c r="C23" s="149">
        <v>438237</v>
      </c>
      <c r="D23" s="150">
        <v>33.170758389322927</v>
      </c>
    </row>
    <row r="24" spans="1:4" hidden="1">
      <c r="A24" s="145">
        <v>2547</v>
      </c>
      <c r="B24" s="146" t="s">
        <v>322</v>
      </c>
      <c r="C24" s="149">
        <v>229160</v>
      </c>
      <c r="D24" s="150">
        <v>-47.708659926021767</v>
      </c>
    </row>
    <row r="25" spans="1:4" hidden="1">
      <c r="A25" s="145">
        <v>2548</v>
      </c>
      <c r="B25" s="146" t="s">
        <v>323</v>
      </c>
      <c r="C25" s="149">
        <v>266763</v>
      </c>
      <c r="D25" s="150">
        <v>16.409059172630478</v>
      </c>
    </row>
    <row r="26" spans="1:4" hidden="1">
      <c r="A26" s="145">
        <v>2549</v>
      </c>
      <c r="B26" s="146" t="s">
        <v>324</v>
      </c>
      <c r="C26" s="149">
        <v>293192</v>
      </c>
      <c r="D26" s="150">
        <v>9.9072959893238561</v>
      </c>
    </row>
    <row r="27" spans="1:4" hidden="1">
      <c r="A27" s="145">
        <v>2550</v>
      </c>
      <c r="B27" s="146" t="s">
        <v>325</v>
      </c>
      <c r="C27" s="149">
        <v>324858</v>
      </c>
      <c r="D27" s="150">
        <v>10.800431116810827</v>
      </c>
    </row>
    <row r="28" spans="1:4" hidden="1">
      <c r="A28" s="145">
        <v>2551</v>
      </c>
      <c r="B28" s="146" t="s">
        <v>326</v>
      </c>
      <c r="C28" s="149">
        <v>333468</v>
      </c>
      <c r="D28" s="150">
        <v>2.6503887852538646</v>
      </c>
    </row>
    <row r="29" spans="1:4" ht="23.25" hidden="1">
      <c r="A29" s="151">
        <v>2552</v>
      </c>
      <c r="B29" s="152" t="s">
        <v>327</v>
      </c>
      <c r="C29" s="153">
        <v>289983</v>
      </c>
      <c r="D29" s="291">
        <v>-13.040231746374465</v>
      </c>
    </row>
    <row r="30" spans="1:4" ht="23.25" hidden="1">
      <c r="A30" s="154">
        <v>2553</v>
      </c>
      <c r="B30" s="155" t="s">
        <v>328</v>
      </c>
      <c r="C30" s="156">
        <v>259766</v>
      </c>
      <c r="D30" s="292">
        <v>-10.420266015594018</v>
      </c>
    </row>
    <row r="31" spans="1:4" ht="26.25" hidden="1" customHeight="1">
      <c r="A31" s="154">
        <v>2554</v>
      </c>
      <c r="B31" s="157" t="s">
        <v>329</v>
      </c>
      <c r="C31" s="156">
        <v>269022</v>
      </c>
      <c r="D31" s="292">
        <v>3.5632068861975776</v>
      </c>
    </row>
    <row r="32" spans="1:4" ht="26.25" customHeight="1">
      <c r="A32" s="154">
        <v>2555</v>
      </c>
      <c r="B32" s="157" t="s">
        <v>330</v>
      </c>
      <c r="C32" s="156">
        <v>279556</v>
      </c>
      <c r="D32" s="292">
        <v>3.915664889860309</v>
      </c>
    </row>
    <row r="33" spans="1:8" ht="26.25" customHeight="1">
      <c r="A33" s="154">
        <v>2556</v>
      </c>
      <c r="B33" s="157" t="s">
        <v>331</v>
      </c>
      <c r="C33" s="156">
        <v>272817</v>
      </c>
      <c r="D33" s="787">
        <v>-2.4106082502253572</v>
      </c>
      <c r="E33" s="158"/>
    </row>
    <row r="34" spans="1:8" ht="26.25" customHeight="1">
      <c r="A34" s="154">
        <v>2557</v>
      </c>
      <c r="B34" s="157" t="s">
        <v>332</v>
      </c>
      <c r="C34" s="156">
        <v>275548</v>
      </c>
      <c r="D34" s="292">
        <v>1.0010373253866145</v>
      </c>
      <c r="E34" s="158"/>
    </row>
    <row r="35" spans="1:8" ht="26.25" customHeight="1">
      <c r="A35" s="154">
        <v>2558</v>
      </c>
      <c r="B35" s="157" t="s">
        <v>335</v>
      </c>
      <c r="C35" s="156">
        <v>275209</v>
      </c>
      <c r="D35" s="787">
        <v>-0.12302756688489845</v>
      </c>
      <c r="E35" s="158"/>
    </row>
    <row r="36" spans="1:8" ht="26.25" customHeight="1">
      <c r="A36" s="154">
        <v>2559</v>
      </c>
      <c r="B36" s="157" t="s">
        <v>794</v>
      </c>
      <c r="C36" s="156">
        <v>274703</v>
      </c>
      <c r="D36" s="787">
        <v>-0.18386026619768975</v>
      </c>
      <c r="E36" s="158"/>
    </row>
    <row r="37" spans="1:8" ht="26.25" customHeight="1">
      <c r="A37" s="154">
        <v>2560</v>
      </c>
      <c r="B37" s="157" t="s">
        <v>801</v>
      </c>
      <c r="C37" s="156">
        <v>274575</v>
      </c>
      <c r="D37" s="787">
        <v>-4.6595777985679078E-2</v>
      </c>
      <c r="E37" s="158"/>
    </row>
    <row r="38" spans="1:8" ht="26.25" customHeight="1">
      <c r="A38" s="154">
        <v>2561</v>
      </c>
      <c r="B38" s="157" t="s">
        <v>820</v>
      </c>
      <c r="C38" s="156">
        <v>269489</v>
      </c>
      <c r="D38" s="787">
        <v>-1.8523172175179823</v>
      </c>
      <c r="E38" s="158"/>
    </row>
    <row r="39" spans="1:8" ht="26.25" customHeight="1">
      <c r="A39" s="159">
        <v>2562</v>
      </c>
      <c r="B39" s="887" t="s">
        <v>889</v>
      </c>
      <c r="C39" s="788">
        <v>258065</v>
      </c>
      <c r="D39" s="789">
        <v>-4.2391340648412363</v>
      </c>
      <c r="E39" s="158"/>
    </row>
    <row r="40" spans="1:8">
      <c r="A40" s="161" t="s">
        <v>501</v>
      </c>
      <c r="D40" s="162"/>
    </row>
    <row r="41" spans="1:8">
      <c r="A41" s="161" t="s">
        <v>502</v>
      </c>
      <c r="F41" s="158"/>
      <c r="G41" s="158"/>
    </row>
    <row r="42" spans="1:8">
      <c r="A42" s="161"/>
      <c r="F42" s="158"/>
      <c r="G42" s="158"/>
    </row>
    <row r="43" spans="1:8">
      <c r="A43" s="163"/>
      <c r="B43" s="163"/>
      <c r="C43" s="163"/>
    </row>
    <row r="44" spans="1:8" s="164" customFormat="1" ht="30" customHeight="1">
      <c r="A44" s="1702" t="s">
        <v>877</v>
      </c>
      <c r="B44" s="1702"/>
      <c r="C44" s="1702"/>
      <c r="D44" s="1702"/>
    </row>
    <row r="45" spans="1:8" s="164" customFormat="1" ht="30" customHeight="1">
      <c r="A45" s="1715" t="s">
        <v>928</v>
      </c>
      <c r="B45" s="1715"/>
      <c r="C45" s="1715"/>
      <c r="D45" s="1715"/>
    </row>
    <row r="46" spans="1:8" ht="30" customHeight="1">
      <c r="A46" s="1707" t="s">
        <v>499</v>
      </c>
      <c r="B46" s="1708"/>
      <c r="C46" s="1711" t="s">
        <v>503</v>
      </c>
      <c r="D46" s="1713" t="s">
        <v>409</v>
      </c>
      <c r="H46" s="61" t="s">
        <v>195</v>
      </c>
    </row>
    <row r="47" spans="1:8" ht="30" customHeight="1">
      <c r="A47" s="1709"/>
      <c r="B47" s="1710"/>
      <c r="C47" s="1712"/>
      <c r="D47" s="1714"/>
    </row>
    <row r="48" spans="1:8" hidden="1">
      <c r="A48" s="145">
        <v>2527</v>
      </c>
      <c r="B48" s="146" t="s">
        <v>303</v>
      </c>
      <c r="C48" s="147">
        <v>725</v>
      </c>
      <c r="D48" s="148"/>
    </row>
    <row r="49" spans="1:4" hidden="1">
      <c r="A49" s="145">
        <v>2528</v>
      </c>
      <c r="B49" s="146" t="s">
        <v>304</v>
      </c>
      <c r="C49" s="147">
        <v>877</v>
      </c>
      <c r="D49" s="148">
        <v>20.96551724137931</v>
      </c>
    </row>
    <row r="50" spans="1:4" hidden="1">
      <c r="A50" s="145">
        <v>2529</v>
      </c>
      <c r="B50" s="146" t="s">
        <v>305</v>
      </c>
      <c r="C50" s="149">
        <v>1183</v>
      </c>
      <c r="D50" s="165">
        <v>34.89167616875713</v>
      </c>
    </row>
    <row r="51" spans="1:4" hidden="1">
      <c r="A51" s="145">
        <v>2530</v>
      </c>
      <c r="B51" s="146" t="s">
        <v>306</v>
      </c>
      <c r="C51" s="149">
        <v>1292</v>
      </c>
      <c r="D51" s="165">
        <v>9.2138630600169069</v>
      </c>
    </row>
    <row r="52" spans="1:4" hidden="1">
      <c r="A52" s="145">
        <v>2531</v>
      </c>
      <c r="B52" s="146" t="s">
        <v>307</v>
      </c>
      <c r="C52" s="149">
        <v>1241</v>
      </c>
      <c r="D52" s="165">
        <v>-3.9473684210526314</v>
      </c>
    </row>
    <row r="53" spans="1:4" hidden="1">
      <c r="A53" s="145">
        <v>2532</v>
      </c>
      <c r="B53" s="146" t="s">
        <v>308</v>
      </c>
      <c r="C53" s="149">
        <v>1290</v>
      </c>
      <c r="D53" s="165">
        <v>3.9484286865431102</v>
      </c>
    </row>
    <row r="54" spans="1:4" hidden="1">
      <c r="A54" s="145">
        <v>2533</v>
      </c>
      <c r="B54" s="146" t="s">
        <v>309</v>
      </c>
      <c r="C54" s="149">
        <v>1363</v>
      </c>
      <c r="D54" s="165">
        <v>5.6589147286821708</v>
      </c>
    </row>
    <row r="55" spans="1:4" hidden="1">
      <c r="A55" s="145">
        <v>2534</v>
      </c>
      <c r="B55" s="146" t="s">
        <v>310</v>
      </c>
      <c r="C55" s="149">
        <v>1411</v>
      </c>
      <c r="D55" s="165">
        <v>3.5216434336023479</v>
      </c>
    </row>
    <row r="56" spans="1:4" hidden="1">
      <c r="A56" s="145">
        <v>2535</v>
      </c>
      <c r="B56" s="146" t="s">
        <v>311</v>
      </c>
      <c r="C56" s="149">
        <v>1539</v>
      </c>
      <c r="D56" s="165">
        <v>9.0715804394046771</v>
      </c>
    </row>
    <row r="57" spans="1:4" hidden="1">
      <c r="A57" s="145">
        <v>2536</v>
      </c>
      <c r="B57" s="146" t="s">
        <v>312</v>
      </c>
      <c r="C57" s="149">
        <v>1582</v>
      </c>
      <c r="D57" s="165">
        <v>2.7940220922677064</v>
      </c>
    </row>
    <row r="58" spans="1:4" hidden="1">
      <c r="A58" s="145">
        <v>2537</v>
      </c>
      <c r="B58" s="146" t="s">
        <v>313</v>
      </c>
      <c r="C58" s="149">
        <v>1599</v>
      </c>
      <c r="D58" s="165">
        <v>1.0745891276864727</v>
      </c>
    </row>
    <row r="59" spans="1:4" hidden="1">
      <c r="A59" s="145">
        <v>2538</v>
      </c>
      <c r="B59" s="146" t="s">
        <v>314</v>
      </c>
      <c r="C59" s="149">
        <v>1713</v>
      </c>
      <c r="D59" s="165">
        <v>7.1294559099437151</v>
      </c>
    </row>
    <row r="60" spans="1:4" hidden="1">
      <c r="A60" s="145">
        <v>2539</v>
      </c>
      <c r="B60" s="146" t="s">
        <v>315</v>
      </c>
      <c r="C60" s="149">
        <v>1788</v>
      </c>
      <c r="D60" s="165">
        <v>4.3782837127845884</v>
      </c>
    </row>
    <row r="61" spans="1:4" hidden="1">
      <c r="A61" s="145">
        <v>2540</v>
      </c>
      <c r="B61" s="146" t="s">
        <v>316</v>
      </c>
      <c r="C61" s="149">
        <v>1818</v>
      </c>
      <c r="D61" s="165">
        <v>1.6778523489932886</v>
      </c>
    </row>
    <row r="62" spans="1:4" hidden="1">
      <c r="A62" s="145">
        <v>2541</v>
      </c>
      <c r="B62" s="146" t="s">
        <v>317</v>
      </c>
      <c r="C62" s="149">
        <v>1908</v>
      </c>
      <c r="D62" s="165">
        <v>4.9504950495049505</v>
      </c>
    </row>
    <row r="63" spans="1:4" hidden="1">
      <c r="A63" s="145">
        <v>2542</v>
      </c>
      <c r="B63" s="146" t="s">
        <v>318</v>
      </c>
      <c r="C63" s="149">
        <v>2009</v>
      </c>
      <c r="D63" s="165">
        <v>5.2935010482180296</v>
      </c>
    </row>
    <row r="64" spans="1:4" hidden="1">
      <c r="A64" s="145">
        <v>2543</v>
      </c>
      <c r="B64" s="146" t="s">
        <v>319</v>
      </c>
      <c r="C64" s="149">
        <v>1005</v>
      </c>
      <c r="D64" s="165">
        <v>-49.975111996017922</v>
      </c>
    </row>
    <row r="65" spans="1:27" hidden="1">
      <c r="A65" s="145">
        <v>2544</v>
      </c>
      <c r="B65" s="146" t="s">
        <v>320</v>
      </c>
      <c r="C65" s="149">
        <v>1302</v>
      </c>
      <c r="D65" s="165">
        <v>29.552238805970148</v>
      </c>
      <c r="Z65" s="61">
        <v>0</v>
      </c>
      <c r="AA65" s="61">
        <v>0</v>
      </c>
    </row>
    <row r="66" spans="1:27" hidden="1">
      <c r="A66" s="145">
        <v>2546</v>
      </c>
      <c r="B66" s="146" t="s">
        <v>321</v>
      </c>
      <c r="C66" s="149">
        <v>3026</v>
      </c>
      <c r="D66" s="165">
        <v>132.41167434715823</v>
      </c>
    </row>
    <row r="67" spans="1:27" hidden="1">
      <c r="A67" s="145">
        <v>2547</v>
      </c>
      <c r="B67" s="146" t="s">
        <v>322</v>
      </c>
      <c r="C67" s="149">
        <v>5574</v>
      </c>
      <c r="D67" s="165">
        <v>84.203569068076675</v>
      </c>
    </row>
    <row r="68" spans="1:27" hidden="1">
      <c r="A68" s="145">
        <v>2548</v>
      </c>
      <c r="B68" s="146" t="s">
        <v>323</v>
      </c>
      <c r="C68" s="149">
        <v>9379</v>
      </c>
      <c r="D68" s="165">
        <v>68.263365626121271</v>
      </c>
    </row>
    <row r="69" spans="1:27" hidden="1">
      <c r="A69" s="145">
        <v>2549</v>
      </c>
      <c r="B69" s="146" t="s">
        <v>324</v>
      </c>
      <c r="C69" s="149">
        <v>12579</v>
      </c>
      <c r="D69" s="165">
        <v>34.118775988911395</v>
      </c>
    </row>
    <row r="70" spans="1:27" hidden="1">
      <c r="A70" s="145">
        <v>2550</v>
      </c>
      <c r="B70" s="146" t="s">
        <v>325</v>
      </c>
      <c r="C70" s="149">
        <v>16527</v>
      </c>
      <c r="D70" s="165">
        <v>31.385642737896493</v>
      </c>
    </row>
    <row r="71" spans="1:27" hidden="1">
      <c r="A71" s="145">
        <v>2551</v>
      </c>
      <c r="B71" s="146" t="s">
        <v>326</v>
      </c>
      <c r="C71" s="149">
        <v>22670</v>
      </c>
      <c r="D71" s="165">
        <v>37.169480244448479</v>
      </c>
      <c r="E71" s="158"/>
    </row>
    <row r="72" spans="1:27" ht="23.25" hidden="1">
      <c r="A72" s="151">
        <v>2552</v>
      </c>
      <c r="B72" s="152" t="s">
        <v>327</v>
      </c>
      <c r="C72" s="153">
        <v>37844</v>
      </c>
      <c r="D72" s="291">
        <v>66.934274371415967</v>
      </c>
      <c r="E72" s="158"/>
    </row>
    <row r="73" spans="1:27" ht="23.25" hidden="1">
      <c r="A73" s="154">
        <v>2553</v>
      </c>
      <c r="B73" s="155" t="s">
        <v>328</v>
      </c>
      <c r="C73" s="156">
        <v>49603</v>
      </c>
      <c r="D73" s="292">
        <v>31.072296797378712</v>
      </c>
      <c r="E73" s="158"/>
    </row>
    <row r="74" spans="1:27" ht="26.25" hidden="1" customHeight="1">
      <c r="A74" s="154">
        <v>2554</v>
      </c>
      <c r="B74" s="157" t="s">
        <v>329</v>
      </c>
      <c r="C74" s="156">
        <v>59773</v>
      </c>
      <c r="D74" s="292">
        <v>20.502792169828439</v>
      </c>
      <c r="E74" s="158"/>
    </row>
    <row r="75" spans="1:27" ht="26.25" customHeight="1">
      <c r="A75" s="154">
        <v>2555</v>
      </c>
      <c r="B75" s="157" t="s">
        <v>330</v>
      </c>
      <c r="C75" s="156">
        <v>69228</v>
      </c>
      <c r="D75" s="292">
        <v>15.818178776370603</v>
      </c>
      <c r="E75" s="158"/>
    </row>
    <row r="76" spans="1:27" ht="26.25" customHeight="1">
      <c r="A76" s="154">
        <v>2556</v>
      </c>
      <c r="B76" s="157" t="s">
        <v>331</v>
      </c>
      <c r="C76" s="156">
        <v>73349</v>
      </c>
      <c r="D76" s="292">
        <v>5.952793667302247</v>
      </c>
      <c r="E76" s="158"/>
    </row>
    <row r="77" spans="1:27" ht="26.25" customHeight="1">
      <c r="A77" s="154">
        <v>2557</v>
      </c>
      <c r="B77" s="157" t="s">
        <v>332</v>
      </c>
      <c r="C77" s="156">
        <v>85053</v>
      </c>
      <c r="D77" s="292">
        <v>15.956591091903094</v>
      </c>
      <c r="E77" s="158"/>
    </row>
    <row r="78" spans="1:27" ht="26.25" customHeight="1">
      <c r="A78" s="154">
        <v>2558</v>
      </c>
      <c r="B78" s="157" t="s">
        <v>335</v>
      </c>
      <c r="C78" s="156">
        <v>93119</v>
      </c>
      <c r="D78" s="292">
        <v>9.4834985244494607</v>
      </c>
      <c r="E78" s="158"/>
    </row>
    <row r="79" spans="1:27" ht="26.25" customHeight="1">
      <c r="A79" s="154">
        <v>2559</v>
      </c>
      <c r="B79" s="157" t="s">
        <v>794</v>
      </c>
      <c r="C79" s="156">
        <v>103533</v>
      </c>
      <c r="D79" s="292">
        <v>11.183539342132111</v>
      </c>
      <c r="E79" s="158"/>
    </row>
    <row r="80" spans="1:27" ht="26.25" customHeight="1">
      <c r="A80" s="154">
        <v>2560</v>
      </c>
      <c r="B80" s="157" t="s">
        <v>801</v>
      </c>
      <c r="C80" s="156">
        <v>112622</v>
      </c>
      <c r="D80" s="292">
        <v>8.7788434605391519</v>
      </c>
      <c r="E80" s="158"/>
    </row>
    <row r="81" spans="1:5" ht="26.25" customHeight="1">
      <c r="A81" s="154">
        <v>2561</v>
      </c>
      <c r="B81" s="157" t="s">
        <v>820</v>
      </c>
      <c r="C81" s="156">
        <v>119428</v>
      </c>
      <c r="D81" s="292">
        <v>6.0432242368276174</v>
      </c>
      <c r="E81" s="158"/>
    </row>
    <row r="82" spans="1:5" ht="26.25" customHeight="1">
      <c r="A82" s="159">
        <v>2562</v>
      </c>
      <c r="B82" s="160" t="s">
        <v>889</v>
      </c>
      <c r="C82" s="788">
        <v>126786</v>
      </c>
      <c r="D82" s="293">
        <v>6.1610342633218336</v>
      </c>
      <c r="E82" s="158"/>
    </row>
    <row r="83" spans="1:5">
      <c r="A83" s="161" t="s">
        <v>501</v>
      </c>
      <c r="D83" s="162"/>
    </row>
    <row r="84" spans="1:5">
      <c r="A84" s="161" t="s">
        <v>502</v>
      </c>
      <c r="D84" s="162"/>
    </row>
    <row r="85" spans="1:5">
      <c r="D85" s="158"/>
      <c r="E85" s="158"/>
    </row>
    <row r="87" spans="1:5">
      <c r="A87" s="166"/>
      <c r="B87" s="85"/>
      <c r="C87" s="85"/>
      <c r="D87" s="167"/>
    </row>
  </sheetData>
  <mergeCells count="10">
    <mergeCell ref="A46:B47"/>
    <mergeCell ref="C46:C47"/>
    <mergeCell ref="D46:D47"/>
    <mergeCell ref="A44:D44"/>
    <mergeCell ref="A45:D45"/>
    <mergeCell ref="A1:D1"/>
    <mergeCell ref="A2:D2"/>
    <mergeCell ref="A3:B4"/>
    <mergeCell ref="C3:C4"/>
    <mergeCell ref="D3:D4"/>
  </mergeCells>
  <phoneticPr fontId="107" type="noConversion"/>
  <printOptions horizontalCentered="1" gridLinesSet="0"/>
  <pageMargins left="0.7" right="0.7" top="0.75" bottom="0.75" header="0.3" footer="0.3"/>
  <pageSetup paperSize="9" scale="83" orientation="portrait" horizontalDpi="200" verticalDpi="2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W57"/>
  <sheetViews>
    <sheetView tabSelected="1" zoomScaleNormal="100" workbookViewId="0">
      <selection activeCell="D14" sqref="D14"/>
    </sheetView>
  </sheetViews>
  <sheetFormatPr defaultColWidth="10" defaultRowHeight="17.25"/>
  <cols>
    <col min="1" max="1" width="5.5703125" style="518" customWidth="1"/>
    <col min="2" max="2" width="8.85546875" style="518" bestFit="1" customWidth="1"/>
    <col min="3" max="3" width="50.85546875" style="518" bestFit="1" customWidth="1"/>
    <col min="4" max="4" width="37" style="518" bestFit="1" customWidth="1"/>
    <col min="5" max="5" width="15" style="518" customWidth="1"/>
    <col min="6" max="21" width="10" style="518"/>
    <col min="22" max="23" width="1.5703125" style="518" bestFit="1" customWidth="1"/>
    <col min="24" max="255" width="10" style="518"/>
    <col min="256" max="256" width="7.140625" style="518" customWidth="1"/>
    <col min="257" max="257" width="8.28515625" style="518" customWidth="1"/>
    <col min="258" max="258" width="35.28515625" style="518" customWidth="1"/>
    <col min="259" max="259" width="1.5703125" style="518" customWidth="1"/>
    <col min="260" max="260" width="40.42578125" style="518" customWidth="1"/>
    <col min="261" max="261" width="15" style="518" customWidth="1"/>
    <col min="262" max="277" width="10" style="518"/>
    <col min="278" max="279" width="1.5703125" style="518" bestFit="1" customWidth="1"/>
    <col min="280" max="511" width="10" style="518"/>
    <col min="512" max="512" width="7.140625" style="518" customWidth="1"/>
    <col min="513" max="513" width="8.28515625" style="518" customWidth="1"/>
    <col min="514" max="514" width="35.28515625" style="518" customWidth="1"/>
    <col min="515" max="515" width="1.5703125" style="518" customWidth="1"/>
    <col min="516" max="516" width="40.42578125" style="518" customWidth="1"/>
    <col min="517" max="517" width="15" style="518" customWidth="1"/>
    <col min="518" max="533" width="10" style="518"/>
    <col min="534" max="535" width="1.5703125" style="518" bestFit="1" customWidth="1"/>
    <col min="536" max="767" width="10" style="518"/>
    <col min="768" max="768" width="7.140625" style="518" customWidth="1"/>
    <col min="769" max="769" width="8.28515625" style="518" customWidth="1"/>
    <col min="770" max="770" width="35.28515625" style="518" customWidth="1"/>
    <col min="771" max="771" width="1.5703125" style="518" customWidth="1"/>
    <col min="772" max="772" width="40.42578125" style="518" customWidth="1"/>
    <col min="773" max="773" width="15" style="518" customWidth="1"/>
    <col min="774" max="789" width="10" style="518"/>
    <col min="790" max="791" width="1.5703125" style="518" bestFit="1" customWidth="1"/>
    <col min="792" max="1023" width="10" style="518"/>
    <col min="1024" max="1024" width="7.140625" style="518" customWidth="1"/>
    <col min="1025" max="1025" width="8.28515625" style="518" customWidth="1"/>
    <col min="1026" max="1026" width="35.28515625" style="518" customWidth="1"/>
    <col min="1027" max="1027" width="1.5703125" style="518" customWidth="1"/>
    <col min="1028" max="1028" width="40.42578125" style="518" customWidth="1"/>
    <col min="1029" max="1029" width="15" style="518" customWidth="1"/>
    <col min="1030" max="1045" width="10" style="518"/>
    <col min="1046" max="1047" width="1.5703125" style="518" bestFit="1" customWidth="1"/>
    <col min="1048" max="1279" width="10" style="518"/>
    <col min="1280" max="1280" width="7.140625" style="518" customWidth="1"/>
    <col min="1281" max="1281" width="8.28515625" style="518" customWidth="1"/>
    <col min="1282" max="1282" width="35.28515625" style="518" customWidth="1"/>
    <col min="1283" max="1283" width="1.5703125" style="518" customWidth="1"/>
    <col min="1284" max="1284" width="40.42578125" style="518" customWidth="1"/>
    <col min="1285" max="1285" width="15" style="518" customWidth="1"/>
    <col min="1286" max="1301" width="10" style="518"/>
    <col min="1302" max="1303" width="1.5703125" style="518" bestFit="1" customWidth="1"/>
    <col min="1304" max="1535" width="10" style="518"/>
    <col min="1536" max="1536" width="7.140625" style="518" customWidth="1"/>
    <col min="1537" max="1537" width="8.28515625" style="518" customWidth="1"/>
    <col min="1538" max="1538" width="35.28515625" style="518" customWidth="1"/>
    <col min="1539" max="1539" width="1.5703125" style="518" customWidth="1"/>
    <col min="1540" max="1540" width="40.42578125" style="518" customWidth="1"/>
    <col min="1541" max="1541" width="15" style="518" customWidth="1"/>
    <col min="1542" max="1557" width="10" style="518"/>
    <col min="1558" max="1559" width="1.5703125" style="518" bestFit="1" customWidth="1"/>
    <col min="1560" max="1791" width="10" style="518"/>
    <col min="1792" max="1792" width="7.140625" style="518" customWidth="1"/>
    <col min="1793" max="1793" width="8.28515625" style="518" customWidth="1"/>
    <col min="1794" max="1794" width="35.28515625" style="518" customWidth="1"/>
    <col min="1795" max="1795" width="1.5703125" style="518" customWidth="1"/>
    <col min="1796" max="1796" width="40.42578125" style="518" customWidth="1"/>
    <col min="1797" max="1797" width="15" style="518" customWidth="1"/>
    <col min="1798" max="1813" width="10" style="518"/>
    <col min="1814" max="1815" width="1.5703125" style="518" bestFit="1" customWidth="1"/>
    <col min="1816" max="2047" width="10" style="518"/>
    <col min="2048" max="2048" width="7.140625" style="518" customWidth="1"/>
    <col min="2049" max="2049" width="8.28515625" style="518" customWidth="1"/>
    <col min="2050" max="2050" width="35.28515625" style="518" customWidth="1"/>
    <col min="2051" max="2051" width="1.5703125" style="518" customWidth="1"/>
    <col min="2052" max="2052" width="40.42578125" style="518" customWidth="1"/>
    <col min="2053" max="2053" width="15" style="518" customWidth="1"/>
    <col min="2054" max="2069" width="10" style="518"/>
    <col min="2070" max="2071" width="1.5703125" style="518" bestFit="1" customWidth="1"/>
    <col min="2072" max="2303" width="10" style="518"/>
    <col min="2304" max="2304" width="7.140625" style="518" customWidth="1"/>
    <col min="2305" max="2305" width="8.28515625" style="518" customWidth="1"/>
    <col min="2306" max="2306" width="35.28515625" style="518" customWidth="1"/>
    <col min="2307" max="2307" width="1.5703125" style="518" customWidth="1"/>
    <col min="2308" max="2308" width="40.42578125" style="518" customWidth="1"/>
    <col min="2309" max="2309" width="15" style="518" customWidth="1"/>
    <col min="2310" max="2325" width="10" style="518"/>
    <col min="2326" max="2327" width="1.5703125" style="518" bestFit="1" customWidth="1"/>
    <col min="2328" max="2559" width="10" style="518"/>
    <col min="2560" max="2560" width="7.140625" style="518" customWidth="1"/>
    <col min="2561" max="2561" width="8.28515625" style="518" customWidth="1"/>
    <col min="2562" max="2562" width="35.28515625" style="518" customWidth="1"/>
    <col min="2563" max="2563" width="1.5703125" style="518" customWidth="1"/>
    <col min="2564" max="2564" width="40.42578125" style="518" customWidth="1"/>
    <col min="2565" max="2565" width="15" style="518" customWidth="1"/>
    <col min="2566" max="2581" width="10" style="518"/>
    <col min="2582" max="2583" width="1.5703125" style="518" bestFit="1" customWidth="1"/>
    <col min="2584" max="2815" width="10" style="518"/>
    <col min="2816" max="2816" width="7.140625" style="518" customWidth="1"/>
    <col min="2817" max="2817" width="8.28515625" style="518" customWidth="1"/>
    <col min="2818" max="2818" width="35.28515625" style="518" customWidth="1"/>
    <col min="2819" max="2819" width="1.5703125" style="518" customWidth="1"/>
    <col min="2820" max="2820" width="40.42578125" style="518" customWidth="1"/>
    <col min="2821" max="2821" width="15" style="518" customWidth="1"/>
    <col min="2822" max="2837" width="10" style="518"/>
    <col min="2838" max="2839" width="1.5703125" style="518" bestFit="1" customWidth="1"/>
    <col min="2840" max="3071" width="10" style="518"/>
    <col min="3072" max="3072" width="7.140625" style="518" customWidth="1"/>
    <col min="3073" max="3073" width="8.28515625" style="518" customWidth="1"/>
    <col min="3074" max="3074" width="35.28515625" style="518" customWidth="1"/>
    <col min="3075" max="3075" width="1.5703125" style="518" customWidth="1"/>
    <col min="3076" max="3076" width="40.42578125" style="518" customWidth="1"/>
    <col min="3077" max="3077" width="15" style="518" customWidth="1"/>
    <col min="3078" max="3093" width="10" style="518"/>
    <col min="3094" max="3095" width="1.5703125" style="518" bestFit="1" customWidth="1"/>
    <col min="3096" max="3327" width="10" style="518"/>
    <col min="3328" max="3328" width="7.140625" style="518" customWidth="1"/>
    <col min="3329" max="3329" width="8.28515625" style="518" customWidth="1"/>
    <col min="3330" max="3330" width="35.28515625" style="518" customWidth="1"/>
    <col min="3331" max="3331" width="1.5703125" style="518" customWidth="1"/>
    <col min="3332" max="3332" width="40.42578125" style="518" customWidth="1"/>
    <col min="3333" max="3333" width="15" style="518" customWidth="1"/>
    <col min="3334" max="3349" width="10" style="518"/>
    <col min="3350" max="3351" width="1.5703125" style="518" bestFit="1" customWidth="1"/>
    <col min="3352" max="3583" width="10" style="518"/>
    <col min="3584" max="3584" width="7.140625" style="518" customWidth="1"/>
    <col min="3585" max="3585" width="8.28515625" style="518" customWidth="1"/>
    <col min="3586" max="3586" width="35.28515625" style="518" customWidth="1"/>
    <col min="3587" max="3587" width="1.5703125" style="518" customWidth="1"/>
    <col min="3588" max="3588" width="40.42578125" style="518" customWidth="1"/>
    <col min="3589" max="3589" width="15" style="518" customWidth="1"/>
    <col min="3590" max="3605" width="10" style="518"/>
    <col min="3606" max="3607" width="1.5703125" style="518" bestFit="1" customWidth="1"/>
    <col min="3608" max="3839" width="10" style="518"/>
    <col min="3840" max="3840" width="7.140625" style="518" customWidth="1"/>
    <col min="3841" max="3841" width="8.28515625" style="518" customWidth="1"/>
    <col min="3842" max="3842" width="35.28515625" style="518" customWidth="1"/>
    <col min="3843" max="3843" width="1.5703125" style="518" customWidth="1"/>
    <col min="3844" max="3844" width="40.42578125" style="518" customWidth="1"/>
    <col min="3845" max="3845" width="15" style="518" customWidth="1"/>
    <col min="3846" max="3861" width="10" style="518"/>
    <col min="3862" max="3863" width="1.5703125" style="518" bestFit="1" customWidth="1"/>
    <col min="3864" max="4095" width="10" style="518"/>
    <col min="4096" max="4096" width="7.140625" style="518" customWidth="1"/>
    <col min="4097" max="4097" width="8.28515625" style="518" customWidth="1"/>
    <col min="4098" max="4098" width="35.28515625" style="518" customWidth="1"/>
    <col min="4099" max="4099" width="1.5703125" style="518" customWidth="1"/>
    <col min="4100" max="4100" width="40.42578125" style="518" customWidth="1"/>
    <col min="4101" max="4101" width="15" style="518" customWidth="1"/>
    <col min="4102" max="4117" width="10" style="518"/>
    <col min="4118" max="4119" width="1.5703125" style="518" bestFit="1" customWidth="1"/>
    <col min="4120" max="4351" width="10" style="518"/>
    <col min="4352" max="4352" width="7.140625" style="518" customWidth="1"/>
    <col min="4353" max="4353" width="8.28515625" style="518" customWidth="1"/>
    <col min="4354" max="4354" width="35.28515625" style="518" customWidth="1"/>
    <col min="4355" max="4355" width="1.5703125" style="518" customWidth="1"/>
    <col min="4356" max="4356" width="40.42578125" style="518" customWidth="1"/>
    <col min="4357" max="4357" width="15" style="518" customWidth="1"/>
    <col min="4358" max="4373" width="10" style="518"/>
    <col min="4374" max="4375" width="1.5703125" style="518" bestFit="1" customWidth="1"/>
    <col min="4376" max="4607" width="10" style="518"/>
    <col min="4608" max="4608" width="7.140625" style="518" customWidth="1"/>
    <col min="4609" max="4609" width="8.28515625" style="518" customWidth="1"/>
    <col min="4610" max="4610" width="35.28515625" style="518" customWidth="1"/>
    <col min="4611" max="4611" width="1.5703125" style="518" customWidth="1"/>
    <col min="4612" max="4612" width="40.42578125" style="518" customWidth="1"/>
    <col min="4613" max="4613" width="15" style="518" customWidth="1"/>
    <col min="4614" max="4629" width="10" style="518"/>
    <col min="4630" max="4631" width="1.5703125" style="518" bestFit="1" customWidth="1"/>
    <col min="4632" max="4863" width="10" style="518"/>
    <col min="4864" max="4864" width="7.140625" style="518" customWidth="1"/>
    <col min="4865" max="4865" width="8.28515625" style="518" customWidth="1"/>
    <col min="4866" max="4866" width="35.28515625" style="518" customWidth="1"/>
    <col min="4867" max="4867" width="1.5703125" style="518" customWidth="1"/>
    <col min="4868" max="4868" width="40.42578125" style="518" customWidth="1"/>
    <col min="4869" max="4869" width="15" style="518" customWidth="1"/>
    <col min="4870" max="4885" width="10" style="518"/>
    <col min="4886" max="4887" width="1.5703125" style="518" bestFit="1" customWidth="1"/>
    <col min="4888" max="5119" width="10" style="518"/>
    <col min="5120" max="5120" width="7.140625" style="518" customWidth="1"/>
    <col min="5121" max="5121" width="8.28515625" style="518" customWidth="1"/>
    <col min="5122" max="5122" width="35.28515625" style="518" customWidth="1"/>
    <col min="5123" max="5123" width="1.5703125" style="518" customWidth="1"/>
    <col min="5124" max="5124" width="40.42578125" style="518" customWidth="1"/>
    <col min="5125" max="5125" width="15" style="518" customWidth="1"/>
    <col min="5126" max="5141" width="10" style="518"/>
    <col min="5142" max="5143" width="1.5703125" style="518" bestFit="1" customWidth="1"/>
    <col min="5144" max="5375" width="10" style="518"/>
    <col min="5376" max="5376" width="7.140625" style="518" customWidth="1"/>
    <col min="5377" max="5377" width="8.28515625" style="518" customWidth="1"/>
    <col min="5378" max="5378" width="35.28515625" style="518" customWidth="1"/>
    <col min="5379" max="5379" width="1.5703125" style="518" customWidth="1"/>
    <col min="5380" max="5380" width="40.42578125" style="518" customWidth="1"/>
    <col min="5381" max="5381" width="15" style="518" customWidth="1"/>
    <col min="5382" max="5397" width="10" style="518"/>
    <col min="5398" max="5399" width="1.5703125" style="518" bestFit="1" customWidth="1"/>
    <col min="5400" max="5631" width="10" style="518"/>
    <col min="5632" max="5632" width="7.140625" style="518" customWidth="1"/>
    <col min="5633" max="5633" width="8.28515625" style="518" customWidth="1"/>
    <col min="5634" max="5634" width="35.28515625" style="518" customWidth="1"/>
    <col min="5635" max="5635" width="1.5703125" style="518" customWidth="1"/>
    <col min="5636" max="5636" width="40.42578125" style="518" customWidth="1"/>
    <col min="5637" max="5637" width="15" style="518" customWidth="1"/>
    <col min="5638" max="5653" width="10" style="518"/>
    <col min="5654" max="5655" width="1.5703125" style="518" bestFit="1" customWidth="1"/>
    <col min="5656" max="5887" width="10" style="518"/>
    <col min="5888" max="5888" width="7.140625" style="518" customWidth="1"/>
    <col min="5889" max="5889" width="8.28515625" style="518" customWidth="1"/>
    <col min="5890" max="5890" width="35.28515625" style="518" customWidth="1"/>
    <col min="5891" max="5891" width="1.5703125" style="518" customWidth="1"/>
    <col min="5892" max="5892" width="40.42578125" style="518" customWidth="1"/>
    <col min="5893" max="5893" width="15" style="518" customWidth="1"/>
    <col min="5894" max="5909" width="10" style="518"/>
    <col min="5910" max="5911" width="1.5703125" style="518" bestFit="1" customWidth="1"/>
    <col min="5912" max="6143" width="10" style="518"/>
    <col min="6144" max="6144" width="7.140625" style="518" customWidth="1"/>
    <col min="6145" max="6145" width="8.28515625" style="518" customWidth="1"/>
    <col min="6146" max="6146" width="35.28515625" style="518" customWidth="1"/>
    <col min="6147" max="6147" width="1.5703125" style="518" customWidth="1"/>
    <col min="6148" max="6148" width="40.42578125" style="518" customWidth="1"/>
    <col min="6149" max="6149" width="15" style="518" customWidth="1"/>
    <col min="6150" max="6165" width="10" style="518"/>
    <col min="6166" max="6167" width="1.5703125" style="518" bestFit="1" customWidth="1"/>
    <col min="6168" max="6399" width="10" style="518"/>
    <col min="6400" max="6400" width="7.140625" style="518" customWidth="1"/>
    <col min="6401" max="6401" width="8.28515625" style="518" customWidth="1"/>
    <col min="6402" max="6402" width="35.28515625" style="518" customWidth="1"/>
    <col min="6403" max="6403" width="1.5703125" style="518" customWidth="1"/>
    <col min="6404" max="6404" width="40.42578125" style="518" customWidth="1"/>
    <col min="6405" max="6405" width="15" style="518" customWidth="1"/>
    <col min="6406" max="6421" width="10" style="518"/>
    <col min="6422" max="6423" width="1.5703125" style="518" bestFit="1" customWidth="1"/>
    <col min="6424" max="6655" width="10" style="518"/>
    <col min="6656" max="6656" width="7.140625" style="518" customWidth="1"/>
    <col min="6657" max="6657" width="8.28515625" style="518" customWidth="1"/>
    <col min="6658" max="6658" width="35.28515625" style="518" customWidth="1"/>
    <col min="6659" max="6659" width="1.5703125" style="518" customWidth="1"/>
    <col min="6660" max="6660" width="40.42578125" style="518" customWidth="1"/>
    <col min="6661" max="6661" width="15" style="518" customWidth="1"/>
    <col min="6662" max="6677" width="10" style="518"/>
    <col min="6678" max="6679" width="1.5703125" style="518" bestFit="1" customWidth="1"/>
    <col min="6680" max="6911" width="10" style="518"/>
    <col min="6912" max="6912" width="7.140625" style="518" customWidth="1"/>
    <col min="6913" max="6913" width="8.28515625" style="518" customWidth="1"/>
    <col min="6914" max="6914" width="35.28515625" style="518" customWidth="1"/>
    <col min="6915" max="6915" width="1.5703125" style="518" customWidth="1"/>
    <col min="6916" max="6916" width="40.42578125" style="518" customWidth="1"/>
    <col min="6917" max="6917" width="15" style="518" customWidth="1"/>
    <col min="6918" max="6933" width="10" style="518"/>
    <col min="6934" max="6935" width="1.5703125" style="518" bestFit="1" customWidth="1"/>
    <col min="6936" max="7167" width="10" style="518"/>
    <col min="7168" max="7168" width="7.140625" style="518" customWidth="1"/>
    <col min="7169" max="7169" width="8.28515625" style="518" customWidth="1"/>
    <col min="7170" max="7170" width="35.28515625" style="518" customWidth="1"/>
    <col min="7171" max="7171" width="1.5703125" style="518" customWidth="1"/>
    <col min="7172" max="7172" width="40.42578125" style="518" customWidth="1"/>
    <col min="7173" max="7173" width="15" style="518" customWidth="1"/>
    <col min="7174" max="7189" width="10" style="518"/>
    <col min="7190" max="7191" width="1.5703125" style="518" bestFit="1" customWidth="1"/>
    <col min="7192" max="7423" width="10" style="518"/>
    <col min="7424" max="7424" width="7.140625" style="518" customWidth="1"/>
    <col min="7425" max="7425" width="8.28515625" style="518" customWidth="1"/>
    <col min="7426" max="7426" width="35.28515625" style="518" customWidth="1"/>
    <col min="7427" max="7427" width="1.5703125" style="518" customWidth="1"/>
    <col min="7428" max="7428" width="40.42578125" style="518" customWidth="1"/>
    <col min="7429" max="7429" width="15" style="518" customWidth="1"/>
    <col min="7430" max="7445" width="10" style="518"/>
    <col min="7446" max="7447" width="1.5703125" style="518" bestFit="1" customWidth="1"/>
    <col min="7448" max="7679" width="10" style="518"/>
    <col min="7680" max="7680" width="7.140625" style="518" customWidth="1"/>
    <col min="7681" max="7681" width="8.28515625" style="518" customWidth="1"/>
    <col min="7682" max="7682" width="35.28515625" style="518" customWidth="1"/>
    <col min="7683" max="7683" width="1.5703125" style="518" customWidth="1"/>
    <col min="7684" max="7684" width="40.42578125" style="518" customWidth="1"/>
    <col min="7685" max="7685" width="15" style="518" customWidth="1"/>
    <col min="7686" max="7701" width="10" style="518"/>
    <col min="7702" max="7703" width="1.5703125" style="518" bestFit="1" customWidth="1"/>
    <col min="7704" max="7935" width="10" style="518"/>
    <col min="7936" max="7936" width="7.140625" style="518" customWidth="1"/>
    <col min="7937" max="7937" width="8.28515625" style="518" customWidth="1"/>
    <col min="7938" max="7938" width="35.28515625" style="518" customWidth="1"/>
    <col min="7939" max="7939" width="1.5703125" style="518" customWidth="1"/>
    <col min="7940" max="7940" width="40.42578125" style="518" customWidth="1"/>
    <col min="7941" max="7941" width="15" style="518" customWidth="1"/>
    <col min="7942" max="7957" width="10" style="518"/>
    <col min="7958" max="7959" width="1.5703125" style="518" bestFit="1" customWidth="1"/>
    <col min="7960" max="8191" width="10" style="518"/>
    <col min="8192" max="8192" width="7.140625" style="518" customWidth="1"/>
    <col min="8193" max="8193" width="8.28515625" style="518" customWidth="1"/>
    <col min="8194" max="8194" width="35.28515625" style="518" customWidth="1"/>
    <col min="8195" max="8195" width="1.5703125" style="518" customWidth="1"/>
    <col min="8196" max="8196" width="40.42578125" style="518" customWidth="1"/>
    <col min="8197" max="8197" width="15" style="518" customWidth="1"/>
    <col min="8198" max="8213" width="10" style="518"/>
    <col min="8214" max="8215" width="1.5703125" style="518" bestFit="1" customWidth="1"/>
    <col min="8216" max="8447" width="10" style="518"/>
    <col min="8448" max="8448" width="7.140625" style="518" customWidth="1"/>
    <col min="8449" max="8449" width="8.28515625" style="518" customWidth="1"/>
    <col min="8450" max="8450" width="35.28515625" style="518" customWidth="1"/>
    <col min="8451" max="8451" width="1.5703125" style="518" customWidth="1"/>
    <col min="8452" max="8452" width="40.42578125" style="518" customWidth="1"/>
    <col min="8453" max="8453" width="15" style="518" customWidth="1"/>
    <col min="8454" max="8469" width="10" style="518"/>
    <col min="8470" max="8471" width="1.5703125" style="518" bestFit="1" customWidth="1"/>
    <col min="8472" max="8703" width="10" style="518"/>
    <col min="8704" max="8704" width="7.140625" style="518" customWidth="1"/>
    <col min="8705" max="8705" width="8.28515625" style="518" customWidth="1"/>
    <col min="8706" max="8706" width="35.28515625" style="518" customWidth="1"/>
    <col min="8707" max="8707" width="1.5703125" style="518" customWidth="1"/>
    <col min="8708" max="8708" width="40.42578125" style="518" customWidth="1"/>
    <col min="8709" max="8709" width="15" style="518" customWidth="1"/>
    <col min="8710" max="8725" width="10" style="518"/>
    <col min="8726" max="8727" width="1.5703125" style="518" bestFit="1" customWidth="1"/>
    <col min="8728" max="8959" width="10" style="518"/>
    <col min="8960" max="8960" width="7.140625" style="518" customWidth="1"/>
    <col min="8961" max="8961" width="8.28515625" style="518" customWidth="1"/>
    <col min="8962" max="8962" width="35.28515625" style="518" customWidth="1"/>
    <col min="8963" max="8963" width="1.5703125" style="518" customWidth="1"/>
    <col min="8964" max="8964" width="40.42578125" style="518" customWidth="1"/>
    <col min="8965" max="8965" width="15" style="518" customWidth="1"/>
    <col min="8966" max="8981" width="10" style="518"/>
    <col min="8982" max="8983" width="1.5703125" style="518" bestFit="1" customWidth="1"/>
    <col min="8984" max="9215" width="10" style="518"/>
    <col min="9216" max="9216" width="7.140625" style="518" customWidth="1"/>
    <col min="9217" max="9217" width="8.28515625" style="518" customWidth="1"/>
    <col min="9218" max="9218" width="35.28515625" style="518" customWidth="1"/>
    <col min="9219" max="9219" width="1.5703125" style="518" customWidth="1"/>
    <col min="9220" max="9220" width="40.42578125" style="518" customWidth="1"/>
    <col min="9221" max="9221" width="15" style="518" customWidth="1"/>
    <col min="9222" max="9237" width="10" style="518"/>
    <col min="9238" max="9239" width="1.5703125" style="518" bestFit="1" customWidth="1"/>
    <col min="9240" max="9471" width="10" style="518"/>
    <col min="9472" max="9472" width="7.140625" style="518" customWidth="1"/>
    <col min="9473" max="9473" width="8.28515625" style="518" customWidth="1"/>
    <col min="9474" max="9474" width="35.28515625" style="518" customWidth="1"/>
    <col min="9475" max="9475" width="1.5703125" style="518" customWidth="1"/>
    <col min="9476" max="9476" width="40.42578125" style="518" customWidth="1"/>
    <col min="9477" max="9477" width="15" style="518" customWidth="1"/>
    <col min="9478" max="9493" width="10" style="518"/>
    <col min="9494" max="9495" width="1.5703125" style="518" bestFit="1" customWidth="1"/>
    <col min="9496" max="9727" width="10" style="518"/>
    <col min="9728" max="9728" width="7.140625" style="518" customWidth="1"/>
    <col min="9729" max="9729" width="8.28515625" style="518" customWidth="1"/>
    <col min="9730" max="9730" width="35.28515625" style="518" customWidth="1"/>
    <col min="9731" max="9731" width="1.5703125" style="518" customWidth="1"/>
    <col min="9732" max="9732" width="40.42578125" style="518" customWidth="1"/>
    <col min="9733" max="9733" width="15" style="518" customWidth="1"/>
    <col min="9734" max="9749" width="10" style="518"/>
    <col min="9750" max="9751" width="1.5703125" style="518" bestFit="1" customWidth="1"/>
    <col min="9752" max="9983" width="10" style="518"/>
    <col min="9984" max="9984" width="7.140625" style="518" customWidth="1"/>
    <col min="9985" max="9985" width="8.28515625" style="518" customWidth="1"/>
    <col min="9986" max="9986" width="35.28515625" style="518" customWidth="1"/>
    <col min="9987" max="9987" width="1.5703125" style="518" customWidth="1"/>
    <col min="9988" max="9988" width="40.42578125" style="518" customWidth="1"/>
    <col min="9989" max="9989" width="15" style="518" customWidth="1"/>
    <col min="9990" max="10005" width="10" style="518"/>
    <col min="10006" max="10007" width="1.5703125" style="518" bestFit="1" customWidth="1"/>
    <col min="10008" max="10239" width="10" style="518"/>
    <col min="10240" max="10240" width="7.140625" style="518" customWidth="1"/>
    <col min="10241" max="10241" width="8.28515625" style="518" customWidth="1"/>
    <col min="10242" max="10242" width="35.28515625" style="518" customWidth="1"/>
    <col min="10243" max="10243" width="1.5703125" style="518" customWidth="1"/>
    <col min="10244" max="10244" width="40.42578125" style="518" customWidth="1"/>
    <col min="10245" max="10245" width="15" style="518" customWidth="1"/>
    <col min="10246" max="10261" width="10" style="518"/>
    <col min="10262" max="10263" width="1.5703125" style="518" bestFit="1" customWidth="1"/>
    <col min="10264" max="10495" width="10" style="518"/>
    <col min="10496" max="10496" width="7.140625" style="518" customWidth="1"/>
    <col min="10497" max="10497" width="8.28515625" style="518" customWidth="1"/>
    <col min="10498" max="10498" width="35.28515625" style="518" customWidth="1"/>
    <col min="10499" max="10499" width="1.5703125" style="518" customWidth="1"/>
    <col min="10500" max="10500" width="40.42578125" style="518" customWidth="1"/>
    <col min="10501" max="10501" width="15" style="518" customWidth="1"/>
    <col min="10502" max="10517" width="10" style="518"/>
    <col min="10518" max="10519" width="1.5703125" style="518" bestFit="1" customWidth="1"/>
    <col min="10520" max="10751" width="10" style="518"/>
    <col min="10752" max="10752" width="7.140625" style="518" customWidth="1"/>
    <col min="10753" max="10753" width="8.28515625" style="518" customWidth="1"/>
    <col min="10754" max="10754" width="35.28515625" style="518" customWidth="1"/>
    <col min="10755" max="10755" width="1.5703125" style="518" customWidth="1"/>
    <col min="10756" max="10756" width="40.42578125" style="518" customWidth="1"/>
    <col min="10757" max="10757" width="15" style="518" customWidth="1"/>
    <col min="10758" max="10773" width="10" style="518"/>
    <col min="10774" max="10775" width="1.5703125" style="518" bestFit="1" customWidth="1"/>
    <col min="10776" max="11007" width="10" style="518"/>
    <col min="11008" max="11008" width="7.140625" style="518" customWidth="1"/>
    <col min="11009" max="11009" width="8.28515625" style="518" customWidth="1"/>
    <col min="11010" max="11010" width="35.28515625" style="518" customWidth="1"/>
    <col min="11011" max="11011" width="1.5703125" style="518" customWidth="1"/>
    <col min="11012" max="11012" width="40.42578125" style="518" customWidth="1"/>
    <col min="11013" max="11013" width="15" style="518" customWidth="1"/>
    <col min="11014" max="11029" width="10" style="518"/>
    <col min="11030" max="11031" width="1.5703125" style="518" bestFit="1" customWidth="1"/>
    <col min="11032" max="11263" width="10" style="518"/>
    <col min="11264" max="11264" width="7.140625" style="518" customWidth="1"/>
    <col min="11265" max="11265" width="8.28515625" style="518" customWidth="1"/>
    <col min="11266" max="11266" width="35.28515625" style="518" customWidth="1"/>
    <col min="11267" max="11267" width="1.5703125" style="518" customWidth="1"/>
    <col min="11268" max="11268" width="40.42578125" style="518" customWidth="1"/>
    <col min="11269" max="11269" width="15" style="518" customWidth="1"/>
    <col min="11270" max="11285" width="10" style="518"/>
    <col min="11286" max="11287" width="1.5703125" style="518" bestFit="1" customWidth="1"/>
    <col min="11288" max="11519" width="10" style="518"/>
    <col min="11520" max="11520" width="7.140625" style="518" customWidth="1"/>
    <col min="11521" max="11521" width="8.28515625" style="518" customWidth="1"/>
    <col min="11522" max="11522" width="35.28515625" style="518" customWidth="1"/>
    <col min="11523" max="11523" width="1.5703125" style="518" customWidth="1"/>
    <col min="11524" max="11524" width="40.42578125" style="518" customWidth="1"/>
    <col min="11525" max="11525" width="15" style="518" customWidth="1"/>
    <col min="11526" max="11541" width="10" style="518"/>
    <col min="11542" max="11543" width="1.5703125" style="518" bestFit="1" customWidth="1"/>
    <col min="11544" max="11775" width="10" style="518"/>
    <col min="11776" max="11776" width="7.140625" style="518" customWidth="1"/>
    <col min="11777" max="11777" width="8.28515625" style="518" customWidth="1"/>
    <col min="11778" max="11778" width="35.28515625" style="518" customWidth="1"/>
    <col min="11779" max="11779" width="1.5703125" style="518" customWidth="1"/>
    <col min="11780" max="11780" width="40.42578125" style="518" customWidth="1"/>
    <col min="11781" max="11781" width="15" style="518" customWidth="1"/>
    <col min="11782" max="11797" width="10" style="518"/>
    <col min="11798" max="11799" width="1.5703125" style="518" bestFit="1" customWidth="1"/>
    <col min="11800" max="12031" width="10" style="518"/>
    <col min="12032" max="12032" width="7.140625" style="518" customWidth="1"/>
    <col min="12033" max="12033" width="8.28515625" style="518" customWidth="1"/>
    <col min="12034" max="12034" width="35.28515625" style="518" customWidth="1"/>
    <col min="12035" max="12035" width="1.5703125" style="518" customWidth="1"/>
    <col min="12036" max="12036" width="40.42578125" style="518" customWidth="1"/>
    <col min="12037" max="12037" width="15" style="518" customWidth="1"/>
    <col min="12038" max="12053" width="10" style="518"/>
    <col min="12054" max="12055" width="1.5703125" style="518" bestFit="1" customWidth="1"/>
    <col min="12056" max="12287" width="10" style="518"/>
    <col min="12288" max="12288" width="7.140625" style="518" customWidth="1"/>
    <col min="12289" max="12289" width="8.28515625" style="518" customWidth="1"/>
    <col min="12290" max="12290" width="35.28515625" style="518" customWidth="1"/>
    <col min="12291" max="12291" width="1.5703125" style="518" customWidth="1"/>
    <col min="12292" max="12292" width="40.42578125" style="518" customWidth="1"/>
    <col min="12293" max="12293" width="15" style="518" customWidth="1"/>
    <col min="12294" max="12309" width="10" style="518"/>
    <col min="12310" max="12311" width="1.5703125" style="518" bestFit="1" customWidth="1"/>
    <col min="12312" max="12543" width="10" style="518"/>
    <col min="12544" max="12544" width="7.140625" style="518" customWidth="1"/>
    <col min="12545" max="12545" width="8.28515625" style="518" customWidth="1"/>
    <col min="12546" max="12546" width="35.28515625" style="518" customWidth="1"/>
    <col min="12547" max="12547" width="1.5703125" style="518" customWidth="1"/>
    <col min="12548" max="12548" width="40.42578125" style="518" customWidth="1"/>
    <col min="12549" max="12549" width="15" style="518" customWidth="1"/>
    <col min="12550" max="12565" width="10" style="518"/>
    <col min="12566" max="12567" width="1.5703125" style="518" bestFit="1" customWidth="1"/>
    <col min="12568" max="12799" width="10" style="518"/>
    <col min="12800" max="12800" width="7.140625" style="518" customWidth="1"/>
    <col min="12801" max="12801" width="8.28515625" style="518" customWidth="1"/>
    <col min="12802" max="12802" width="35.28515625" style="518" customWidth="1"/>
    <col min="12803" max="12803" width="1.5703125" style="518" customWidth="1"/>
    <col min="12804" max="12804" width="40.42578125" style="518" customWidth="1"/>
    <col min="12805" max="12805" width="15" style="518" customWidth="1"/>
    <col min="12806" max="12821" width="10" style="518"/>
    <col min="12822" max="12823" width="1.5703125" style="518" bestFit="1" customWidth="1"/>
    <col min="12824" max="13055" width="10" style="518"/>
    <col min="13056" max="13056" width="7.140625" style="518" customWidth="1"/>
    <col min="13057" max="13057" width="8.28515625" style="518" customWidth="1"/>
    <col min="13058" max="13058" width="35.28515625" style="518" customWidth="1"/>
    <col min="13059" max="13059" width="1.5703125" style="518" customWidth="1"/>
    <col min="13060" max="13060" width="40.42578125" style="518" customWidth="1"/>
    <col min="13061" max="13061" width="15" style="518" customWidth="1"/>
    <col min="13062" max="13077" width="10" style="518"/>
    <col min="13078" max="13079" width="1.5703125" style="518" bestFit="1" customWidth="1"/>
    <col min="13080" max="13311" width="10" style="518"/>
    <col min="13312" max="13312" width="7.140625" style="518" customWidth="1"/>
    <col min="13313" max="13313" width="8.28515625" style="518" customWidth="1"/>
    <col min="13314" max="13314" width="35.28515625" style="518" customWidth="1"/>
    <col min="13315" max="13315" width="1.5703125" style="518" customWidth="1"/>
    <col min="13316" max="13316" width="40.42578125" style="518" customWidth="1"/>
    <col min="13317" max="13317" width="15" style="518" customWidth="1"/>
    <col min="13318" max="13333" width="10" style="518"/>
    <col min="13334" max="13335" width="1.5703125" style="518" bestFit="1" customWidth="1"/>
    <col min="13336" max="13567" width="10" style="518"/>
    <col min="13568" max="13568" width="7.140625" style="518" customWidth="1"/>
    <col min="13569" max="13569" width="8.28515625" style="518" customWidth="1"/>
    <col min="13570" max="13570" width="35.28515625" style="518" customWidth="1"/>
    <col min="13571" max="13571" width="1.5703125" style="518" customWidth="1"/>
    <col min="13572" max="13572" width="40.42578125" style="518" customWidth="1"/>
    <col min="13573" max="13573" width="15" style="518" customWidth="1"/>
    <col min="13574" max="13589" width="10" style="518"/>
    <col min="13590" max="13591" width="1.5703125" style="518" bestFit="1" customWidth="1"/>
    <col min="13592" max="13823" width="10" style="518"/>
    <col min="13824" max="13824" width="7.140625" style="518" customWidth="1"/>
    <col min="13825" max="13825" width="8.28515625" style="518" customWidth="1"/>
    <col min="13826" max="13826" width="35.28515625" style="518" customWidth="1"/>
    <col min="13827" max="13827" width="1.5703125" style="518" customWidth="1"/>
    <col min="13828" max="13828" width="40.42578125" style="518" customWidth="1"/>
    <col min="13829" max="13829" width="15" style="518" customWidth="1"/>
    <col min="13830" max="13845" width="10" style="518"/>
    <col min="13846" max="13847" width="1.5703125" style="518" bestFit="1" customWidth="1"/>
    <col min="13848" max="14079" width="10" style="518"/>
    <col min="14080" max="14080" width="7.140625" style="518" customWidth="1"/>
    <col min="14081" max="14081" width="8.28515625" style="518" customWidth="1"/>
    <col min="14082" max="14082" width="35.28515625" style="518" customWidth="1"/>
    <col min="14083" max="14083" width="1.5703125" style="518" customWidth="1"/>
    <col min="14084" max="14084" width="40.42578125" style="518" customWidth="1"/>
    <col min="14085" max="14085" width="15" style="518" customWidth="1"/>
    <col min="14086" max="14101" width="10" style="518"/>
    <col min="14102" max="14103" width="1.5703125" style="518" bestFit="1" customWidth="1"/>
    <col min="14104" max="14335" width="10" style="518"/>
    <col min="14336" max="14336" width="7.140625" style="518" customWidth="1"/>
    <col min="14337" max="14337" width="8.28515625" style="518" customWidth="1"/>
    <col min="14338" max="14338" width="35.28515625" style="518" customWidth="1"/>
    <col min="14339" max="14339" width="1.5703125" style="518" customWidth="1"/>
    <col min="14340" max="14340" width="40.42578125" style="518" customWidth="1"/>
    <col min="14341" max="14341" width="15" style="518" customWidth="1"/>
    <col min="14342" max="14357" width="10" style="518"/>
    <col min="14358" max="14359" width="1.5703125" style="518" bestFit="1" customWidth="1"/>
    <col min="14360" max="14591" width="10" style="518"/>
    <col min="14592" max="14592" width="7.140625" style="518" customWidth="1"/>
    <col min="14593" max="14593" width="8.28515625" style="518" customWidth="1"/>
    <col min="14594" max="14594" width="35.28515625" style="518" customWidth="1"/>
    <col min="14595" max="14595" width="1.5703125" style="518" customWidth="1"/>
    <col min="14596" max="14596" width="40.42578125" style="518" customWidth="1"/>
    <col min="14597" max="14597" width="15" style="518" customWidth="1"/>
    <col min="14598" max="14613" width="10" style="518"/>
    <col min="14614" max="14615" width="1.5703125" style="518" bestFit="1" customWidth="1"/>
    <col min="14616" max="14847" width="10" style="518"/>
    <col min="14848" max="14848" width="7.140625" style="518" customWidth="1"/>
    <col min="14849" max="14849" width="8.28515625" style="518" customWidth="1"/>
    <col min="14850" max="14850" width="35.28515625" style="518" customWidth="1"/>
    <col min="14851" max="14851" width="1.5703125" style="518" customWidth="1"/>
    <col min="14852" max="14852" width="40.42578125" style="518" customWidth="1"/>
    <col min="14853" max="14853" width="15" style="518" customWidth="1"/>
    <col min="14854" max="14869" width="10" style="518"/>
    <col min="14870" max="14871" width="1.5703125" style="518" bestFit="1" customWidth="1"/>
    <col min="14872" max="15103" width="10" style="518"/>
    <col min="15104" max="15104" width="7.140625" style="518" customWidth="1"/>
    <col min="15105" max="15105" width="8.28515625" style="518" customWidth="1"/>
    <col min="15106" max="15106" width="35.28515625" style="518" customWidth="1"/>
    <col min="15107" max="15107" width="1.5703125" style="518" customWidth="1"/>
    <col min="15108" max="15108" width="40.42578125" style="518" customWidth="1"/>
    <col min="15109" max="15109" width="15" style="518" customWidth="1"/>
    <col min="15110" max="15125" width="10" style="518"/>
    <col min="15126" max="15127" width="1.5703125" style="518" bestFit="1" customWidth="1"/>
    <col min="15128" max="15359" width="10" style="518"/>
    <col min="15360" max="15360" width="7.140625" style="518" customWidth="1"/>
    <col min="15361" max="15361" width="8.28515625" style="518" customWidth="1"/>
    <col min="15362" max="15362" width="35.28515625" style="518" customWidth="1"/>
    <col min="15363" max="15363" width="1.5703125" style="518" customWidth="1"/>
    <col min="15364" max="15364" width="40.42578125" style="518" customWidth="1"/>
    <col min="15365" max="15365" width="15" style="518" customWidth="1"/>
    <col min="15366" max="15381" width="10" style="518"/>
    <col min="15382" max="15383" width="1.5703125" style="518" bestFit="1" customWidth="1"/>
    <col min="15384" max="15615" width="10" style="518"/>
    <col min="15616" max="15616" width="7.140625" style="518" customWidth="1"/>
    <col min="15617" max="15617" width="8.28515625" style="518" customWidth="1"/>
    <col min="15618" max="15618" width="35.28515625" style="518" customWidth="1"/>
    <col min="15619" max="15619" width="1.5703125" style="518" customWidth="1"/>
    <col min="15620" max="15620" width="40.42578125" style="518" customWidth="1"/>
    <col min="15621" max="15621" width="15" style="518" customWidth="1"/>
    <col min="15622" max="15637" width="10" style="518"/>
    <col min="15638" max="15639" width="1.5703125" style="518" bestFit="1" customWidth="1"/>
    <col min="15640" max="15871" width="10" style="518"/>
    <col min="15872" max="15872" width="7.140625" style="518" customWidth="1"/>
    <col min="15873" max="15873" width="8.28515625" style="518" customWidth="1"/>
    <col min="15874" max="15874" width="35.28515625" style="518" customWidth="1"/>
    <col min="15875" max="15875" width="1.5703125" style="518" customWidth="1"/>
    <col min="15876" max="15876" width="40.42578125" style="518" customWidth="1"/>
    <col min="15877" max="15877" width="15" style="518" customWidth="1"/>
    <col min="15878" max="15893" width="10" style="518"/>
    <col min="15894" max="15895" width="1.5703125" style="518" bestFit="1" customWidth="1"/>
    <col min="15896" max="16127" width="10" style="518"/>
    <col min="16128" max="16128" width="7.140625" style="518" customWidth="1"/>
    <col min="16129" max="16129" width="8.28515625" style="518" customWidth="1"/>
    <col min="16130" max="16130" width="35.28515625" style="518" customWidth="1"/>
    <col min="16131" max="16131" width="1.5703125" style="518" customWidth="1"/>
    <col min="16132" max="16132" width="40.42578125" style="518" customWidth="1"/>
    <col min="16133" max="16133" width="15" style="518" customWidth="1"/>
    <col min="16134" max="16149" width="10" style="518"/>
    <col min="16150" max="16151" width="1.5703125" style="518" bestFit="1" customWidth="1"/>
    <col min="16152" max="16384" width="10" style="518"/>
  </cols>
  <sheetData>
    <row r="1" spans="1:11" s="831" customFormat="1" ht="36" customHeight="1">
      <c r="A1" s="1717" t="s">
        <v>790</v>
      </c>
      <c r="B1" s="1717"/>
      <c r="C1" s="1717"/>
      <c r="D1" s="1717"/>
    </row>
    <row r="2" spans="1:11" s="831" customFormat="1" ht="36" customHeight="1">
      <c r="A2" s="1718" t="s">
        <v>791</v>
      </c>
      <c r="B2" s="1718"/>
      <c r="C2" s="1718"/>
      <c r="D2" s="1718"/>
    </row>
    <row r="3" spans="1:11" s="722" customFormat="1" ht="51" customHeight="1">
      <c r="A3" s="723" t="s">
        <v>765</v>
      </c>
      <c r="B3" s="723" t="s">
        <v>768</v>
      </c>
      <c r="C3" s="723" t="s">
        <v>766</v>
      </c>
      <c r="D3" s="723" t="s">
        <v>767</v>
      </c>
    </row>
    <row r="4" spans="1:11" s="832" customFormat="1" ht="27" customHeight="1">
      <c r="A4" s="834">
        <v>1</v>
      </c>
      <c r="B4" s="835" t="s">
        <v>800</v>
      </c>
      <c r="C4" s="836" t="s">
        <v>796</v>
      </c>
      <c r="D4" s="835" t="s">
        <v>795</v>
      </c>
    </row>
    <row r="5" spans="1:11" s="832" customFormat="1" ht="27" customHeight="1">
      <c r="A5" s="837">
        <v>2</v>
      </c>
      <c r="B5" s="838" t="s">
        <v>169</v>
      </c>
      <c r="C5" s="839" t="s">
        <v>808</v>
      </c>
      <c r="D5" s="840" t="s">
        <v>783</v>
      </c>
    </row>
    <row r="6" spans="1:11" s="832" customFormat="1" ht="27" customHeight="1">
      <c r="A6" s="837">
        <v>3</v>
      </c>
      <c r="B6" s="838" t="s">
        <v>285</v>
      </c>
      <c r="C6" s="841" t="s">
        <v>659</v>
      </c>
      <c r="D6" s="840" t="s">
        <v>784</v>
      </c>
    </row>
    <row r="7" spans="1:11" s="832" customFormat="1" ht="27" customHeight="1">
      <c r="A7" s="837">
        <v>4</v>
      </c>
      <c r="B7" s="838" t="s">
        <v>171</v>
      </c>
      <c r="C7" s="839" t="s">
        <v>660</v>
      </c>
      <c r="D7" s="840" t="s">
        <v>785</v>
      </c>
    </row>
    <row r="8" spans="1:11" s="832" customFormat="1" ht="27" customHeight="1">
      <c r="A8" s="837">
        <v>5</v>
      </c>
      <c r="B8" s="838" t="s">
        <v>172</v>
      </c>
      <c r="C8" s="839" t="s">
        <v>661</v>
      </c>
      <c r="D8" s="840" t="s">
        <v>786</v>
      </c>
    </row>
    <row r="9" spans="1:11" s="832" customFormat="1" ht="27" customHeight="1">
      <c r="A9" s="837">
        <v>6</v>
      </c>
      <c r="B9" s="838" t="s">
        <v>173</v>
      </c>
      <c r="C9" s="841" t="s">
        <v>662</v>
      </c>
      <c r="D9" s="840" t="s">
        <v>787</v>
      </c>
    </row>
    <row r="10" spans="1:11" s="832" customFormat="1" ht="27" customHeight="1">
      <c r="A10" s="837">
        <v>7</v>
      </c>
      <c r="B10" s="838" t="s">
        <v>174</v>
      </c>
      <c r="C10" s="841" t="s">
        <v>663</v>
      </c>
      <c r="D10" s="840" t="s">
        <v>788</v>
      </c>
    </row>
    <row r="11" spans="1:11" s="832" customFormat="1" ht="27" customHeight="1">
      <c r="A11" s="837">
        <v>8</v>
      </c>
      <c r="B11" s="842" t="s">
        <v>175</v>
      </c>
      <c r="C11" s="843" t="s">
        <v>664</v>
      </c>
      <c r="D11" s="842" t="s">
        <v>789</v>
      </c>
    </row>
    <row r="12" spans="1:11" s="832" customFormat="1" ht="27" customHeight="1">
      <c r="A12" s="837">
        <v>9</v>
      </c>
      <c r="B12" s="840" t="s">
        <v>176</v>
      </c>
      <c r="C12" s="841" t="s">
        <v>665</v>
      </c>
      <c r="D12" s="840" t="s">
        <v>773</v>
      </c>
    </row>
    <row r="13" spans="1:11" s="832" customFormat="1" ht="27" customHeight="1">
      <c r="A13" s="837">
        <v>10</v>
      </c>
      <c r="B13" s="840" t="s">
        <v>177</v>
      </c>
      <c r="C13" s="841" t="s">
        <v>666</v>
      </c>
      <c r="D13" s="840" t="s">
        <v>774</v>
      </c>
    </row>
    <row r="14" spans="1:11" s="832" customFormat="1" ht="27" customHeight="1">
      <c r="A14" s="837">
        <v>11</v>
      </c>
      <c r="B14" s="838" t="s">
        <v>178</v>
      </c>
      <c r="C14" s="844" t="s">
        <v>667</v>
      </c>
      <c r="D14" s="842" t="s">
        <v>775</v>
      </c>
    </row>
    <row r="15" spans="1:11" s="832" customFormat="1" ht="27" customHeight="1">
      <c r="A15" s="837">
        <v>12</v>
      </c>
      <c r="B15" s="840" t="s">
        <v>179</v>
      </c>
      <c r="C15" s="841" t="s">
        <v>668</v>
      </c>
      <c r="D15" s="840" t="s">
        <v>776</v>
      </c>
      <c r="G15" s="833"/>
      <c r="K15" s="520"/>
    </row>
    <row r="16" spans="1:11" s="832" customFormat="1" ht="27" customHeight="1">
      <c r="A16" s="837">
        <v>13</v>
      </c>
      <c r="B16" s="840" t="s">
        <v>180</v>
      </c>
      <c r="C16" s="841" t="s">
        <v>669</v>
      </c>
      <c r="D16" s="840" t="s">
        <v>777</v>
      </c>
    </row>
    <row r="17" spans="1:5" s="832" customFormat="1" ht="27" customHeight="1">
      <c r="A17" s="837">
        <v>14</v>
      </c>
      <c r="B17" s="845" t="s">
        <v>181</v>
      </c>
      <c r="C17" s="843" t="s">
        <v>670</v>
      </c>
      <c r="D17" s="846" t="s">
        <v>778</v>
      </c>
    </row>
    <row r="18" spans="1:5" s="832" customFormat="1" ht="27" customHeight="1">
      <c r="A18" s="837">
        <v>15</v>
      </c>
      <c r="B18" s="840" t="s">
        <v>182</v>
      </c>
      <c r="C18" s="841" t="s">
        <v>671</v>
      </c>
      <c r="D18" s="840" t="s">
        <v>772</v>
      </c>
    </row>
    <row r="19" spans="1:5" s="832" customFormat="1" ht="27" customHeight="1">
      <c r="A19" s="837">
        <v>16</v>
      </c>
      <c r="B19" s="840" t="s">
        <v>183</v>
      </c>
      <c r="C19" s="841" t="s">
        <v>672</v>
      </c>
      <c r="D19" s="840" t="s">
        <v>779</v>
      </c>
    </row>
    <row r="20" spans="1:5" s="832" customFormat="1" ht="27" customHeight="1">
      <c r="A20" s="837">
        <v>17</v>
      </c>
      <c r="B20" s="840" t="s">
        <v>184</v>
      </c>
      <c r="C20" s="841" t="s">
        <v>673</v>
      </c>
      <c r="D20" s="840" t="s">
        <v>780</v>
      </c>
    </row>
    <row r="21" spans="1:5" s="832" customFormat="1" ht="27" customHeight="1">
      <c r="A21" s="837">
        <v>18</v>
      </c>
      <c r="B21" s="838" t="s">
        <v>797</v>
      </c>
      <c r="C21" s="841" t="s">
        <v>799</v>
      </c>
      <c r="D21" s="840" t="s">
        <v>798</v>
      </c>
    </row>
    <row r="22" spans="1:5" s="832" customFormat="1" ht="27" customHeight="1">
      <c r="A22" s="837">
        <v>19</v>
      </c>
      <c r="B22" s="840" t="s">
        <v>345</v>
      </c>
      <c r="C22" s="841" t="s">
        <v>674</v>
      </c>
      <c r="D22" s="840" t="s">
        <v>781</v>
      </c>
    </row>
    <row r="23" spans="1:5" s="832" customFormat="1" ht="27" customHeight="1">
      <c r="A23" s="837">
        <v>20</v>
      </c>
      <c r="B23" s="840" t="s">
        <v>186</v>
      </c>
      <c r="C23" s="841" t="s">
        <v>675</v>
      </c>
      <c r="D23" s="840" t="s">
        <v>782</v>
      </c>
    </row>
    <row r="24" spans="1:5" s="832" customFormat="1" ht="27" customHeight="1">
      <c r="A24" s="837">
        <v>21</v>
      </c>
      <c r="B24" s="838" t="s">
        <v>187</v>
      </c>
      <c r="C24" s="847" t="s">
        <v>676</v>
      </c>
      <c r="D24" s="840" t="s">
        <v>769</v>
      </c>
    </row>
    <row r="25" spans="1:5" s="832" customFormat="1" ht="27" customHeight="1">
      <c r="A25" s="837">
        <v>22</v>
      </c>
      <c r="B25" s="840" t="s">
        <v>188</v>
      </c>
      <c r="C25" s="841" t="s">
        <v>677</v>
      </c>
      <c r="D25" s="840" t="s">
        <v>770</v>
      </c>
    </row>
    <row r="26" spans="1:5" s="832" customFormat="1" ht="27" customHeight="1">
      <c r="A26" s="848">
        <v>23</v>
      </c>
      <c r="B26" s="849" t="s">
        <v>193</v>
      </c>
      <c r="C26" s="850" t="s">
        <v>678</v>
      </c>
      <c r="D26" s="849" t="s">
        <v>771</v>
      </c>
    </row>
    <row r="27" spans="1:5" s="831" customFormat="1" ht="15" customHeight="1"/>
    <row r="28" spans="1:5" s="851" customFormat="1" ht="26.25" customHeight="1">
      <c r="A28" s="1716" t="s">
        <v>679</v>
      </c>
      <c r="B28" s="1716"/>
      <c r="C28" s="1716"/>
      <c r="D28" s="1716"/>
    </row>
    <row r="29" spans="1:5" s="851" customFormat="1" ht="26.25" customHeight="1">
      <c r="A29" s="1716" t="s">
        <v>680</v>
      </c>
      <c r="B29" s="1716"/>
      <c r="C29" s="1716"/>
      <c r="D29" s="1716"/>
      <c r="E29" s="852"/>
    </row>
    <row r="30" spans="1:5">
      <c r="D30" s="519"/>
    </row>
    <row r="57" spans="22:23">
      <c r="V57" s="518">
        <v>0</v>
      </c>
      <c r="W57" s="518">
        <v>0</v>
      </c>
    </row>
  </sheetData>
  <mergeCells count="4">
    <mergeCell ref="A28:D28"/>
    <mergeCell ref="A29:D29"/>
    <mergeCell ref="A1:D1"/>
    <mergeCell ref="A2:D2"/>
  </mergeCells>
  <printOptions horizontalCentered="1"/>
  <pageMargins left="0.7" right="0.7" top="0.7" bottom="0.7" header="0.3" footer="0.3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6"/>
  <sheetViews>
    <sheetView zoomScale="80" zoomScaleNormal="80" zoomScaleSheetLayoutView="70" workbookViewId="0">
      <pane ySplit="4" topLeftCell="A5" activePane="bottomLeft" state="frozen"/>
      <selection sqref="A1:D1"/>
      <selection pane="bottomLeft" activeCell="H16" sqref="H16"/>
    </sheetView>
  </sheetViews>
  <sheetFormatPr defaultRowHeight="21"/>
  <cols>
    <col min="1" max="1" width="5.85546875" style="61" bestFit="1" customWidth="1"/>
    <col min="2" max="2" width="5" style="411" customWidth="1"/>
    <col min="3" max="3" width="3.28515625" style="61" customWidth="1"/>
    <col min="4" max="4" width="56.42578125" style="61" customWidth="1"/>
    <col min="5" max="6" width="12.5703125" style="61" customWidth="1"/>
    <col min="7" max="7" width="12.140625" style="61" customWidth="1"/>
    <col min="8" max="8" width="9.7109375" style="61" bestFit="1" customWidth="1"/>
    <col min="9" max="9" width="9" style="61"/>
    <col min="10" max="10" width="9.7109375" style="61" bestFit="1" customWidth="1"/>
    <col min="11" max="256" width="9" style="61"/>
    <col min="257" max="257" width="9.140625" style="61" customWidth="1"/>
    <col min="258" max="258" width="4.28515625" style="61" customWidth="1"/>
    <col min="259" max="259" width="3.28515625" style="61" customWidth="1"/>
    <col min="260" max="260" width="53.85546875" style="61" customWidth="1"/>
    <col min="261" max="261" width="12.42578125" style="61" customWidth="1"/>
    <col min="262" max="263" width="11.7109375" style="61" customWidth="1"/>
    <col min="264" max="512" width="9" style="61"/>
    <col min="513" max="513" width="9.140625" style="61" customWidth="1"/>
    <col min="514" max="514" width="4.28515625" style="61" customWidth="1"/>
    <col min="515" max="515" width="3.28515625" style="61" customWidth="1"/>
    <col min="516" max="516" width="53.85546875" style="61" customWidth="1"/>
    <col min="517" max="517" width="12.42578125" style="61" customWidth="1"/>
    <col min="518" max="519" width="11.7109375" style="61" customWidth="1"/>
    <col min="520" max="768" width="9" style="61"/>
    <col min="769" max="769" width="9.140625" style="61" customWidth="1"/>
    <col min="770" max="770" width="4.28515625" style="61" customWidth="1"/>
    <col min="771" max="771" width="3.28515625" style="61" customWidth="1"/>
    <col min="772" max="772" width="53.85546875" style="61" customWidth="1"/>
    <col min="773" max="773" width="12.42578125" style="61" customWidth="1"/>
    <col min="774" max="775" width="11.7109375" style="61" customWidth="1"/>
    <col min="776" max="1024" width="9" style="61"/>
    <col min="1025" max="1025" width="9.140625" style="61" customWidth="1"/>
    <col min="1026" max="1026" width="4.28515625" style="61" customWidth="1"/>
    <col min="1027" max="1027" width="3.28515625" style="61" customWidth="1"/>
    <col min="1028" max="1028" width="53.85546875" style="61" customWidth="1"/>
    <col min="1029" max="1029" width="12.42578125" style="61" customWidth="1"/>
    <col min="1030" max="1031" width="11.7109375" style="61" customWidth="1"/>
    <col min="1032" max="1280" width="9" style="61"/>
    <col min="1281" max="1281" width="9.140625" style="61" customWidth="1"/>
    <col min="1282" max="1282" width="4.28515625" style="61" customWidth="1"/>
    <col min="1283" max="1283" width="3.28515625" style="61" customWidth="1"/>
    <col min="1284" max="1284" width="53.85546875" style="61" customWidth="1"/>
    <col min="1285" max="1285" width="12.42578125" style="61" customWidth="1"/>
    <col min="1286" max="1287" width="11.7109375" style="61" customWidth="1"/>
    <col min="1288" max="1536" width="9" style="61"/>
    <col min="1537" max="1537" width="9.140625" style="61" customWidth="1"/>
    <col min="1538" max="1538" width="4.28515625" style="61" customWidth="1"/>
    <col min="1539" max="1539" width="3.28515625" style="61" customWidth="1"/>
    <col min="1540" max="1540" width="53.85546875" style="61" customWidth="1"/>
    <col min="1541" max="1541" width="12.42578125" style="61" customWidth="1"/>
    <col min="1542" max="1543" width="11.7109375" style="61" customWidth="1"/>
    <col min="1544" max="1792" width="9" style="61"/>
    <col min="1793" max="1793" width="9.140625" style="61" customWidth="1"/>
    <col min="1794" max="1794" width="4.28515625" style="61" customWidth="1"/>
    <col min="1795" max="1795" width="3.28515625" style="61" customWidth="1"/>
    <col min="1796" max="1796" width="53.85546875" style="61" customWidth="1"/>
    <col min="1797" max="1797" width="12.42578125" style="61" customWidth="1"/>
    <col min="1798" max="1799" width="11.7109375" style="61" customWidth="1"/>
    <col min="1800" max="2048" width="9" style="61"/>
    <col min="2049" max="2049" width="9.140625" style="61" customWidth="1"/>
    <col min="2050" max="2050" width="4.28515625" style="61" customWidth="1"/>
    <col min="2051" max="2051" width="3.28515625" style="61" customWidth="1"/>
    <col min="2052" max="2052" width="53.85546875" style="61" customWidth="1"/>
    <col min="2053" max="2053" width="12.42578125" style="61" customWidth="1"/>
    <col min="2054" max="2055" width="11.7109375" style="61" customWidth="1"/>
    <col min="2056" max="2304" width="9" style="61"/>
    <col min="2305" max="2305" width="9.140625" style="61" customWidth="1"/>
    <col min="2306" max="2306" width="4.28515625" style="61" customWidth="1"/>
    <col min="2307" max="2307" width="3.28515625" style="61" customWidth="1"/>
    <col min="2308" max="2308" width="53.85546875" style="61" customWidth="1"/>
    <col min="2309" max="2309" width="12.42578125" style="61" customWidth="1"/>
    <col min="2310" max="2311" width="11.7109375" style="61" customWidth="1"/>
    <col min="2312" max="2560" width="9" style="61"/>
    <col min="2561" max="2561" width="9.140625" style="61" customWidth="1"/>
    <col min="2562" max="2562" width="4.28515625" style="61" customWidth="1"/>
    <col min="2563" max="2563" width="3.28515625" style="61" customWidth="1"/>
    <col min="2564" max="2564" width="53.85546875" style="61" customWidth="1"/>
    <col min="2565" max="2565" width="12.42578125" style="61" customWidth="1"/>
    <col min="2566" max="2567" width="11.7109375" style="61" customWidth="1"/>
    <col min="2568" max="2816" width="9" style="61"/>
    <col min="2817" max="2817" width="9.140625" style="61" customWidth="1"/>
    <col min="2818" max="2818" width="4.28515625" style="61" customWidth="1"/>
    <col min="2819" max="2819" width="3.28515625" style="61" customWidth="1"/>
    <col min="2820" max="2820" width="53.85546875" style="61" customWidth="1"/>
    <col min="2821" max="2821" width="12.42578125" style="61" customWidth="1"/>
    <col min="2822" max="2823" width="11.7109375" style="61" customWidth="1"/>
    <col min="2824" max="3072" width="9" style="61"/>
    <col min="3073" max="3073" width="9.140625" style="61" customWidth="1"/>
    <col min="3074" max="3074" width="4.28515625" style="61" customWidth="1"/>
    <col min="3075" max="3075" width="3.28515625" style="61" customWidth="1"/>
    <col min="3076" max="3076" width="53.85546875" style="61" customWidth="1"/>
    <col min="3077" max="3077" width="12.42578125" style="61" customWidth="1"/>
    <col min="3078" max="3079" width="11.7109375" style="61" customWidth="1"/>
    <col min="3080" max="3328" width="9" style="61"/>
    <col min="3329" max="3329" width="9.140625" style="61" customWidth="1"/>
    <col min="3330" max="3330" width="4.28515625" style="61" customWidth="1"/>
    <col min="3331" max="3331" width="3.28515625" style="61" customWidth="1"/>
    <col min="3332" max="3332" width="53.85546875" style="61" customWidth="1"/>
    <col min="3333" max="3333" width="12.42578125" style="61" customWidth="1"/>
    <col min="3334" max="3335" width="11.7109375" style="61" customWidth="1"/>
    <col min="3336" max="3584" width="9" style="61"/>
    <col min="3585" max="3585" width="9.140625" style="61" customWidth="1"/>
    <col min="3586" max="3586" width="4.28515625" style="61" customWidth="1"/>
    <col min="3587" max="3587" width="3.28515625" style="61" customWidth="1"/>
    <col min="3588" max="3588" width="53.85546875" style="61" customWidth="1"/>
    <col min="3589" max="3589" width="12.42578125" style="61" customWidth="1"/>
    <col min="3590" max="3591" width="11.7109375" style="61" customWidth="1"/>
    <col min="3592" max="3840" width="9" style="61"/>
    <col min="3841" max="3841" width="9.140625" style="61" customWidth="1"/>
    <col min="3842" max="3842" width="4.28515625" style="61" customWidth="1"/>
    <col min="3843" max="3843" width="3.28515625" style="61" customWidth="1"/>
    <col min="3844" max="3844" width="53.85546875" style="61" customWidth="1"/>
    <col min="3845" max="3845" width="12.42578125" style="61" customWidth="1"/>
    <col min="3846" max="3847" width="11.7109375" style="61" customWidth="1"/>
    <col min="3848" max="4096" width="9" style="61"/>
    <col min="4097" max="4097" width="9.140625" style="61" customWidth="1"/>
    <col min="4098" max="4098" width="4.28515625" style="61" customWidth="1"/>
    <col min="4099" max="4099" width="3.28515625" style="61" customWidth="1"/>
    <col min="4100" max="4100" width="53.85546875" style="61" customWidth="1"/>
    <col min="4101" max="4101" width="12.42578125" style="61" customWidth="1"/>
    <col min="4102" max="4103" width="11.7109375" style="61" customWidth="1"/>
    <col min="4104" max="4352" width="9" style="61"/>
    <col min="4353" max="4353" width="9.140625" style="61" customWidth="1"/>
    <col min="4354" max="4354" width="4.28515625" style="61" customWidth="1"/>
    <col min="4355" max="4355" width="3.28515625" style="61" customWidth="1"/>
    <col min="4356" max="4356" width="53.85546875" style="61" customWidth="1"/>
    <col min="4357" max="4357" width="12.42578125" style="61" customWidth="1"/>
    <col min="4358" max="4359" width="11.7109375" style="61" customWidth="1"/>
    <col min="4360" max="4608" width="9" style="61"/>
    <col min="4609" max="4609" width="9.140625" style="61" customWidth="1"/>
    <col min="4610" max="4610" width="4.28515625" style="61" customWidth="1"/>
    <col min="4611" max="4611" width="3.28515625" style="61" customWidth="1"/>
    <col min="4612" max="4612" width="53.85546875" style="61" customWidth="1"/>
    <col min="4613" max="4613" width="12.42578125" style="61" customWidth="1"/>
    <col min="4614" max="4615" width="11.7109375" style="61" customWidth="1"/>
    <col min="4616" max="4864" width="9" style="61"/>
    <col min="4865" max="4865" width="9.140625" style="61" customWidth="1"/>
    <col min="4866" max="4866" width="4.28515625" style="61" customWidth="1"/>
    <col min="4867" max="4867" width="3.28515625" style="61" customWidth="1"/>
    <col min="4868" max="4868" width="53.85546875" style="61" customWidth="1"/>
    <col min="4869" max="4869" width="12.42578125" style="61" customWidth="1"/>
    <col min="4870" max="4871" width="11.7109375" style="61" customWidth="1"/>
    <col min="4872" max="5120" width="9" style="61"/>
    <col min="5121" max="5121" width="9.140625" style="61" customWidth="1"/>
    <col min="5122" max="5122" width="4.28515625" style="61" customWidth="1"/>
    <col min="5123" max="5123" width="3.28515625" style="61" customWidth="1"/>
    <col min="5124" max="5124" width="53.85546875" style="61" customWidth="1"/>
    <col min="5125" max="5125" width="12.42578125" style="61" customWidth="1"/>
    <col min="5126" max="5127" width="11.7109375" style="61" customWidth="1"/>
    <col min="5128" max="5376" width="9" style="61"/>
    <col min="5377" max="5377" width="9.140625" style="61" customWidth="1"/>
    <col min="5378" max="5378" width="4.28515625" style="61" customWidth="1"/>
    <col min="5379" max="5379" width="3.28515625" style="61" customWidth="1"/>
    <col min="5380" max="5380" width="53.85546875" style="61" customWidth="1"/>
    <col min="5381" max="5381" width="12.42578125" style="61" customWidth="1"/>
    <col min="5382" max="5383" width="11.7109375" style="61" customWidth="1"/>
    <col min="5384" max="5632" width="9" style="61"/>
    <col min="5633" max="5633" width="9.140625" style="61" customWidth="1"/>
    <col min="5634" max="5634" width="4.28515625" style="61" customWidth="1"/>
    <col min="5635" max="5635" width="3.28515625" style="61" customWidth="1"/>
    <col min="5636" max="5636" width="53.85546875" style="61" customWidth="1"/>
    <col min="5637" max="5637" width="12.42578125" style="61" customWidth="1"/>
    <col min="5638" max="5639" width="11.7109375" style="61" customWidth="1"/>
    <col min="5640" max="5888" width="9" style="61"/>
    <col min="5889" max="5889" width="9.140625" style="61" customWidth="1"/>
    <col min="5890" max="5890" width="4.28515625" style="61" customWidth="1"/>
    <col min="5891" max="5891" width="3.28515625" style="61" customWidth="1"/>
    <col min="5892" max="5892" width="53.85546875" style="61" customWidth="1"/>
    <col min="5893" max="5893" width="12.42578125" style="61" customWidth="1"/>
    <col min="5894" max="5895" width="11.7109375" style="61" customWidth="1"/>
    <col min="5896" max="6144" width="9" style="61"/>
    <col min="6145" max="6145" width="9.140625" style="61" customWidth="1"/>
    <col min="6146" max="6146" width="4.28515625" style="61" customWidth="1"/>
    <col min="6147" max="6147" width="3.28515625" style="61" customWidth="1"/>
    <col min="6148" max="6148" width="53.85546875" style="61" customWidth="1"/>
    <col min="6149" max="6149" width="12.42578125" style="61" customWidth="1"/>
    <col min="6150" max="6151" width="11.7109375" style="61" customWidth="1"/>
    <col min="6152" max="6400" width="9" style="61"/>
    <col min="6401" max="6401" width="9.140625" style="61" customWidth="1"/>
    <col min="6402" max="6402" width="4.28515625" style="61" customWidth="1"/>
    <col min="6403" max="6403" width="3.28515625" style="61" customWidth="1"/>
    <col min="6404" max="6404" width="53.85546875" style="61" customWidth="1"/>
    <col min="6405" max="6405" width="12.42578125" style="61" customWidth="1"/>
    <col min="6406" max="6407" width="11.7109375" style="61" customWidth="1"/>
    <col min="6408" max="6656" width="9" style="61"/>
    <col min="6657" max="6657" width="9.140625" style="61" customWidth="1"/>
    <col min="6658" max="6658" width="4.28515625" style="61" customWidth="1"/>
    <col min="6659" max="6659" width="3.28515625" style="61" customWidth="1"/>
    <col min="6660" max="6660" width="53.85546875" style="61" customWidth="1"/>
    <col min="6661" max="6661" width="12.42578125" style="61" customWidth="1"/>
    <col min="6662" max="6663" width="11.7109375" style="61" customWidth="1"/>
    <col min="6664" max="6912" width="9" style="61"/>
    <col min="6913" max="6913" width="9.140625" style="61" customWidth="1"/>
    <col min="6914" max="6914" width="4.28515625" style="61" customWidth="1"/>
    <col min="6915" max="6915" width="3.28515625" style="61" customWidth="1"/>
    <col min="6916" max="6916" width="53.85546875" style="61" customWidth="1"/>
    <col min="6917" max="6917" width="12.42578125" style="61" customWidth="1"/>
    <col min="6918" max="6919" width="11.7109375" style="61" customWidth="1"/>
    <col min="6920" max="7168" width="9" style="61"/>
    <col min="7169" max="7169" width="9.140625" style="61" customWidth="1"/>
    <col min="7170" max="7170" width="4.28515625" style="61" customWidth="1"/>
    <col min="7171" max="7171" width="3.28515625" style="61" customWidth="1"/>
    <col min="7172" max="7172" width="53.85546875" style="61" customWidth="1"/>
    <col min="7173" max="7173" width="12.42578125" style="61" customWidth="1"/>
    <col min="7174" max="7175" width="11.7109375" style="61" customWidth="1"/>
    <col min="7176" max="7424" width="9" style="61"/>
    <col min="7425" max="7425" width="9.140625" style="61" customWidth="1"/>
    <col min="7426" max="7426" width="4.28515625" style="61" customWidth="1"/>
    <col min="7427" max="7427" width="3.28515625" style="61" customWidth="1"/>
    <col min="7428" max="7428" width="53.85546875" style="61" customWidth="1"/>
    <col min="7429" max="7429" width="12.42578125" style="61" customWidth="1"/>
    <col min="7430" max="7431" width="11.7109375" style="61" customWidth="1"/>
    <col min="7432" max="7680" width="9" style="61"/>
    <col min="7681" max="7681" width="9.140625" style="61" customWidth="1"/>
    <col min="7682" max="7682" width="4.28515625" style="61" customWidth="1"/>
    <col min="7683" max="7683" width="3.28515625" style="61" customWidth="1"/>
    <col min="7684" max="7684" width="53.85546875" style="61" customWidth="1"/>
    <col min="7685" max="7685" width="12.42578125" style="61" customWidth="1"/>
    <col min="7686" max="7687" width="11.7109375" style="61" customWidth="1"/>
    <col min="7688" max="7936" width="9" style="61"/>
    <col min="7937" max="7937" width="9.140625" style="61" customWidth="1"/>
    <col min="7938" max="7938" width="4.28515625" style="61" customWidth="1"/>
    <col min="7939" max="7939" width="3.28515625" style="61" customWidth="1"/>
    <col min="7940" max="7940" width="53.85546875" style="61" customWidth="1"/>
    <col min="7941" max="7941" width="12.42578125" style="61" customWidth="1"/>
    <col min="7942" max="7943" width="11.7109375" style="61" customWidth="1"/>
    <col min="7944" max="8192" width="9" style="61"/>
    <col min="8193" max="8193" width="9.140625" style="61" customWidth="1"/>
    <col min="8194" max="8194" width="4.28515625" style="61" customWidth="1"/>
    <col min="8195" max="8195" width="3.28515625" style="61" customWidth="1"/>
    <col min="8196" max="8196" width="53.85546875" style="61" customWidth="1"/>
    <col min="8197" max="8197" width="12.42578125" style="61" customWidth="1"/>
    <col min="8198" max="8199" width="11.7109375" style="61" customWidth="1"/>
    <col min="8200" max="8448" width="9" style="61"/>
    <col min="8449" max="8449" width="9.140625" style="61" customWidth="1"/>
    <col min="8450" max="8450" width="4.28515625" style="61" customWidth="1"/>
    <col min="8451" max="8451" width="3.28515625" style="61" customWidth="1"/>
    <col min="8452" max="8452" width="53.85546875" style="61" customWidth="1"/>
    <col min="8453" max="8453" width="12.42578125" style="61" customWidth="1"/>
    <col min="8454" max="8455" width="11.7109375" style="61" customWidth="1"/>
    <col min="8456" max="8704" width="9" style="61"/>
    <col min="8705" max="8705" width="9.140625" style="61" customWidth="1"/>
    <col min="8706" max="8706" width="4.28515625" style="61" customWidth="1"/>
    <col min="8707" max="8707" width="3.28515625" style="61" customWidth="1"/>
    <col min="8708" max="8708" width="53.85546875" style="61" customWidth="1"/>
    <col min="8709" max="8709" width="12.42578125" style="61" customWidth="1"/>
    <col min="8710" max="8711" width="11.7109375" style="61" customWidth="1"/>
    <col min="8712" max="8960" width="9" style="61"/>
    <col min="8961" max="8961" width="9.140625" style="61" customWidth="1"/>
    <col min="8962" max="8962" width="4.28515625" style="61" customWidth="1"/>
    <col min="8963" max="8963" width="3.28515625" style="61" customWidth="1"/>
    <col min="8964" max="8964" width="53.85546875" style="61" customWidth="1"/>
    <col min="8965" max="8965" width="12.42578125" style="61" customWidth="1"/>
    <col min="8966" max="8967" width="11.7109375" style="61" customWidth="1"/>
    <col min="8968" max="9216" width="9" style="61"/>
    <col min="9217" max="9217" width="9.140625" style="61" customWidth="1"/>
    <col min="9218" max="9218" width="4.28515625" style="61" customWidth="1"/>
    <col min="9219" max="9219" width="3.28515625" style="61" customWidth="1"/>
    <col min="9220" max="9220" width="53.85546875" style="61" customWidth="1"/>
    <col min="9221" max="9221" width="12.42578125" style="61" customWidth="1"/>
    <col min="9222" max="9223" width="11.7109375" style="61" customWidth="1"/>
    <col min="9224" max="9472" width="9" style="61"/>
    <col min="9473" max="9473" width="9.140625" style="61" customWidth="1"/>
    <col min="9474" max="9474" width="4.28515625" style="61" customWidth="1"/>
    <col min="9475" max="9475" width="3.28515625" style="61" customWidth="1"/>
    <col min="9476" max="9476" width="53.85546875" style="61" customWidth="1"/>
    <col min="9477" max="9477" width="12.42578125" style="61" customWidth="1"/>
    <col min="9478" max="9479" width="11.7109375" style="61" customWidth="1"/>
    <col min="9480" max="9728" width="9" style="61"/>
    <col min="9729" max="9729" width="9.140625" style="61" customWidth="1"/>
    <col min="9730" max="9730" width="4.28515625" style="61" customWidth="1"/>
    <col min="9731" max="9731" width="3.28515625" style="61" customWidth="1"/>
    <col min="9732" max="9732" width="53.85546875" style="61" customWidth="1"/>
    <col min="9733" max="9733" width="12.42578125" style="61" customWidth="1"/>
    <col min="9734" max="9735" width="11.7109375" style="61" customWidth="1"/>
    <col min="9736" max="9984" width="9" style="61"/>
    <col min="9985" max="9985" width="9.140625" style="61" customWidth="1"/>
    <col min="9986" max="9986" width="4.28515625" style="61" customWidth="1"/>
    <col min="9987" max="9987" width="3.28515625" style="61" customWidth="1"/>
    <col min="9988" max="9988" width="53.85546875" style="61" customWidth="1"/>
    <col min="9989" max="9989" width="12.42578125" style="61" customWidth="1"/>
    <col min="9990" max="9991" width="11.7109375" style="61" customWidth="1"/>
    <col min="9992" max="10240" width="9" style="61"/>
    <col min="10241" max="10241" width="9.140625" style="61" customWidth="1"/>
    <col min="10242" max="10242" width="4.28515625" style="61" customWidth="1"/>
    <col min="10243" max="10243" width="3.28515625" style="61" customWidth="1"/>
    <col min="10244" max="10244" width="53.85546875" style="61" customWidth="1"/>
    <col min="10245" max="10245" width="12.42578125" style="61" customWidth="1"/>
    <col min="10246" max="10247" width="11.7109375" style="61" customWidth="1"/>
    <col min="10248" max="10496" width="9" style="61"/>
    <col min="10497" max="10497" width="9.140625" style="61" customWidth="1"/>
    <col min="10498" max="10498" width="4.28515625" style="61" customWidth="1"/>
    <col min="10499" max="10499" width="3.28515625" style="61" customWidth="1"/>
    <col min="10500" max="10500" width="53.85546875" style="61" customWidth="1"/>
    <col min="10501" max="10501" width="12.42578125" style="61" customWidth="1"/>
    <col min="10502" max="10503" width="11.7109375" style="61" customWidth="1"/>
    <col min="10504" max="10752" width="9" style="61"/>
    <col min="10753" max="10753" width="9.140625" style="61" customWidth="1"/>
    <col min="10754" max="10754" width="4.28515625" style="61" customWidth="1"/>
    <col min="10755" max="10755" width="3.28515625" style="61" customWidth="1"/>
    <col min="10756" max="10756" width="53.85546875" style="61" customWidth="1"/>
    <col min="10757" max="10757" width="12.42578125" style="61" customWidth="1"/>
    <col min="10758" max="10759" width="11.7109375" style="61" customWidth="1"/>
    <col min="10760" max="11008" width="9" style="61"/>
    <col min="11009" max="11009" width="9.140625" style="61" customWidth="1"/>
    <col min="11010" max="11010" width="4.28515625" style="61" customWidth="1"/>
    <col min="11011" max="11011" width="3.28515625" style="61" customWidth="1"/>
    <col min="11012" max="11012" width="53.85546875" style="61" customWidth="1"/>
    <col min="11013" max="11013" width="12.42578125" style="61" customWidth="1"/>
    <col min="11014" max="11015" width="11.7109375" style="61" customWidth="1"/>
    <col min="11016" max="11264" width="9" style="61"/>
    <col min="11265" max="11265" width="9.140625" style="61" customWidth="1"/>
    <col min="11266" max="11266" width="4.28515625" style="61" customWidth="1"/>
    <col min="11267" max="11267" width="3.28515625" style="61" customWidth="1"/>
    <col min="11268" max="11268" width="53.85546875" style="61" customWidth="1"/>
    <col min="11269" max="11269" width="12.42578125" style="61" customWidth="1"/>
    <col min="11270" max="11271" width="11.7109375" style="61" customWidth="1"/>
    <col min="11272" max="11520" width="9" style="61"/>
    <col min="11521" max="11521" width="9.140625" style="61" customWidth="1"/>
    <col min="11522" max="11522" width="4.28515625" style="61" customWidth="1"/>
    <col min="11523" max="11523" width="3.28515625" style="61" customWidth="1"/>
    <col min="11524" max="11524" width="53.85546875" style="61" customWidth="1"/>
    <col min="11525" max="11525" width="12.42578125" style="61" customWidth="1"/>
    <col min="11526" max="11527" width="11.7109375" style="61" customWidth="1"/>
    <col min="11528" max="11776" width="9" style="61"/>
    <col min="11777" max="11777" width="9.140625" style="61" customWidth="1"/>
    <col min="11778" max="11778" width="4.28515625" style="61" customWidth="1"/>
    <col min="11779" max="11779" width="3.28515625" style="61" customWidth="1"/>
    <col min="11780" max="11780" width="53.85546875" style="61" customWidth="1"/>
    <col min="11781" max="11781" width="12.42578125" style="61" customWidth="1"/>
    <col min="11782" max="11783" width="11.7109375" style="61" customWidth="1"/>
    <col min="11784" max="12032" width="9" style="61"/>
    <col min="12033" max="12033" width="9.140625" style="61" customWidth="1"/>
    <col min="12034" max="12034" width="4.28515625" style="61" customWidth="1"/>
    <col min="12035" max="12035" width="3.28515625" style="61" customWidth="1"/>
    <col min="12036" max="12036" width="53.85546875" style="61" customWidth="1"/>
    <col min="12037" max="12037" width="12.42578125" style="61" customWidth="1"/>
    <col min="12038" max="12039" width="11.7109375" style="61" customWidth="1"/>
    <col min="12040" max="12288" width="9" style="61"/>
    <col min="12289" max="12289" width="9.140625" style="61" customWidth="1"/>
    <col min="12290" max="12290" width="4.28515625" style="61" customWidth="1"/>
    <col min="12291" max="12291" width="3.28515625" style="61" customWidth="1"/>
    <col min="12292" max="12292" width="53.85546875" style="61" customWidth="1"/>
    <col min="12293" max="12293" width="12.42578125" style="61" customWidth="1"/>
    <col min="12294" max="12295" width="11.7109375" style="61" customWidth="1"/>
    <col min="12296" max="12544" width="9" style="61"/>
    <col min="12545" max="12545" width="9.140625" style="61" customWidth="1"/>
    <col min="12546" max="12546" width="4.28515625" style="61" customWidth="1"/>
    <col min="12547" max="12547" width="3.28515625" style="61" customWidth="1"/>
    <col min="12548" max="12548" width="53.85546875" style="61" customWidth="1"/>
    <col min="12549" max="12549" width="12.42578125" style="61" customWidth="1"/>
    <col min="12550" max="12551" width="11.7109375" style="61" customWidth="1"/>
    <col min="12552" max="12800" width="9" style="61"/>
    <col min="12801" max="12801" width="9.140625" style="61" customWidth="1"/>
    <col min="12802" max="12802" width="4.28515625" style="61" customWidth="1"/>
    <col min="12803" max="12803" width="3.28515625" style="61" customWidth="1"/>
    <col min="12804" max="12804" width="53.85546875" style="61" customWidth="1"/>
    <col min="12805" max="12805" width="12.42578125" style="61" customWidth="1"/>
    <col min="12806" max="12807" width="11.7109375" style="61" customWidth="1"/>
    <col min="12808" max="13056" width="9" style="61"/>
    <col min="13057" max="13057" width="9.140625" style="61" customWidth="1"/>
    <col min="13058" max="13058" width="4.28515625" style="61" customWidth="1"/>
    <col min="13059" max="13059" width="3.28515625" style="61" customWidth="1"/>
    <col min="13060" max="13060" width="53.85546875" style="61" customWidth="1"/>
    <col min="13061" max="13061" width="12.42578125" style="61" customWidth="1"/>
    <col min="13062" max="13063" width="11.7109375" style="61" customWidth="1"/>
    <col min="13064" max="13312" width="9" style="61"/>
    <col min="13313" max="13313" width="9.140625" style="61" customWidth="1"/>
    <col min="13314" max="13314" width="4.28515625" style="61" customWidth="1"/>
    <col min="13315" max="13315" width="3.28515625" style="61" customWidth="1"/>
    <col min="13316" max="13316" width="53.85546875" style="61" customWidth="1"/>
    <col min="13317" max="13317" width="12.42578125" style="61" customWidth="1"/>
    <col min="13318" max="13319" width="11.7109375" style="61" customWidth="1"/>
    <col min="13320" max="13568" width="9" style="61"/>
    <col min="13569" max="13569" width="9.140625" style="61" customWidth="1"/>
    <col min="13570" max="13570" width="4.28515625" style="61" customWidth="1"/>
    <col min="13571" max="13571" width="3.28515625" style="61" customWidth="1"/>
    <col min="13572" max="13572" width="53.85546875" style="61" customWidth="1"/>
    <col min="13573" max="13573" width="12.42578125" style="61" customWidth="1"/>
    <col min="13574" max="13575" width="11.7109375" style="61" customWidth="1"/>
    <col min="13576" max="13824" width="9" style="61"/>
    <col min="13825" max="13825" width="9.140625" style="61" customWidth="1"/>
    <col min="13826" max="13826" width="4.28515625" style="61" customWidth="1"/>
    <col min="13827" max="13827" width="3.28515625" style="61" customWidth="1"/>
    <col min="13828" max="13828" width="53.85546875" style="61" customWidth="1"/>
    <col min="13829" max="13829" width="12.42578125" style="61" customWidth="1"/>
    <col min="13830" max="13831" width="11.7109375" style="61" customWidth="1"/>
    <col min="13832" max="14080" width="9" style="61"/>
    <col min="14081" max="14081" width="9.140625" style="61" customWidth="1"/>
    <col min="14082" max="14082" width="4.28515625" style="61" customWidth="1"/>
    <col min="14083" max="14083" width="3.28515625" style="61" customWidth="1"/>
    <col min="14084" max="14084" width="53.85546875" style="61" customWidth="1"/>
    <col min="14085" max="14085" width="12.42578125" style="61" customWidth="1"/>
    <col min="14086" max="14087" width="11.7109375" style="61" customWidth="1"/>
    <col min="14088" max="14336" width="9" style="61"/>
    <col min="14337" max="14337" width="9.140625" style="61" customWidth="1"/>
    <col min="14338" max="14338" width="4.28515625" style="61" customWidth="1"/>
    <col min="14339" max="14339" width="3.28515625" style="61" customWidth="1"/>
    <col min="14340" max="14340" width="53.85546875" style="61" customWidth="1"/>
    <col min="14341" max="14341" width="12.42578125" style="61" customWidth="1"/>
    <col min="14342" max="14343" width="11.7109375" style="61" customWidth="1"/>
    <col min="14344" max="14592" width="9" style="61"/>
    <col min="14593" max="14593" width="9.140625" style="61" customWidth="1"/>
    <col min="14594" max="14594" width="4.28515625" style="61" customWidth="1"/>
    <col min="14595" max="14595" width="3.28515625" style="61" customWidth="1"/>
    <col min="14596" max="14596" width="53.85546875" style="61" customWidth="1"/>
    <col min="14597" max="14597" width="12.42578125" style="61" customWidth="1"/>
    <col min="14598" max="14599" width="11.7109375" style="61" customWidth="1"/>
    <col min="14600" max="14848" width="9" style="61"/>
    <col min="14849" max="14849" width="9.140625" style="61" customWidth="1"/>
    <col min="14850" max="14850" width="4.28515625" style="61" customWidth="1"/>
    <col min="14851" max="14851" width="3.28515625" style="61" customWidth="1"/>
    <col min="14852" max="14852" width="53.85546875" style="61" customWidth="1"/>
    <col min="14853" max="14853" width="12.42578125" style="61" customWidth="1"/>
    <col min="14854" max="14855" width="11.7109375" style="61" customWidth="1"/>
    <col min="14856" max="15104" width="9" style="61"/>
    <col min="15105" max="15105" width="9.140625" style="61" customWidth="1"/>
    <col min="15106" max="15106" width="4.28515625" style="61" customWidth="1"/>
    <col min="15107" max="15107" width="3.28515625" style="61" customWidth="1"/>
    <col min="15108" max="15108" width="53.85546875" style="61" customWidth="1"/>
    <col min="15109" max="15109" width="12.42578125" style="61" customWidth="1"/>
    <col min="15110" max="15111" width="11.7109375" style="61" customWidth="1"/>
    <col min="15112" max="15360" width="9" style="61"/>
    <col min="15361" max="15361" width="9.140625" style="61" customWidth="1"/>
    <col min="15362" max="15362" width="4.28515625" style="61" customWidth="1"/>
    <col min="15363" max="15363" width="3.28515625" style="61" customWidth="1"/>
    <col min="15364" max="15364" width="53.85546875" style="61" customWidth="1"/>
    <col min="15365" max="15365" width="12.42578125" style="61" customWidth="1"/>
    <col min="15366" max="15367" width="11.7109375" style="61" customWidth="1"/>
    <col min="15368" max="15616" width="9" style="61"/>
    <col min="15617" max="15617" width="9.140625" style="61" customWidth="1"/>
    <col min="15618" max="15618" width="4.28515625" style="61" customWidth="1"/>
    <col min="15619" max="15619" width="3.28515625" style="61" customWidth="1"/>
    <col min="15620" max="15620" width="53.85546875" style="61" customWidth="1"/>
    <col min="15621" max="15621" width="12.42578125" style="61" customWidth="1"/>
    <col min="15622" max="15623" width="11.7109375" style="61" customWidth="1"/>
    <col min="15624" max="15872" width="9" style="61"/>
    <col min="15873" max="15873" width="9.140625" style="61" customWidth="1"/>
    <col min="15874" max="15874" width="4.28515625" style="61" customWidth="1"/>
    <col min="15875" max="15875" width="3.28515625" style="61" customWidth="1"/>
    <col min="15876" max="15876" width="53.85546875" style="61" customWidth="1"/>
    <col min="15877" max="15877" width="12.42578125" style="61" customWidth="1"/>
    <col min="15878" max="15879" width="11.7109375" style="61" customWidth="1"/>
    <col min="15880" max="16128" width="9" style="61"/>
    <col min="16129" max="16129" width="9.140625" style="61" customWidth="1"/>
    <col min="16130" max="16130" width="4.28515625" style="61" customWidth="1"/>
    <col min="16131" max="16131" width="3.28515625" style="61" customWidth="1"/>
    <col min="16132" max="16132" width="53.85546875" style="61" customWidth="1"/>
    <col min="16133" max="16133" width="12.42578125" style="61" customWidth="1"/>
    <col min="16134" max="16135" width="11.7109375" style="61" customWidth="1"/>
    <col min="16136" max="16384" width="9" style="61"/>
  </cols>
  <sheetData>
    <row r="1" spans="1:9" s="379" customFormat="1" ht="28.5">
      <c r="A1" s="1429" t="s">
        <v>878</v>
      </c>
      <c r="B1" s="1429"/>
      <c r="C1" s="1429"/>
      <c r="D1" s="1429"/>
      <c r="E1" s="377"/>
      <c r="F1" s="377"/>
      <c r="G1" s="377"/>
      <c r="H1" s="378"/>
      <c r="I1" s="378"/>
    </row>
    <row r="2" spans="1:9" s="379" customFormat="1" ht="28.5">
      <c r="A2" s="1430" t="s">
        <v>879</v>
      </c>
      <c r="B2" s="1430"/>
      <c r="C2" s="1430"/>
      <c r="D2" s="1430"/>
      <c r="E2" s="380"/>
      <c r="F2" s="380"/>
      <c r="G2" s="380"/>
      <c r="H2" s="378"/>
      <c r="I2" s="378"/>
    </row>
    <row r="3" spans="1:9" ht="51" customHeight="1">
      <c r="A3" s="500" t="s">
        <v>199</v>
      </c>
      <c r="B3" s="499"/>
      <c r="C3" s="1423" t="s">
        <v>0</v>
      </c>
      <c r="D3" s="1431"/>
      <c r="E3" s="1425" t="s">
        <v>607</v>
      </c>
      <c r="F3" s="1426"/>
      <c r="G3" s="785" t="s">
        <v>225</v>
      </c>
    </row>
    <row r="4" spans="1:9" ht="51" customHeight="1">
      <c r="A4" s="425" t="s">
        <v>201</v>
      </c>
      <c r="B4" s="426"/>
      <c r="C4" s="1427" t="s">
        <v>202</v>
      </c>
      <c r="D4" s="1427"/>
      <c r="E4" s="744" t="s">
        <v>881</v>
      </c>
      <c r="F4" s="744" t="s">
        <v>809</v>
      </c>
      <c r="G4" s="786" t="s">
        <v>226</v>
      </c>
    </row>
    <row r="5" spans="1:9" s="254" customFormat="1">
      <c r="A5" s="432" t="s">
        <v>224</v>
      </c>
      <c r="B5" s="573" t="s">
        <v>228</v>
      </c>
      <c r="C5" s="574"/>
      <c r="D5" s="574"/>
      <c r="E5" s="575">
        <v>598097.14179982664</v>
      </c>
      <c r="F5" s="803">
        <v>617080.84567840607</v>
      </c>
      <c r="G5" s="576">
        <v>-3.0763722470933499</v>
      </c>
    </row>
    <row r="6" spans="1:9">
      <c r="A6" s="433"/>
      <c r="B6" s="408">
        <v>4.0999999999999996</v>
      </c>
      <c r="C6" s="385" t="s">
        <v>229</v>
      </c>
      <c r="D6" s="385"/>
      <c r="E6" s="383">
        <v>105861.82813001593</v>
      </c>
      <c r="F6" s="390">
        <v>93825.179310511448</v>
      </c>
      <c r="G6" s="384">
        <v>12.828804493588628</v>
      </c>
    </row>
    <row r="7" spans="1:9">
      <c r="A7" s="433"/>
      <c r="B7" s="408">
        <v>4.2</v>
      </c>
      <c r="C7" s="386" t="s">
        <v>230</v>
      </c>
      <c r="D7" s="385"/>
      <c r="E7" s="383">
        <v>424332.93205102754</v>
      </c>
      <c r="F7" s="390">
        <v>440523.33920417813</v>
      </c>
      <c r="G7" s="384">
        <v>-3.6752666004936687</v>
      </c>
    </row>
    <row r="8" spans="1:9">
      <c r="A8" s="433"/>
      <c r="B8" s="408">
        <v>4.3</v>
      </c>
      <c r="C8" s="386" t="s">
        <v>231</v>
      </c>
      <c r="D8" s="385"/>
      <c r="E8" s="383">
        <v>67902.381618783053</v>
      </c>
      <c r="F8" s="390">
        <v>82732.327163716502</v>
      </c>
      <c r="G8" s="384">
        <v>-17.92521261439548</v>
      </c>
    </row>
    <row r="9" spans="1:9" s="254" customFormat="1">
      <c r="A9" s="434" t="s">
        <v>227</v>
      </c>
      <c r="B9" s="421" t="s">
        <v>228</v>
      </c>
      <c r="C9" s="413"/>
      <c r="D9" s="414"/>
      <c r="E9" s="381"/>
      <c r="F9" s="388"/>
      <c r="G9" s="387"/>
    </row>
    <row r="10" spans="1:9" s="254" customFormat="1">
      <c r="A10" s="435"/>
      <c r="B10" s="412">
        <v>5.0999999999999996</v>
      </c>
      <c r="C10" s="413" t="s">
        <v>233</v>
      </c>
      <c r="D10" s="414"/>
      <c r="E10" s="381">
        <v>407802.26524760562</v>
      </c>
      <c r="F10" s="804">
        <v>423517.72274458152</v>
      </c>
      <c r="G10" s="382">
        <v>-3.7106965430237033</v>
      </c>
    </row>
    <row r="11" spans="1:9">
      <c r="A11" s="433"/>
      <c r="B11" s="408"/>
      <c r="C11" s="385" t="s">
        <v>229</v>
      </c>
      <c r="D11" s="389"/>
      <c r="E11" s="383">
        <v>71833.908888011894</v>
      </c>
      <c r="F11" s="390">
        <v>58494.098306501284</v>
      </c>
      <c r="G11" s="384">
        <v>22.805395702677181</v>
      </c>
    </row>
    <row r="12" spans="1:9">
      <c r="A12" s="433"/>
      <c r="B12" s="408"/>
      <c r="C12" s="386" t="s">
        <v>230</v>
      </c>
      <c r="D12" s="389"/>
      <c r="E12" s="383">
        <v>316289.7559057895</v>
      </c>
      <c r="F12" s="390">
        <v>342547.33855858742</v>
      </c>
      <c r="G12" s="384">
        <v>-7.6653880200289359</v>
      </c>
    </row>
    <row r="13" spans="1:9">
      <c r="A13" s="433"/>
      <c r="B13" s="408"/>
      <c r="C13" s="386" t="s">
        <v>231</v>
      </c>
      <c r="D13" s="389"/>
      <c r="E13" s="383">
        <v>19678.600453804254</v>
      </c>
      <c r="F13" s="390">
        <v>22476.285879492822</v>
      </c>
      <c r="G13" s="384">
        <v>-12.44727639027386</v>
      </c>
    </row>
    <row r="14" spans="1:9" s="254" customFormat="1">
      <c r="A14" s="435"/>
      <c r="B14" s="412">
        <v>5.2</v>
      </c>
      <c r="C14" s="413" t="s">
        <v>234</v>
      </c>
      <c r="D14" s="414"/>
      <c r="E14" s="381">
        <v>5805.0034351495906</v>
      </c>
      <c r="F14" s="804">
        <v>6121.503610121621</v>
      </c>
      <c r="G14" s="382">
        <v>-5.1703012058787667</v>
      </c>
    </row>
    <row r="15" spans="1:9">
      <c r="A15" s="433"/>
      <c r="B15" s="408"/>
      <c r="C15" s="385" t="s">
        <v>229</v>
      </c>
      <c r="D15" s="389"/>
      <c r="E15" s="383">
        <v>454.52889370473429</v>
      </c>
      <c r="F15" s="390">
        <v>574.41638720886829</v>
      </c>
      <c r="G15" s="384">
        <v>-20.871182677547935</v>
      </c>
    </row>
    <row r="16" spans="1:9">
      <c r="A16" s="433"/>
      <c r="B16" s="408"/>
      <c r="C16" s="386" t="s">
        <v>230</v>
      </c>
      <c r="D16" s="389"/>
      <c r="E16" s="383">
        <v>5350.4745414448562</v>
      </c>
      <c r="F16" s="390">
        <v>5547.0872229127526</v>
      </c>
      <c r="G16" s="384">
        <v>-3.5444310422192338</v>
      </c>
    </row>
    <row r="17" spans="1:7" ht="21.75">
      <c r="A17" s="433"/>
      <c r="B17" s="408"/>
      <c r="C17" s="386" t="s">
        <v>231</v>
      </c>
      <c r="D17" s="389"/>
      <c r="E17" s="811">
        <v>0</v>
      </c>
      <c r="F17" s="812">
        <v>0</v>
      </c>
      <c r="G17" s="813">
        <v>0</v>
      </c>
    </row>
    <row r="18" spans="1:7" s="254" customFormat="1">
      <c r="A18" s="435"/>
      <c r="B18" s="412">
        <v>5.3</v>
      </c>
      <c r="C18" s="413" t="s">
        <v>235</v>
      </c>
      <c r="D18" s="414"/>
      <c r="E18" s="381">
        <v>43288.413084588625</v>
      </c>
      <c r="F18" s="804">
        <v>44067.393973908096</v>
      </c>
      <c r="G18" s="384">
        <v>-1.7677035537447456</v>
      </c>
    </row>
    <row r="19" spans="1:7">
      <c r="A19" s="433"/>
      <c r="B19" s="408"/>
      <c r="C19" s="385" t="s">
        <v>229</v>
      </c>
      <c r="D19" s="389"/>
      <c r="E19" s="383">
        <v>5139.3648897508056</v>
      </c>
      <c r="F19" s="390">
        <v>4883.1060415563488</v>
      </c>
      <c r="G19" s="384">
        <v>5.2478657234480544</v>
      </c>
    </row>
    <row r="20" spans="1:7">
      <c r="A20" s="433"/>
      <c r="B20" s="408"/>
      <c r="C20" s="386" t="s">
        <v>230</v>
      </c>
      <c r="D20" s="389"/>
      <c r="E20" s="383">
        <v>6377.0980225678168</v>
      </c>
      <c r="F20" s="390">
        <v>5778.3533110607559</v>
      </c>
      <c r="G20" s="384">
        <v>10.361857077187738</v>
      </c>
    </row>
    <row r="21" spans="1:7">
      <c r="A21" s="433"/>
      <c r="B21" s="408"/>
      <c r="C21" s="386" t="s">
        <v>231</v>
      </c>
      <c r="D21" s="389"/>
      <c r="E21" s="383">
        <v>31771.950172270004</v>
      </c>
      <c r="F21" s="390">
        <v>33405.934621290988</v>
      </c>
      <c r="G21" s="384">
        <v>-4.8912999068721676</v>
      </c>
    </row>
    <row r="22" spans="1:7">
      <c r="A22" s="433"/>
      <c r="B22" s="412">
        <v>5.4</v>
      </c>
      <c r="C22" s="413" t="s">
        <v>608</v>
      </c>
      <c r="D22" s="414"/>
      <c r="E22" s="381">
        <v>11776.195478101692</v>
      </c>
      <c r="F22" s="805">
        <v>10604.079533299999</v>
      </c>
      <c r="G22" s="384">
        <v>11.053443546145584</v>
      </c>
    </row>
    <row r="23" spans="1:7">
      <c r="A23" s="433"/>
      <c r="B23" s="408"/>
      <c r="C23" s="385" t="s">
        <v>229</v>
      </c>
      <c r="D23" s="389"/>
      <c r="E23" s="383">
        <v>2573.5209830523563</v>
      </c>
      <c r="F23" s="807">
        <v>2007.6619487399994</v>
      </c>
      <c r="G23" s="384">
        <v>28.184975795725357</v>
      </c>
    </row>
    <row r="24" spans="1:7">
      <c r="A24" s="433"/>
      <c r="B24" s="408"/>
      <c r="C24" s="386" t="s">
        <v>230</v>
      </c>
      <c r="D24" s="389"/>
      <c r="E24" s="383">
        <v>8928.9029835793353</v>
      </c>
      <c r="F24" s="807">
        <v>8279.8667331499983</v>
      </c>
      <c r="G24" s="384">
        <v>7.8387282228927528</v>
      </c>
    </row>
    <row r="25" spans="1:7">
      <c r="A25" s="433"/>
      <c r="B25" s="408"/>
      <c r="C25" s="386" t="s">
        <v>231</v>
      </c>
      <c r="D25" s="389"/>
      <c r="E25" s="383">
        <v>273.77151147000001</v>
      </c>
      <c r="F25" s="807">
        <v>316.55085140999995</v>
      </c>
      <c r="G25" s="384">
        <v>-13.514207827731189</v>
      </c>
    </row>
    <row r="26" spans="1:7">
      <c r="A26" s="433"/>
      <c r="B26" s="412">
        <v>5.5</v>
      </c>
      <c r="C26" s="413" t="s">
        <v>609</v>
      </c>
      <c r="D26" s="414"/>
      <c r="E26" s="381">
        <v>24486.289313756177</v>
      </c>
      <c r="F26" s="805">
        <v>35997.654864347525</v>
      </c>
      <c r="G26" s="384">
        <v>-31.978098556615507</v>
      </c>
    </row>
    <row r="27" spans="1:7">
      <c r="A27" s="433"/>
      <c r="B27" s="408"/>
      <c r="C27" s="385" t="s">
        <v>229</v>
      </c>
      <c r="D27" s="389"/>
      <c r="E27" s="383">
        <v>3624.5458399496711</v>
      </c>
      <c r="F27" s="807">
        <v>7280.5659780275264</v>
      </c>
      <c r="G27" s="384">
        <v>-50.216152825365313</v>
      </c>
    </row>
    <row r="28" spans="1:7">
      <c r="A28" s="433"/>
      <c r="B28" s="408"/>
      <c r="C28" s="386" t="s">
        <v>230</v>
      </c>
      <c r="D28" s="389"/>
      <c r="E28" s="383">
        <v>14238.745860236508</v>
      </c>
      <c r="F28" s="807">
        <v>9951.3777267400019</v>
      </c>
      <c r="G28" s="384">
        <v>43.083161459905874</v>
      </c>
    </row>
    <row r="29" spans="1:7">
      <c r="A29" s="452"/>
      <c r="B29" s="453"/>
      <c r="C29" s="407" t="s">
        <v>231</v>
      </c>
      <c r="D29" s="454"/>
      <c r="E29" s="455">
        <v>6622.9976135699999</v>
      </c>
      <c r="F29" s="808">
        <v>18765.711159579994</v>
      </c>
      <c r="G29" s="430">
        <v>-64.706919139651546</v>
      </c>
    </row>
    <row r="30" spans="1:7">
      <c r="A30" s="433"/>
      <c r="B30" s="412">
        <v>5.6</v>
      </c>
      <c r="C30" s="413" t="s">
        <v>610</v>
      </c>
      <c r="D30" s="414"/>
      <c r="E30" s="381">
        <v>1603.7423775810416</v>
      </c>
      <c r="F30" s="805">
        <v>1695.1709701400002</v>
      </c>
      <c r="G30" s="384">
        <v>-5.3934732348211298</v>
      </c>
    </row>
    <row r="31" spans="1:7">
      <c r="A31" s="433"/>
      <c r="B31" s="408"/>
      <c r="C31" s="385" t="s">
        <v>229</v>
      </c>
      <c r="D31" s="389"/>
      <c r="E31" s="383">
        <v>132.91383661625906</v>
      </c>
      <c r="F31" s="807">
        <v>82.930440329999982</v>
      </c>
      <c r="G31" s="384">
        <v>60.271470991065812</v>
      </c>
    </row>
    <row r="32" spans="1:7">
      <c r="A32" s="433"/>
      <c r="B32" s="408"/>
      <c r="C32" s="386" t="s">
        <v>230</v>
      </c>
      <c r="D32" s="389"/>
      <c r="E32" s="383">
        <v>1463.8187838947827</v>
      </c>
      <c r="F32" s="807">
        <v>1583.7420393000002</v>
      </c>
      <c r="G32" s="384">
        <v>-7.5721457427639267</v>
      </c>
    </row>
    <row r="33" spans="1:11">
      <c r="A33" s="433"/>
      <c r="B33" s="408"/>
      <c r="C33" s="386" t="s">
        <v>231</v>
      </c>
      <c r="D33" s="389"/>
      <c r="E33" s="383">
        <v>7.00975707</v>
      </c>
      <c r="F33" s="807">
        <v>28.49849051</v>
      </c>
      <c r="G33" s="384">
        <v>-75.403058391670584</v>
      </c>
    </row>
    <row r="34" spans="1:11" s="254" customFormat="1">
      <c r="A34" s="435"/>
      <c r="B34" s="412">
        <v>5.7</v>
      </c>
      <c r="C34" s="413" t="s">
        <v>236</v>
      </c>
      <c r="D34" s="415"/>
      <c r="E34" s="381">
        <v>4668.878254819655</v>
      </c>
      <c r="F34" s="804">
        <v>4731.4594313734324</v>
      </c>
      <c r="G34" s="382">
        <v>-1.3226611674785407</v>
      </c>
    </row>
    <row r="35" spans="1:11">
      <c r="A35" s="433"/>
      <c r="B35" s="408"/>
      <c r="C35" s="385" t="s">
        <v>229</v>
      </c>
      <c r="D35" s="389"/>
      <c r="E35" s="383">
        <v>4629.3431565696546</v>
      </c>
      <c r="F35" s="390">
        <v>4697.3076703734323</v>
      </c>
      <c r="G35" s="384">
        <v>-1.4468823115939207</v>
      </c>
    </row>
    <row r="36" spans="1:11">
      <c r="A36" s="433"/>
      <c r="B36" s="408"/>
      <c r="C36" s="386" t="s">
        <v>230</v>
      </c>
      <c r="D36" s="389"/>
      <c r="E36" s="383">
        <v>39.535098250000004</v>
      </c>
      <c r="F36" s="390">
        <v>34.151761</v>
      </c>
      <c r="G36" s="384">
        <v>15.762985838416951</v>
      </c>
    </row>
    <row r="37" spans="1:11" ht="21.75">
      <c r="A37" s="433"/>
      <c r="B37" s="408"/>
      <c r="C37" s="386" t="s">
        <v>231</v>
      </c>
      <c r="D37" s="389"/>
      <c r="E37" s="811">
        <v>0</v>
      </c>
      <c r="F37" s="812">
        <v>0</v>
      </c>
      <c r="G37" s="813">
        <v>0</v>
      </c>
    </row>
    <row r="38" spans="1:11" s="254" customFormat="1">
      <c r="A38" s="435"/>
      <c r="B38" s="412">
        <v>5.8</v>
      </c>
      <c r="C38" s="413" t="s">
        <v>611</v>
      </c>
      <c r="D38" s="415"/>
      <c r="E38" s="381">
        <v>14133.865639538442</v>
      </c>
      <c r="F38" s="804">
        <v>13246.773046148661</v>
      </c>
      <c r="G38" s="382">
        <v>6.6966693722264159</v>
      </c>
    </row>
    <row r="39" spans="1:11">
      <c r="A39" s="433"/>
      <c r="B39" s="408"/>
      <c r="C39" s="385" t="s">
        <v>229</v>
      </c>
      <c r="D39" s="389"/>
      <c r="E39" s="383">
        <v>1711.5519299392936</v>
      </c>
      <c r="F39" s="390">
        <v>1253.1249622309608</v>
      </c>
      <c r="G39" s="384">
        <v>36.582701767602408</v>
      </c>
      <c r="H39" s="89"/>
      <c r="I39" s="89"/>
      <c r="J39" s="91"/>
    </row>
    <row r="40" spans="1:11">
      <c r="A40" s="433"/>
      <c r="B40" s="408"/>
      <c r="C40" s="386" t="s">
        <v>230</v>
      </c>
      <c r="D40" s="389"/>
      <c r="E40" s="383">
        <v>7899.3264640591497</v>
      </c>
      <c r="F40" s="390">
        <v>8322.6487697554167</v>
      </c>
      <c r="G40" s="384">
        <v>-5.0863891701716906</v>
      </c>
      <c r="H40" s="89"/>
      <c r="I40" s="89"/>
      <c r="J40" s="91"/>
    </row>
    <row r="41" spans="1:11">
      <c r="A41" s="433"/>
      <c r="B41" s="408"/>
      <c r="C41" s="386" t="s">
        <v>231</v>
      </c>
      <c r="D41" s="389"/>
      <c r="E41" s="383">
        <v>4522.9872455400009</v>
      </c>
      <c r="F41" s="390">
        <v>3670.9993141622845</v>
      </c>
      <c r="G41" s="384">
        <v>23.208610475377835</v>
      </c>
      <c r="H41" s="89"/>
      <c r="I41" s="89"/>
      <c r="J41" s="91"/>
    </row>
    <row r="42" spans="1:11" s="254" customFormat="1">
      <c r="A42" s="435"/>
      <c r="B42" s="412">
        <v>5.9</v>
      </c>
      <c r="C42" s="413" t="s">
        <v>612</v>
      </c>
      <c r="D42" s="415"/>
      <c r="E42" s="381">
        <v>75284.854093313028</v>
      </c>
      <c r="F42" s="804">
        <v>69151.245307447418</v>
      </c>
      <c r="G42" s="382">
        <v>8.8698457397195067</v>
      </c>
    </row>
    <row r="43" spans="1:11">
      <c r="A43" s="433"/>
      <c r="B43" s="408"/>
      <c r="C43" s="385" t="s">
        <v>229</v>
      </c>
      <c r="D43" s="389"/>
      <c r="E43" s="383">
        <v>15264.134929136593</v>
      </c>
      <c r="F43" s="390">
        <v>14127.754581239495</v>
      </c>
      <c r="G43" s="384">
        <v>8.0436019847493601</v>
      </c>
      <c r="H43" s="89"/>
      <c r="I43" s="89"/>
      <c r="J43" s="89"/>
    </row>
    <row r="44" spans="1:11">
      <c r="A44" s="433"/>
      <c r="B44" s="408"/>
      <c r="C44" s="386" t="s">
        <v>230</v>
      </c>
      <c r="D44" s="389"/>
      <c r="E44" s="383">
        <v>59405.883074406425</v>
      </c>
      <c r="F44" s="390">
        <v>54401.222768117543</v>
      </c>
      <c r="G44" s="384">
        <v>9.199536428842773</v>
      </c>
      <c r="H44" s="89"/>
      <c r="I44" s="89"/>
      <c r="J44" s="89"/>
    </row>
    <row r="45" spans="1:11">
      <c r="A45" s="433"/>
      <c r="B45" s="408"/>
      <c r="C45" s="386" t="s">
        <v>231</v>
      </c>
      <c r="D45" s="389"/>
      <c r="E45" s="383">
        <v>614.83608976999994</v>
      </c>
      <c r="F45" s="390">
        <v>622.26795809038356</v>
      </c>
      <c r="G45" s="384">
        <v>-1.1943196212754612</v>
      </c>
      <c r="H45" s="89"/>
      <c r="I45" s="89"/>
      <c r="J45" s="89"/>
    </row>
    <row r="46" spans="1:11" s="254" customFormat="1">
      <c r="A46" s="435"/>
      <c r="B46" s="431">
        <v>5.0999999999999996</v>
      </c>
      <c r="C46" s="413" t="s">
        <v>613</v>
      </c>
      <c r="D46" s="415"/>
      <c r="E46" s="381">
        <v>9247.6348753727725</v>
      </c>
      <c r="F46" s="804">
        <v>7947.842197037764</v>
      </c>
      <c r="G46" s="382">
        <v>16.354032278339066</v>
      </c>
    </row>
    <row r="47" spans="1:11">
      <c r="A47" s="433"/>
      <c r="B47" s="408"/>
      <c r="C47" s="385" t="s">
        <v>229</v>
      </c>
      <c r="D47" s="389"/>
      <c r="E47" s="383">
        <v>498.01478328470961</v>
      </c>
      <c r="F47" s="390">
        <v>424.2129943035464</v>
      </c>
      <c r="G47" s="384">
        <v>17.397342837724157</v>
      </c>
      <c r="H47" s="89"/>
      <c r="I47" s="89"/>
      <c r="J47" s="89"/>
      <c r="K47" s="89"/>
    </row>
    <row r="48" spans="1:11">
      <c r="A48" s="433"/>
      <c r="B48" s="408"/>
      <c r="C48" s="386" t="s">
        <v>230</v>
      </c>
      <c r="D48" s="389"/>
      <c r="E48" s="383">
        <v>4339.3913167992641</v>
      </c>
      <c r="F48" s="390">
        <v>4077.5503135542172</v>
      </c>
      <c r="G48" s="384">
        <v>6.421527218797503</v>
      </c>
      <c r="H48" s="89"/>
      <c r="I48" s="89"/>
      <c r="J48" s="89"/>
      <c r="K48" s="89"/>
    </row>
    <row r="49" spans="1:11">
      <c r="A49" s="433"/>
      <c r="B49" s="408"/>
      <c r="C49" s="386" t="s">
        <v>231</v>
      </c>
      <c r="D49" s="389"/>
      <c r="E49" s="383">
        <v>4410.2287752887996</v>
      </c>
      <c r="F49" s="390">
        <v>3446.0788891799998</v>
      </c>
      <c r="G49" s="800">
        <v>27.9781722100454</v>
      </c>
      <c r="H49" s="89"/>
      <c r="I49" s="89"/>
      <c r="J49" s="89"/>
      <c r="K49" s="89"/>
    </row>
    <row r="50" spans="1:11" s="254" customFormat="1">
      <c r="A50" s="436" t="s">
        <v>232</v>
      </c>
      <c r="B50" s="577" t="s">
        <v>238</v>
      </c>
      <c r="C50" s="413"/>
      <c r="D50" s="416"/>
      <c r="E50" s="392">
        <v>303058.92974065681</v>
      </c>
      <c r="F50" s="806">
        <v>227478.67644707498</v>
      </c>
      <c r="G50" s="382">
        <v>33.225203554921457</v>
      </c>
    </row>
    <row r="51" spans="1:11">
      <c r="A51" s="437"/>
      <c r="B51" s="408">
        <v>6.1</v>
      </c>
      <c r="C51" s="385" t="s">
        <v>239</v>
      </c>
      <c r="D51" s="391"/>
      <c r="E51" s="393">
        <v>166467.81267147002</v>
      </c>
      <c r="F51" s="394">
        <v>100982.76903837</v>
      </c>
      <c r="G51" s="384">
        <v>64.847740121107151</v>
      </c>
      <c r="H51" s="395"/>
    </row>
    <row r="52" spans="1:11">
      <c r="A52" s="437"/>
      <c r="B52" s="408">
        <v>6.2</v>
      </c>
      <c r="C52" s="385" t="s">
        <v>240</v>
      </c>
      <c r="D52" s="391"/>
      <c r="E52" s="393">
        <v>27344.37521032587</v>
      </c>
      <c r="F52" s="394">
        <v>25846.053256983236</v>
      </c>
      <c r="G52" s="384">
        <v>5.7971015475556573</v>
      </c>
    </row>
    <row r="53" spans="1:11">
      <c r="A53" s="437"/>
      <c r="B53" s="408">
        <v>6.3</v>
      </c>
      <c r="C53" s="385" t="s">
        <v>241</v>
      </c>
      <c r="D53" s="391"/>
      <c r="E53" s="393">
        <v>82421.867339899996</v>
      </c>
      <c r="F53" s="394">
        <v>75578.157020025988</v>
      </c>
      <c r="G53" s="384">
        <v>9.0551431653204055</v>
      </c>
    </row>
    <row r="54" spans="1:11">
      <c r="A54" s="437"/>
      <c r="B54" s="408">
        <v>6.4</v>
      </c>
      <c r="C54" s="386" t="s">
        <v>242</v>
      </c>
      <c r="D54" s="391"/>
      <c r="E54" s="393">
        <v>3234.88175159</v>
      </c>
      <c r="F54" s="394">
        <v>2822.9879786000001</v>
      </c>
      <c r="G54" s="384">
        <v>14.590702337821138</v>
      </c>
    </row>
    <row r="55" spans="1:11" ht="21.75">
      <c r="A55" s="437"/>
      <c r="B55" s="408">
        <v>6.5</v>
      </c>
      <c r="C55" s="386" t="s">
        <v>243</v>
      </c>
      <c r="D55" s="391"/>
      <c r="E55" s="809">
        <v>0</v>
      </c>
      <c r="F55" s="810">
        <v>0</v>
      </c>
      <c r="G55" s="811">
        <v>0</v>
      </c>
    </row>
    <row r="56" spans="1:11" ht="21.75">
      <c r="A56" s="437"/>
      <c r="B56" s="408">
        <v>6.6</v>
      </c>
      <c r="C56" s="386" t="s">
        <v>244</v>
      </c>
      <c r="D56" s="391"/>
      <c r="E56" s="809">
        <v>0</v>
      </c>
      <c r="F56" s="810">
        <v>0</v>
      </c>
      <c r="G56" s="811">
        <v>0</v>
      </c>
    </row>
    <row r="57" spans="1:11">
      <c r="A57" s="437"/>
      <c r="B57" s="408">
        <v>6.7</v>
      </c>
      <c r="C57" s="386" t="s">
        <v>245</v>
      </c>
      <c r="D57" s="391"/>
      <c r="E57" s="393">
        <v>23589.992767370873</v>
      </c>
      <c r="F57" s="394">
        <v>22248.709153095744</v>
      </c>
      <c r="G57" s="800">
        <v>6.0285907152887548</v>
      </c>
    </row>
    <row r="58" spans="1:11" s="254" customFormat="1">
      <c r="A58" s="434" t="s">
        <v>237</v>
      </c>
      <c r="B58" s="577" t="s">
        <v>247</v>
      </c>
      <c r="C58" s="413"/>
      <c r="D58" s="413"/>
      <c r="E58" s="392">
        <v>706102.90996856673</v>
      </c>
      <c r="F58" s="806">
        <v>708761.61759800185</v>
      </c>
      <c r="G58" s="382">
        <v>-0.3751201480753843</v>
      </c>
    </row>
    <row r="59" spans="1:11">
      <c r="A59" s="433"/>
      <c r="B59" s="408">
        <v>7.1</v>
      </c>
      <c r="C59" s="385" t="s">
        <v>248</v>
      </c>
      <c r="D59" s="385"/>
      <c r="E59" s="393">
        <v>577984.57810837845</v>
      </c>
      <c r="F59" s="390">
        <v>588083.20066144178</v>
      </c>
      <c r="G59" s="384">
        <v>-1.7172098338644908</v>
      </c>
    </row>
    <row r="60" spans="1:11">
      <c r="A60" s="433"/>
      <c r="B60" s="408">
        <v>7.2</v>
      </c>
      <c r="C60" s="385" t="s">
        <v>249</v>
      </c>
      <c r="D60" s="385"/>
      <c r="E60" s="393">
        <v>126893.52566185768</v>
      </c>
      <c r="F60" s="390">
        <v>119696.09589865799</v>
      </c>
      <c r="G60" s="384">
        <v>6.0130864830323887</v>
      </c>
    </row>
    <row r="61" spans="1:11">
      <c r="A61" s="452"/>
      <c r="B61" s="453">
        <v>7.3</v>
      </c>
      <c r="C61" s="396" t="s">
        <v>250</v>
      </c>
      <c r="D61" s="396"/>
      <c r="E61" s="457">
        <v>1224.8061983305797</v>
      </c>
      <c r="F61" s="456">
        <v>982.32103790199983</v>
      </c>
      <c r="G61" s="430">
        <v>24.684919804473449</v>
      </c>
    </row>
    <row r="62" spans="1:11" s="417" customFormat="1" ht="70.5" customHeight="1">
      <c r="A62" s="438" t="s">
        <v>246</v>
      </c>
      <c r="B62" s="1432" t="s">
        <v>252</v>
      </c>
      <c r="C62" s="1433"/>
      <c r="D62" s="1434"/>
      <c r="E62" s="418">
        <v>146342.85477639412</v>
      </c>
      <c r="F62" s="418">
        <v>136083.71585012123</v>
      </c>
      <c r="G62" s="429">
        <v>7.5388439110319547</v>
      </c>
    </row>
    <row r="63" spans="1:11">
      <c r="A63" s="433"/>
      <c r="B63" s="408">
        <v>8.1</v>
      </c>
      <c r="C63" s="385" t="s">
        <v>253</v>
      </c>
      <c r="D63" s="385"/>
      <c r="E63" s="393">
        <v>74899.95997586356</v>
      </c>
      <c r="F63" s="390">
        <v>71070.967016764014</v>
      </c>
      <c r="G63" s="800">
        <v>5.3875627697543127</v>
      </c>
    </row>
    <row r="64" spans="1:11">
      <c r="A64" s="433"/>
      <c r="B64" s="408">
        <v>8.1999999999999993</v>
      </c>
      <c r="C64" s="385" t="s">
        <v>254</v>
      </c>
      <c r="D64" s="385"/>
      <c r="E64" s="393">
        <v>26706.890721700347</v>
      </c>
      <c r="F64" s="390">
        <v>25076.76381225514</v>
      </c>
      <c r="G64" s="384">
        <v>6.5005473658788313</v>
      </c>
    </row>
    <row r="65" spans="1:7">
      <c r="A65" s="433"/>
      <c r="B65" s="408">
        <v>8.3000000000000007</v>
      </c>
      <c r="C65" s="385" t="s">
        <v>255</v>
      </c>
      <c r="D65" s="385"/>
      <c r="E65" s="393">
        <v>44736.004078830214</v>
      </c>
      <c r="F65" s="390">
        <v>39935.985021102075</v>
      </c>
      <c r="G65" s="384">
        <v>12.019282998007489</v>
      </c>
    </row>
    <row r="66" spans="1:7" s="254" customFormat="1">
      <c r="A66" s="434" t="s">
        <v>251</v>
      </c>
      <c r="B66" s="419" t="s">
        <v>614</v>
      </c>
      <c r="C66" s="413"/>
      <c r="D66" s="420"/>
      <c r="E66" s="392">
        <v>4159967.1577907787</v>
      </c>
      <c r="F66" s="392">
        <v>3514230.9228829523</v>
      </c>
      <c r="G66" s="384">
        <v>18.37489479428082</v>
      </c>
    </row>
    <row r="67" spans="1:7">
      <c r="A67" s="433"/>
      <c r="B67" s="409">
        <v>9.1</v>
      </c>
      <c r="C67" s="385" t="s">
        <v>257</v>
      </c>
      <c r="D67" s="385"/>
      <c r="E67" s="393">
        <v>4093340.5347927576</v>
      </c>
      <c r="F67" s="578">
        <v>3463403.5808534115</v>
      </c>
      <c r="G67" s="384">
        <v>18.188378548252366</v>
      </c>
    </row>
    <row r="68" spans="1:7">
      <c r="A68" s="433"/>
      <c r="B68" s="409">
        <v>9.1999999999999993</v>
      </c>
      <c r="C68" s="385" t="s">
        <v>258</v>
      </c>
      <c r="D68" s="385"/>
      <c r="E68" s="393">
        <v>66626.622998021019</v>
      </c>
      <c r="F68" s="578">
        <v>50827.342029540989</v>
      </c>
      <c r="G68" s="800">
        <v>31.084216363896122</v>
      </c>
    </row>
    <row r="69" spans="1:7" s="254" customFormat="1">
      <c r="A69" s="434" t="s">
        <v>256</v>
      </c>
      <c r="B69" s="579" t="s">
        <v>749</v>
      </c>
      <c r="C69" s="413"/>
      <c r="D69" s="413"/>
      <c r="E69" s="392">
        <v>4159967.1577907964</v>
      </c>
      <c r="F69" s="392">
        <v>3514230.9228829811</v>
      </c>
      <c r="G69" s="384">
        <v>18.374894794280351</v>
      </c>
    </row>
    <row r="70" spans="1:7">
      <c r="A70" s="433"/>
      <c r="B70" s="409">
        <v>10.1</v>
      </c>
      <c r="C70" s="386" t="s">
        <v>260</v>
      </c>
      <c r="D70" s="385"/>
      <c r="E70" s="393">
        <v>3425840.467005928</v>
      </c>
      <c r="F70" s="578">
        <v>2934785.0984492176</v>
      </c>
      <c r="G70" s="384">
        <v>16.732242807699656</v>
      </c>
    </row>
    <row r="71" spans="1:7">
      <c r="A71" s="433"/>
      <c r="B71" s="409">
        <v>10.199999999999999</v>
      </c>
      <c r="C71" s="385" t="s">
        <v>750</v>
      </c>
      <c r="D71" s="385"/>
      <c r="E71" s="393">
        <v>734126.69078486832</v>
      </c>
      <c r="F71" s="578">
        <v>579445.82443376363</v>
      </c>
      <c r="G71" s="384">
        <v>26.694620934107054</v>
      </c>
    </row>
    <row r="72" spans="1:7" s="254" customFormat="1">
      <c r="A72" s="434" t="s">
        <v>259</v>
      </c>
      <c r="B72" s="579" t="s">
        <v>631</v>
      </c>
      <c r="C72" s="413"/>
      <c r="D72" s="413"/>
      <c r="E72" s="392">
        <v>3946324.6442844826</v>
      </c>
      <c r="F72" s="392">
        <v>3349545.1185889388</v>
      </c>
      <c r="G72" s="384">
        <v>17.816733453853242</v>
      </c>
    </row>
    <row r="73" spans="1:7">
      <c r="A73" s="433"/>
      <c r="B73" s="409">
        <v>11.1</v>
      </c>
      <c r="C73" s="385" t="s">
        <v>615</v>
      </c>
      <c r="D73" s="385"/>
      <c r="E73" s="393">
        <v>3637390.2192969439</v>
      </c>
      <c r="F73" s="802">
        <v>3062490.9772403724</v>
      </c>
      <c r="G73" s="384">
        <v>18.772275455799591</v>
      </c>
    </row>
    <row r="74" spans="1:7">
      <c r="A74" s="433"/>
      <c r="B74" s="409">
        <v>11.2</v>
      </c>
      <c r="C74" s="386" t="s">
        <v>616</v>
      </c>
      <c r="D74" s="385"/>
      <c r="E74" s="393">
        <v>181257.35056745174</v>
      </c>
      <c r="F74" s="802">
        <v>162008.86739331204</v>
      </c>
      <c r="G74" s="384">
        <v>11.881129399793764</v>
      </c>
    </row>
    <row r="75" spans="1:7" ht="22.5">
      <c r="A75" s="433"/>
      <c r="B75" s="409">
        <v>11.3</v>
      </c>
      <c r="C75" s="398" t="s">
        <v>617</v>
      </c>
      <c r="D75" s="385"/>
      <c r="E75" s="393">
        <v>0</v>
      </c>
      <c r="F75" s="802">
        <v>0</v>
      </c>
      <c r="G75" s="799">
        <v>0</v>
      </c>
    </row>
    <row r="76" spans="1:7">
      <c r="A76" s="433"/>
      <c r="B76" s="409">
        <v>11.4</v>
      </c>
      <c r="C76" s="385" t="s">
        <v>618</v>
      </c>
      <c r="D76" s="385"/>
      <c r="E76" s="393">
        <v>41557.573195257995</v>
      </c>
      <c r="F76" s="802">
        <v>57152.902030359648</v>
      </c>
      <c r="G76" s="800">
        <v>-27.287028796573452</v>
      </c>
    </row>
    <row r="77" spans="1:7">
      <c r="A77" s="433"/>
      <c r="B77" s="409">
        <v>11.5</v>
      </c>
      <c r="C77" s="385" t="s">
        <v>629</v>
      </c>
      <c r="D77" s="385"/>
      <c r="E77" s="393">
        <v>22589.912591569118</v>
      </c>
      <c r="F77" s="802">
        <v>21561.335343795115</v>
      </c>
      <c r="G77" s="384">
        <v>4.7704709906569169</v>
      </c>
    </row>
    <row r="78" spans="1:7">
      <c r="A78" s="433"/>
      <c r="B78" s="409">
        <v>11.6</v>
      </c>
      <c r="C78" s="385" t="s">
        <v>630</v>
      </c>
      <c r="D78" s="385"/>
      <c r="E78" s="393">
        <v>63529.588633259984</v>
      </c>
      <c r="F78" s="802">
        <v>46331.036581099994</v>
      </c>
      <c r="G78" s="384">
        <v>37.121017186945188</v>
      </c>
    </row>
    <row r="79" spans="1:7">
      <c r="A79" s="434" t="s">
        <v>619</v>
      </c>
      <c r="B79" s="1440" t="s">
        <v>816</v>
      </c>
      <c r="C79" s="1441"/>
      <c r="D79" s="1442"/>
      <c r="E79" s="670">
        <v>3.4785030376386992</v>
      </c>
      <c r="F79" s="144">
        <v>3.6740925790806731</v>
      </c>
      <c r="G79" s="384">
        <v>-5.3234788517744454</v>
      </c>
    </row>
    <row r="80" spans="1:7" s="428" customFormat="1" ht="60" customHeight="1">
      <c r="A80" s="434" t="s">
        <v>261</v>
      </c>
      <c r="B80" s="1437" t="s">
        <v>804</v>
      </c>
      <c r="C80" s="1438"/>
      <c r="D80" s="1439"/>
      <c r="E80" s="427">
        <v>61852.037504597996</v>
      </c>
      <c r="F80" s="427">
        <v>73848.950411760728</v>
      </c>
      <c r="G80" s="801">
        <v>-16.245204353306796</v>
      </c>
    </row>
    <row r="81" spans="1:7">
      <c r="A81" s="433"/>
      <c r="B81" s="409">
        <v>13.1</v>
      </c>
      <c r="C81" s="385" t="s">
        <v>263</v>
      </c>
      <c r="D81" s="391"/>
      <c r="E81" s="393">
        <v>39785.833135233326</v>
      </c>
      <c r="F81" s="400">
        <v>56385.690638256383</v>
      </c>
      <c r="G81" s="801">
        <v>-29.439840702705588</v>
      </c>
    </row>
    <row r="82" spans="1:7" s="397" customFormat="1" ht="84" customHeight="1">
      <c r="A82" s="439"/>
      <c r="B82" s="410">
        <v>13.2</v>
      </c>
      <c r="C82" s="1435" t="s">
        <v>264</v>
      </c>
      <c r="D82" s="1436"/>
      <c r="E82" s="401">
        <v>22066.20436936467</v>
      </c>
      <c r="F82" s="402">
        <v>17463.259773504342</v>
      </c>
      <c r="G82" s="429">
        <v>26.357877369745257</v>
      </c>
    </row>
    <row r="83" spans="1:7" s="254" customFormat="1">
      <c r="A83" s="434" t="s">
        <v>262</v>
      </c>
      <c r="B83" s="421" t="s">
        <v>266</v>
      </c>
      <c r="C83" s="413"/>
      <c r="D83" s="416"/>
      <c r="E83" s="392">
        <v>12525.446618915306</v>
      </c>
      <c r="F83" s="399">
        <v>13988.672671619963</v>
      </c>
      <c r="G83" s="384">
        <v>-10.460077857660007</v>
      </c>
    </row>
    <row r="84" spans="1:7" s="254" customFormat="1">
      <c r="A84" s="440" t="s">
        <v>265</v>
      </c>
      <c r="B84" s="422" t="s">
        <v>267</v>
      </c>
      <c r="C84" s="423"/>
      <c r="D84" s="424"/>
      <c r="E84" s="403">
        <v>49625.272662687705</v>
      </c>
      <c r="F84" s="404">
        <v>57771.152769240762</v>
      </c>
      <c r="G84" s="430">
        <v>-14.100255432137038</v>
      </c>
    </row>
    <row r="85" spans="1:7" ht="22.5">
      <c r="A85" s="1417" t="s">
        <v>721</v>
      </c>
      <c r="B85" s="1417"/>
      <c r="C85" s="1417"/>
      <c r="D85" s="1417"/>
    </row>
    <row r="86" spans="1:7" ht="22.5">
      <c r="A86" s="1417" t="s">
        <v>720</v>
      </c>
      <c r="B86" s="1417"/>
      <c r="C86" s="1417"/>
      <c r="D86" s="1417"/>
    </row>
  </sheetData>
  <mergeCells count="11">
    <mergeCell ref="A86:D86"/>
    <mergeCell ref="B62:D62"/>
    <mergeCell ref="C82:D82"/>
    <mergeCell ref="B80:D80"/>
    <mergeCell ref="B79:D79"/>
    <mergeCell ref="A85:D85"/>
    <mergeCell ref="A1:D1"/>
    <mergeCell ref="A2:D2"/>
    <mergeCell ref="C3:D3"/>
    <mergeCell ref="E3:F3"/>
    <mergeCell ref="C4:D4"/>
  </mergeCells>
  <printOptions horizontalCentered="1"/>
  <pageMargins left="0.25" right="0.25" top="0.75" bottom="0.75" header="0.3" footer="0.3"/>
  <pageSetup paperSize="9" scale="83" orientation="portrait" r:id="rId1"/>
  <headerFooter alignWithMargins="0"/>
  <rowBreaks count="2" manualBreakCount="2">
    <brk id="29" max="6" man="1"/>
    <brk id="61" max="6" man="1"/>
  </rowBreaks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AA32"/>
  <sheetViews>
    <sheetView zoomScale="40" zoomScaleNormal="40" zoomScaleSheetLayoutView="25" workbookViewId="0">
      <pane xSplit="1" ySplit="8" topLeftCell="B18" activePane="bottomRight" state="frozen"/>
      <selection activeCell="B4" sqref="B4:B6"/>
      <selection pane="topRight" activeCell="B4" sqref="B4:B6"/>
      <selection pane="bottomLeft" activeCell="B4" sqref="B4:B6"/>
      <selection pane="bottomRight" activeCell="K19" sqref="K19"/>
    </sheetView>
  </sheetViews>
  <sheetFormatPr defaultRowHeight="24"/>
  <cols>
    <col min="1" max="1" width="14.140625" style="171" customWidth="1"/>
    <col min="2" max="2" width="21.140625" style="1136" bestFit="1" customWidth="1"/>
    <col min="3" max="3" width="26.5703125" style="171" bestFit="1" customWidth="1"/>
    <col min="4" max="4" width="22.42578125" style="1136" bestFit="1" customWidth="1"/>
    <col min="5" max="5" width="26.85546875" style="171" bestFit="1" customWidth="1"/>
    <col min="6" max="6" width="22.28515625" style="1399" bestFit="1" customWidth="1"/>
    <col min="7" max="7" width="24.28515625" style="171" bestFit="1" customWidth="1"/>
    <col min="8" max="8" width="17" style="1136" bestFit="1" customWidth="1"/>
    <col min="9" max="9" width="16.7109375" style="171" customWidth="1"/>
    <col min="10" max="10" width="22.28515625" style="1136" bestFit="1" customWidth="1"/>
    <col min="11" max="11" width="26.42578125" style="171" bestFit="1" customWidth="1"/>
    <col min="12" max="12" width="20" style="1136" customWidth="1"/>
    <col min="13" max="13" width="24" style="171" bestFit="1" customWidth="1"/>
    <col min="14" max="14" width="20.7109375" style="1136" bestFit="1" customWidth="1"/>
    <col min="15" max="15" width="26.5703125" style="171" bestFit="1" customWidth="1"/>
    <col min="16" max="16" width="20.28515625" style="1136" customWidth="1"/>
    <col min="17" max="17" width="22.28515625" style="171" bestFit="1" customWidth="1"/>
    <col min="18" max="18" width="18.42578125" style="1136" customWidth="1"/>
    <col min="19" max="19" width="24.5703125" style="171" bestFit="1" customWidth="1"/>
    <col min="20" max="20" width="21.5703125" style="1136" customWidth="1"/>
    <col min="21" max="21" width="22.85546875" style="171" bestFit="1" customWidth="1"/>
    <col min="22" max="22" width="20.85546875" style="1136" bestFit="1" customWidth="1"/>
    <col min="23" max="23" width="26.42578125" style="171" bestFit="1" customWidth="1"/>
    <col min="24" max="24" width="22.7109375" style="1136" bestFit="1" customWidth="1"/>
    <col min="25" max="25" width="21.5703125" style="171" bestFit="1" customWidth="1"/>
    <col min="26" max="26" width="28.7109375" style="171" bestFit="1" customWidth="1"/>
    <col min="27" max="27" width="14.28515625" style="171" bestFit="1" customWidth="1"/>
    <col min="28" max="264" width="9" style="171"/>
    <col min="265" max="265" width="14.140625" style="171" customWidth="1"/>
    <col min="266" max="266" width="14.7109375" style="171" bestFit="1" customWidth="1"/>
    <col min="267" max="267" width="21.42578125" style="171" bestFit="1" customWidth="1"/>
    <col min="268" max="268" width="14.7109375" style="171" bestFit="1" customWidth="1"/>
    <col min="269" max="269" width="21.42578125" style="171" bestFit="1" customWidth="1"/>
    <col min="270" max="270" width="14.7109375" style="171" bestFit="1" customWidth="1"/>
    <col min="271" max="271" width="21.42578125" style="171" bestFit="1" customWidth="1"/>
    <col min="272" max="272" width="14.7109375" style="171" bestFit="1" customWidth="1"/>
    <col min="273" max="273" width="21.42578125" style="171" bestFit="1" customWidth="1"/>
    <col min="274" max="274" width="14.7109375" style="171" bestFit="1" customWidth="1"/>
    <col min="275" max="275" width="21.42578125" style="171" bestFit="1" customWidth="1"/>
    <col min="276" max="276" width="16.5703125" style="171" bestFit="1" customWidth="1"/>
    <col min="277" max="277" width="14.140625" style="171" bestFit="1" customWidth="1"/>
    <col min="278" max="278" width="16.5703125" style="171" bestFit="1" customWidth="1"/>
    <col min="279" max="279" width="14.140625" style="171" bestFit="1" customWidth="1"/>
    <col min="280" max="280" width="14.42578125" style="171" bestFit="1" customWidth="1"/>
    <col min="281" max="281" width="14.5703125" style="171" customWidth="1"/>
    <col min="282" max="282" width="13.85546875" style="171" bestFit="1" customWidth="1"/>
    <col min="283" max="283" width="14.5703125" style="171" customWidth="1"/>
    <col min="284" max="520" width="9" style="171"/>
    <col min="521" max="521" width="14.140625" style="171" customWidth="1"/>
    <col min="522" max="522" width="14.7109375" style="171" bestFit="1" customWidth="1"/>
    <col min="523" max="523" width="21.42578125" style="171" bestFit="1" customWidth="1"/>
    <col min="524" max="524" width="14.7109375" style="171" bestFit="1" customWidth="1"/>
    <col min="525" max="525" width="21.42578125" style="171" bestFit="1" customWidth="1"/>
    <col min="526" max="526" width="14.7109375" style="171" bestFit="1" customWidth="1"/>
    <col min="527" max="527" width="21.42578125" style="171" bestFit="1" customWidth="1"/>
    <col min="528" max="528" width="14.7109375" style="171" bestFit="1" customWidth="1"/>
    <col min="529" max="529" width="21.42578125" style="171" bestFit="1" customWidth="1"/>
    <col min="530" max="530" width="14.7109375" style="171" bestFit="1" customWidth="1"/>
    <col min="531" max="531" width="21.42578125" style="171" bestFit="1" customWidth="1"/>
    <col min="532" max="532" width="16.5703125" style="171" bestFit="1" customWidth="1"/>
    <col min="533" max="533" width="14.140625" style="171" bestFit="1" customWidth="1"/>
    <col min="534" max="534" width="16.5703125" style="171" bestFit="1" customWidth="1"/>
    <col min="535" max="535" width="14.140625" style="171" bestFit="1" customWidth="1"/>
    <col min="536" max="536" width="14.42578125" style="171" bestFit="1" customWidth="1"/>
    <col min="537" max="537" width="14.5703125" style="171" customWidth="1"/>
    <col min="538" max="538" width="13.85546875" style="171" bestFit="1" customWidth="1"/>
    <col min="539" max="539" width="14.5703125" style="171" customWidth="1"/>
    <col min="540" max="776" width="9" style="171"/>
    <col min="777" max="777" width="14.140625" style="171" customWidth="1"/>
    <col min="778" max="778" width="14.7109375" style="171" bestFit="1" customWidth="1"/>
    <col min="779" max="779" width="21.42578125" style="171" bestFit="1" customWidth="1"/>
    <col min="780" max="780" width="14.7109375" style="171" bestFit="1" customWidth="1"/>
    <col min="781" max="781" width="21.42578125" style="171" bestFit="1" customWidth="1"/>
    <col min="782" max="782" width="14.7109375" style="171" bestFit="1" customWidth="1"/>
    <col min="783" max="783" width="21.42578125" style="171" bestFit="1" customWidth="1"/>
    <col min="784" max="784" width="14.7109375" style="171" bestFit="1" customWidth="1"/>
    <col min="785" max="785" width="21.42578125" style="171" bestFit="1" customWidth="1"/>
    <col min="786" max="786" width="14.7109375" style="171" bestFit="1" customWidth="1"/>
    <col min="787" max="787" width="21.42578125" style="171" bestFit="1" customWidth="1"/>
    <col min="788" max="788" width="16.5703125" style="171" bestFit="1" customWidth="1"/>
    <col min="789" max="789" width="14.140625" style="171" bestFit="1" customWidth="1"/>
    <col min="790" max="790" width="16.5703125" style="171" bestFit="1" customWidth="1"/>
    <col min="791" max="791" width="14.140625" style="171" bestFit="1" customWidth="1"/>
    <col min="792" max="792" width="14.42578125" style="171" bestFit="1" customWidth="1"/>
    <col min="793" max="793" width="14.5703125" style="171" customWidth="1"/>
    <col min="794" max="794" width="13.85546875" style="171" bestFit="1" customWidth="1"/>
    <col min="795" max="795" width="14.5703125" style="171" customWidth="1"/>
    <col min="796" max="1032" width="9" style="171"/>
    <col min="1033" max="1033" width="14.140625" style="171" customWidth="1"/>
    <col min="1034" max="1034" width="14.7109375" style="171" bestFit="1" customWidth="1"/>
    <col min="1035" max="1035" width="21.42578125" style="171" bestFit="1" customWidth="1"/>
    <col min="1036" max="1036" width="14.7109375" style="171" bestFit="1" customWidth="1"/>
    <col min="1037" max="1037" width="21.42578125" style="171" bestFit="1" customWidth="1"/>
    <col min="1038" max="1038" width="14.7109375" style="171" bestFit="1" customWidth="1"/>
    <col min="1039" max="1039" width="21.42578125" style="171" bestFit="1" customWidth="1"/>
    <col min="1040" max="1040" width="14.7109375" style="171" bestFit="1" customWidth="1"/>
    <col min="1041" max="1041" width="21.42578125" style="171" bestFit="1" customWidth="1"/>
    <col min="1042" max="1042" width="14.7109375" style="171" bestFit="1" customWidth="1"/>
    <col min="1043" max="1043" width="21.42578125" style="171" bestFit="1" customWidth="1"/>
    <col min="1044" max="1044" width="16.5703125" style="171" bestFit="1" customWidth="1"/>
    <col min="1045" max="1045" width="14.140625" style="171" bestFit="1" customWidth="1"/>
    <col min="1046" max="1046" width="16.5703125" style="171" bestFit="1" customWidth="1"/>
    <col min="1047" max="1047" width="14.140625" style="171" bestFit="1" customWidth="1"/>
    <col min="1048" max="1048" width="14.42578125" style="171" bestFit="1" customWidth="1"/>
    <col min="1049" max="1049" width="14.5703125" style="171" customWidth="1"/>
    <col min="1050" max="1050" width="13.85546875" style="171" bestFit="1" customWidth="1"/>
    <col min="1051" max="1051" width="14.5703125" style="171" customWidth="1"/>
    <col min="1052" max="1288" width="9" style="171"/>
    <col min="1289" max="1289" width="14.140625" style="171" customWidth="1"/>
    <col min="1290" max="1290" width="14.7109375" style="171" bestFit="1" customWidth="1"/>
    <col min="1291" max="1291" width="21.42578125" style="171" bestFit="1" customWidth="1"/>
    <col min="1292" max="1292" width="14.7109375" style="171" bestFit="1" customWidth="1"/>
    <col min="1293" max="1293" width="21.42578125" style="171" bestFit="1" customWidth="1"/>
    <col min="1294" max="1294" width="14.7109375" style="171" bestFit="1" customWidth="1"/>
    <col min="1295" max="1295" width="21.42578125" style="171" bestFit="1" customWidth="1"/>
    <col min="1296" max="1296" width="14.7109375" style="171" bestFit="1" customWidth="1"/>
    <col min="1297" max="1297" width="21.42578125" style="171" bestFit="1" customWidth="1"/>
    <col min="1298" max="1298" width="14.7109375" style="171" bestFit="1" customWidth="1"/>
    <col min="1299" max="1299" width="21.42578125" style="171" bestFit="1" customWidth="1"/>
    <col min="1300" max="1300" width="16.5703125" style="171" bestFit="1" customWidth="1"/>
    <col min="1301" max="1301" width="14.140625" style="171" bestFit="1" customWidth="1"/>
    <col min="1302" max="1302" width="16.5703125" style="171" bestFit="1" customWidth="1"/>
    <col min="1303" max="1303" width="14.140625" style="171" bestFit="1" customWidth="1"/>
    <col min="1304" max="1304" width="14.42578125" style="171" bestFit="1" customWidth="1"/>
    <col min="1305" max="1305" width="14.5703125" style="171" customWidth="1"/>
    <col min="1306" max="1306" width="13.85546875" style="171" bestFit="1" customWidth="1"/>
    <col min="1307" max="1307" width="14.5703125" style="171" customWidth="1"/>
    <col min="1308" max="1544" width="9" style="171"/>
    <col min="1545" max="1545" width="14.140625" style="171" customWidth="1"/>
    <col min="1546" max="1546" width="14.7109375" style="171" bestFit="1" customWidth="1"/>
    <col min="1547" max="1547" width="21.42578125" style="171" bestFit="1" customWidth="1"/>
    <col min="1548" max="1548" width="14.7109375" style="171" bestFit="1" customWidth="1"/>
    <col min="1549" max="1549" width="21.42578125" style="171" bestFit="1" customWidth="1"/>
    <col min="1550" max="1550" width="14.7109375" style="171" bestFit="1" customWidth="1"/>
    <col min="1551" max="1551" width="21.42578125" style="171" bestFit="1" customWidth="1"/>
    <col min="1552" max="1552" width="14.7109375" style="171" bestFit="1" customWidth="1"/>
    <col min="1553" max="1553" width="21.42578125" style="171" bestFit="1" customWidth="1"/>
    <col min="1554" max="1554" width="14.7109375" style="171" bestFit="1" customWidth="1"/>
    <col min="1555" max="1555" width="21.42578125" style="171" bestFit="1" customWidth="1"/>
    <col min="1556" max="1556" width="16.5703125" style="171" bestFit="1" customWidth="1"/>
    <col min="1557" max="1557" width="14.140625" style="171" bestFit="1" customWidth="1"/>
    <col min="1558" max="1558" width="16.5703125" style="171" bestFit="1" customWidth="1"/>
    <col min="1559" max="1559" width="14.140625" style="171" bestFit="1" customWidth="1"/>
    <col min="1560" max="1560" width="14.42578125" style="171" bestFit="1" customWidth="1"/>
    <col min="1561" max="1561" width="14.5703125" style="171" customWidth="1"/>
    <col min="1562" max="1562" width="13.85546875" style="171" bestFit="1" customWidth="1"/>
    <col min="1563" max="1563" width="14.5703125" style="171" customWidth="1"/>
    <col min="1564" max="1800" width="9" style="171"/>
    <col min="1801" max="1801" width="14.140625" style="171" customWidth="1"/>
    <col min="1802" max="1802" width="14.7109375" style="171" bestFit="1" customWidth="1"/>
    <col min="1803" max="1803" width="21.42578125" style="171" bestFit="1" customWidth="1"/>
    <col min="1804" max="1804" width="14.7109375" style="171" bestFit="1" customWidth="1"/>
    <col min="1805" max="1805" width="21.42578125" style="171" bestFit="1" customWidth="1"/>
    <col min="1806" max="1806" width="14.7109375" style="171" bestFit="1" customWidth="1"/>
    <col min="1807" max="1807" width="21.42578125" style="171" bestFit="1" customWidth="1"/>
    <col min="1808" max="1808" width="14.7109375" style="171" bestFit="1" customWidth="1"/>
    <col min="1809" max="1809" width="21.42578125" style="171" bestFit="1" customWidth="1"/>
    <col min="1810" max="1810" width="14.7109375" style="171" bestFit="1" customWidth="1"/>
    <col min="1811" max="1811" width="21.42578125" style="171" bestFit="1" customWidth="1"/>
    <col min="1812" max="1812" width="16.5703125" style="171" bestFit="1" customWidth="1"/>
    <col min="1813" max="1813" width="14.140625" style="171" bestFit="1" customWidth="1"/>
    <col min="1814" max="1814" width="16.5703125" style="171" bestFit="1" customWidth="1"/>
    <col min="1815" max="1815" width="14.140625" style="171" bestFit="1" customWidth="1"/>
    <col min="1816" max="1816" width="14.42578125" style="171" bestFit="1" customWidth="1"/>
    <col min="1817" max="1817" width="14.5703125" style="171" customWidth="1"/>
    <col min="1818" max="1818" width="13.85546875" style="171" bestFit="1" customWidth="1"/>
    <col min="1819" max="1819" width="14.5703125" style="171" customWidth="1"/>
    <col min="1820" max="2056" width="9" style="171"/>
    <col min="2057" max="2057" width="14.140625" style="171" customWidth="1"/>
    <col min="2058" max="2058" width="14.7109375" style="171" bestFit="1" customWidth="1"/>
    <col min="2059" max="2059" width="21.42578125" style="171" bestFit="1" customWidth="1"/>
    <col min="2060" max="2060" width="14.7109375" style="171" bestFit="1" customWidth="1"/>
    <col min="2061" max="2061" width="21.42578125" style="171" bestFit="1" customWidth="1"/>
    <col min="2062" max="2062" width="14.7109375" style="171" bestFit="1" customWidth="1"/>
    <col min="2063" max="2063" width="21.42578125" style="171" bestFit="1" customWidth="1"/>
    <col min="2064" max="2064" width="14.7109375" style="171" bestFit="1" customWidth="1"/>
    <col min="2065" max="2065" width="21.42578125" style="171" bestFit="1" customWidth="1"/>
    <col min="2066" max="2066" width="14.7109375" style="171" bestFit="1" customWidth="1"/>
    <col min="2067" max="2067" width="21.42578125" style="171" bestFit="1" customWidth="1"/>
    <col min="2068" max="2068" width="16.5703125" style="171" bestFit="1" customWidth="1"/>
    <col min="2069" max="2069" width="14.140625" style="171" bestFit="1" customWidth="1"/>
    <col min="2070" max="2070" width="16.5703125" style="171" bestFit="1" customWidth="1"/>
    <col min="2071" max="2071" width="14.140625" style="171" bestFit="1" customWidth="1"/>
    <col min="2072" max="2072" width="14.42578125" style="171" bestFit="1" customWidth="1"/>
    <col min="2073" max="2073" width="14.5703125" style="171" customWidth="1"/>
    <col min="2074" max="2074" width="13.85546875" style="171" bestFit="1" customWidth="1"/>
    <col min="2075" max="2075" width="14.5703125" style="171" customWidth="1"/>
    <col min="2076" max="2312" width="9" style="171"/>
    <col min="2313" max="2313" width="14.140625" style="171" customWidth="1"/>
    <col min="2314" max="2314" width="14.7109375" style="171" bestFit="1" customWidth="1"/>
    <col min="2315" max="2315" width="21.42578125" style="171" bestFit="1" customWidth="1"/>
    <col min="2316" max="2316" width="14.7109375" style="171" bestFit="1" customWidth="1"/>
    <col min="2317" max="2317" width="21.42578125" style="171" bestFit="1" customWidth="1"/>
    <col min="2318" max="2318" width="14.7109375" style="171" bestFit="1" customWidth="1"/>
    <col min="2319" max="2319" width="21.42578125" style="171" bestFit="1" customWidth="1"/>
    <col min="2320" max="2320" width="14.7109375" style="171" bestFit="1" customWidth="1"/>
    <col min="2321" max="2321" width="21.42578125" style="171" bestFit="1" customWidth="1"/>
    <col min="2322" max="2322" width="14.7109375" style="171" bestFit="1" customWidth="1"/>
    <col min="2323" max="2323" width="21.42578125" style="171" bestFit="1" customWidth="1"/>
    <col min="2324" max="2324" width="16.5703125" style="171" bestFit="1" customWidth="1"/>
    <col min="2325" max="2325" width="14.140625" style="171" bestFit="1" customWidth="1"/>
    <col min="2326" max="2326" width="16.5703125" style="171" bestFit="1" customWidth="1"/>
    <col min="2327" max="2327" width="14.140625" style="171" bestFit="1" customWidth="1"/>
    <col min="2328" max="2328" width="14.42578125" style="171" bestFit="1" customWidth="1"/>
    <col min="2329" max="2329" width="14.5703125" style="171" customWidth="1"/>
    <col min="2330" max="2330" width="13.85546875" style="171" bestFit="1" customWidth="1"/>
    <col min="2331" max="2331" width="14.5703125" style="171" customWidth="1"/>
    <col min="2332" max="2568" width="9" style="171"/>
    <col min="2569" max="2569" width="14.140625" style="171" customWidth="1"/>
    <col min="2570" max="2570" width="14.7109375" style="171" bestFit="1" customWidth="1"/>
    <col min="2571" max="2571" width="21.42578125" style="171" bestFit="1" customWidth="1"/>
    <col min="2572" max="2572" width="14.7109375" style="171" bestFit="1" customWidth="1"/>
    <col min="2573" max="2573" width="21.42578125" style="171" bestFit="1" customWidth="1"/>
    <col min="2574" max="2574" width="14.7109375" style="171" bestFit="1" customWidth="1"/>
    <col min="2575" max="2575" width="21.42578125" style="171" bestFit="1" customWidth="1"/>
    <col min="2576" max="2576" width="14.7109375" style="171" bestFit="1" customWidth="1"/>
    <col min="2577" max="2577" width="21.42578125" style="171" bestFit="1" customWidth="1"/>
    <col min="2578" max="2578" width="14.7109375" style="171" bestFit="1" customWidth="1"/>
    <col min="2579" max="2579" width="21.42578125" style="171" bestFit="1" customWidth="1"/>
    <col min="2580" max="2580" width="16.5703125" style="171" bestFit="1" customWidth="1"/>
    <col min="2581" max="2581" width="14.140625" style="171" bestFit="1" customWidth="1"/>
    <col min="2582" max="2582" width="16.5703125" style="171" bestFit="1" customWidth="1"/>
    <col min="2583" max="2583" width="14.140625" style="171" bestFit="1" customWidth="1"/>
    <col min="2584" max="2584" width="14.42578125" style="171" bestFit="1" customWidth="1"/>
    <col min="2585" max="2585" width="14.5703125" style="171" customWidth="1"/>
    <col min="2586" max="2586" width="13.85546875" style="171" bestFit="1" customWidth="1"/>
    <col min="2587" max="2587" width="14.5703125" style="171" customWidth="1"/>
    <col min="2588" max="2824" width="9" style="171"/>
    <col min="2825" max="2825" width="14.140625" style="171" customWidth="1"/>
    <col min="2826" max="2826" width="14.7109375" style="171" bestFit="1" customWidth="1"/>
    <col min="2827" max="2827" width="21.42578125" style="171" bestFit="1" customWidth="1"/>
    <col min="2828" max="2828" width="14.7109375" style="171" bestFit="1" customWidth="1"/>
    <col min="2829" max="2829" width="21.42578125" style="171" bestFit="1" customWidth="1"/>
    <col min="2830" max="2830" width="14.7109375" style="171" bestFit="1" customWidth="1"/>
    <col min="2831" max="2831" width="21.42578125" style="171" bestFit="1" customWidth="1"/>
    <col min="2832" max="2832" width="14.7109375" style="171" bestFit="1" customWidth="1"/>
    <col min="2833" max="2833" width="21.42578125" style="171" bestFit="1" customWidth="1"/>
    <col min="2834" max="2834" width="14.7109375" style="171" bestFit="1" customWidth="1"/>
    <col min="2835" max="2835" width="21.42578125" style="171" bestFit="1" customWidth="1"/>
    <col min="2836" max="2836" width="16.5703125" style="171" bestFit="1" customWidth="1"/>
    <col min="2837" max="2837" width="14.140625" style="171" bestFit="1" customWidth="1"/>
    <col min="2838" max="2838" width="16.5703125" style="171" bestFit="1" customWidth="1"/>
    <col min="2839" max="2839" width="14.140625" style="171" bestFit="1" customWidth="1"/>
    <col min="2840" max="2840" width="14.42578125" style="171" bestFit="1" customWidth="1"/>
    <col min="2841" max="2841" width="14.5703125" style="171" customWidth="1"/>
    <col min="2842" max="2842" width="13.85546875" style="171" bestFit="1" customWidth="1"/>
    <col min="2843" max="2843" width="14.5703125" style="171" customWidth="1"/>
    <col min="2844" max="3080" width="9" style="171"/>
    <col min="3081" max="3081" width="14.140625" style="171" customWidth="1"/>
    <col min="3082" max="3082" width="14.7109375" style="171" bestFit="1" customWidth="1"/>
    <col min="3083" max="3083" width="21.42578125" style="171" bestFit="1" customWidth="1"/>
    <col min="3084" max="3084" width="14.7109375" style="171" bestFit="1" customWidth="1"/>
    <col min="3085" max="3085" width="21.42578125" style="171" bestFit="1" customWidth="1"/>
    <col min="3086" max="3086" width="14.7109375" style="171" bestFit="1" customWidth="1"/>
    <col min="3087" max="3087" width="21.42578125" style="171" bestFit="1" customWidth="1"/>
    <col min="3088" max="3088" width="14.7109375" style="171" bestFit="1" customWidth="1"/>
    <col min="3089" max="3089" width="21.42578125" style="171" bestFit="1" customWidth="1"/>
    <col min="3090" max="3090" width="14.7109375" style="171" bestFit="1" customWidth="1"/>
    <col min="3091" max="3091" width="21.42578125" style="171" bestFit="1" customWidth="1"/>
    <col min="3092" max="3092" width="16.5703125" style="171" bestFit="1" customWidth="1"/>
    <col min="3093" max="3093" width="14.140625" style="171" bestFit="1" customWidth="1"/>
    <col min="3094" max="3094" width="16.5703125" style="171" bestFit="1" customWidth="1"/>
    <col min="3095" max="3095" width="14.140625" style="171" bestFit="1" customWidth="1"/>
    <col min="3096" max="3096" width="14.42578125" style="171" bestFit="1" customWidth="1"/>
    <col min="3097" max="3097" width="14.5703125" style="171" customWidth="1"/>
    <col min="3098" max="3098" width="13.85546875" style="171" bestFit="1" customWidth="1"/>
    <col min="3099" max="3099" width="14.5703125" style="171" customWidth="1"/>
    <col min="3100" max="3336" width="9" style="171"/>
    <col min="3337" max="3337" width="14.140625" style="171" customWidth="1"/>
    <col min="3338" max="3338" width="14.7109375" style="171" bestFit="1" customWidth="1"/>
    <col min="3339" max="3339" width="21.42578125" style="171" bestFit="1" customWidth="1"/>
    <col min="3340" max="3340" width="14.7109375" style="171" bestFit="1" customWidth="1"/>
    <col min="3341" max="3341" width="21.42578125" style="171" bestFit="1" customWidth="1"/>
    <col min="3342" max="3342" width="14.7109375" style="171" bestFit="1" customWidth="1"/>
    <col min="3343" max="3343" width="21.42578125" style="171" bestFit="1" customWidth="1"/>
    <col min="3344" max="3344" width="14.7109375" style="171" bestFit="1" customWidth="1"/>
    <col min="3345" max="3345" width="21.42578125" style="171" bestFit="1" customWidth="1"/>
    <col min="3346" max="3346" width="14.7109375" style="171" bestFit="1" customWidth="1"/>
    <col min="3347" max="3347" width="21.42578125" style="171" bestFit="1" customWidth="1"/>
    <col min="3348" max="3348" width="16.5703125" style="171" bestFit="1" customWidth="1"/>
    <col min="3349" max="3349" width="14.140625" style="171" bestFit="1" customWidth="1"/>
    <col min="3350" max="3350" width="16.5703125" style="171" bestFit="1" customWidth="1"/>
    <col min="3351" max="3351" width="14.140625" style="171" bestFit="1" customWidth="1"/>
    <col min="3352" max="3352" width="14.42578125" style="171" bestFit="1" customWidth="1"/>
    <col min="3353" max="3353" width="14.5703125" style="171" customWidth="1"/>
    <col min="3354" max="3354" width="13.85546875" style="171" bestFit="1" customWidth="1"/>
    <col min="3355" max="3355" width="14.5703125" style="171" customWidth="1"/>
    <col min="3356" max="3592" width="9" style="171"/>
    <col min="3593" max="3593" width="14.140625" style="171" customWidth="1"/>
    <col min="3594" max="3594" width="14.7109375" style="171" bestFit="1" customWidth="1"/>
    <col min="3595" max="3595" width="21.42578125" style="171" bestFit="1" customWidth="1"/>
    <col min="3596" max="3596" width="14.7109375" style="171" bestFit="1" customWidth="1"/>
    <col min="3597" max="3597" width="21.42578125" style="171" bestFit="1" customWidth="1"/>
    <col min="3598" max="3598" width="14.7109375" style="171" bestFit="1" customWidth="1"/>
    <col min="3599" max="3599" width="21.42578125" style="171" bestFit="1" customWidth="1"/>
    <col min="3600" max="3600" width="14.7109375" style="171" bestFit="1" customWidth="1"/>
    <col min="3601" max="3601" width="21.42578125" style="171" bestFit="1" customWidth="1"/>
    <col min="3602" max="3602" width="14.7109375" style="171" bestFit="1" customWidth="1"/>
    <col min="3603" max="3603" width="21.42578125" style="171" bestFit="1" customWidth="1"/>
    <col min="3604" max="3604" width="16.5703125" style="171" bestFit="1" customWidth="1"/>
    <col min="3605" max="3605" width="14.140625" style="171" bestFit="1" customWidth="1"/>
    <col min="3606" max="3606" width="16.5703125" style="171" bestFit="1" customWidth="1"/>
    <col min="3607" max="3607" width="14.140625" style="171" bestFit="1" customWidth="1"/>
    <col min="3608" max="3608" width="14.42578125" style="171" bestFit="1" customWidth="1"/>
    <col min="3609" max="3609" width="14.5703125" style="171" customWidth="1"/>
    <col min="3610" max="3610" width="13.85546875" style="171" bestFit="1" customWidth="1"/>
    <col min="3611" max="3611" width="14.5703125" style="171" customWidth="1"/>
    <col min="3612" max="3848" width="9" style="171"/>
    <col min="3849" max="3849" width="14.140625" style="171" customWidth="1"/>
    <col min="3850" max="3850" width="14.7109375" style="171" bestFit="1" customWidth="1"/>
    <col min="3851" max="3851" width="21.42578125" style="171" bestFit="1" customWidth="1"/>
    <col min="3852" max="3852" width="14.7109375" style="171" bestFit="1" customWidth="1"/>
    <col min="3853" max="3853" width="21.42578125" style="171" bestFit="1" customWidth="1"/>
    <col min="3854" max="3854" width="14.7109375" style="171" bestFit="1" customWidth="1"/>
    <col min="3855" max="3855" width="21.42578125" style="171" bestFit="1" customWidth="1"/>
    <col min="3856" max="3856" width="14.7109375" style="171" bestFit="1" customWidth="1"/>
    <col min="3857" max="3857" width="21.42578125" style="171" bestFit="1" customWidth="1"/>
    <col min="3858" max="3858" width="14.7109375" style="171" bestFit="1" customWidth="1"/>
    <col min="3859" max="3859" width="21.42578125" style="171" bestFit="1" customWidth="1"/>
    <col min="3860" max="3860" width="16.5703125" style="171" bestFit="1" customWidth="1"/>
    <col min="3861" max="3861" width="14.140625" style="171" bestFit="1" customWidth="1"/>
    <col min="3862" max="3862" width="16.5703125" style="171" bestFit="1" customWidth="1"/>
    <col min="3863" max="3863" width="14.140625" style="171" bestFit="1" customWidth="1"/>
    <col min="3864" max="3864" width="14.42578125" style="171" bestFit="1" customWidth="1"/>
    <col min="3865" max="3865" width="14.5703125" style="171" customWidth="1"/>
    <col min="3866" max="3866" width="13.85546875" style="171" bestFit="1" customWidth="1"/>
    <col min="3867" max="3867" width="14.5703125" style="171" customWidth="1"/>
    <col min="3868" max="4104" width="9" style="171"/>
    <col min="4105" max="4105" width="14.140625" style="171" customWidth="1"/>
    <col min="4106" max="4106" width="14.7109375" style="171" bestFit="1" customWidth="1"/>
    <col min="4107" max="4107" width="21.42578125" style="171" bestFit="1" customWidth="1"/>
    <col min="4108" max="4108" width="14.7109375" style="171" bestFit="1" customWidth="1"/>
    <col min="4109" max="4109" width="21.42578125" style="171" bestFit="1" customWidth="1"/>
    <col min="4110" max="4110" width="14.7109375" style="171" bestFit="1" customWidth="1"/>
    <col min="4111" max="4111" width="21.42578125" style="171" bestFit="1" customWidth="1"/>
    <col min="4112" max="4112" width="14.7109375" style="171" bestFit="1" customWidth="1"/>
    <col min="4113" max="4113" width="21.42578125" style="171" bestFit="1" customWidth="1"/>
    <col min="4114" max="4114" width="14.7109375" style="171" bestFit="1" customWidth="1"/>
    <col min="4115" max="4115" width="21.42578125" style="171" bestFit="1" customWidth="1"/>
    <col min="4116" max="4116" width="16.5703125" style="171" bestFit="1" customWidth="1"/>
    <col min="4117" max="4117" width="14.140625" style="171" bestFit="1" customWidth="1"/>
    <col min="4118" max="4118" width="16.5703125" style="171" bestFit="1" customWidth="1"/>
    <col min="4119" max="4119" width="14.140625" style="171" bestFit="1" customWidth="1"/>
    <col min="4120" max="4120" width="14.42578125" style="171" bestFit="1" customWidth="1"/>
    <col min="4121" max="4121" width="14.5703125" style="171" customWidth="1"/>
    <col min="4122" max="4122" width="13.85546875" style="171" bestFit="1" customWidth="1"/>
    <col min="4123" max="4123" width="14.5703125" style="171" customWidth="1"/>
    <col min="4124" max="4360" width="9" style="171"/>
    <col min="4361" max="4361" width="14.140625" style="171" customWidth="1"/>
    <col min="4362" max="4362" width="14.7109375" style="171" bestFit="1" customWidth="1"/>
    <col min="4363" max="4363" width="21.42578125" style="171" bestFit="1" customWidth="1"/>
    <col min="4364" max="4364" width="14.7109375" style="171" bestFit="1" customWidth="1"/>
    <col min="4365" max="4365" width="21.42578125" style="171" bestFit="1" customWidth="1"/>
    <col min="4366" max="4366" width="14.7109375" style="171" bestFit="1" customWidth="1"/>
    <col min="4367" max="4367" width="21.42578125" style="171" bestFit="1" customWidth="1"/>
    <col min="4368" max="4368" width="14.7109375" style="171" bestFit="1" customWidth="1"/>
    <col min="4369" max="4369" width="21.42578125" style="171" bestFit="1" customWidth="1"/>
    <col min="4370" max="4370" width="14.7109375" style="171" bestFit="1" customWidth="1"/>
    <col min="4371" max="4371" width="21.42578125" style="171" bestFit="1" customWidth="1"/>
    <col min="4372" max="4372" width="16.5703125" style="171" bestFit="1" customWidth="1"/>
    <col min="4373" max="4373" width="14.140625" style="171" bestFit="1" customWidth="1"/>
    <col min="4374" max="4374" width="16.5703125" style="171" bestFit="1" customWidth="1"/>
    <col min="4375" max="4375" width="14.140625" style="171" bestFit="1" customWidth="1"/>
    <col min="4376" max="4376" width="14.42578125" style="171" bestFit="1" customWidth="1"/>
    <col min="4377" max="4377" width="14.5703125" style="171" customWidth="1"/>
    <col min="4378" max="4378" width="13.85546875" style="171" bestFit="1" customWidth="1"/>
    <col min="4379" max="4379" width="14.5703125" style="171" customWidth="1"/>
    <col min="4380" max="4616" width="9" style="171"/>
    <col min="4617" max="4617" width="14.140625" style="171" customWidth="1"/>
    <col min="4618" max="4618" width="14.7109375" style="171" bestFit="1" customWidth="1"/>
    <col min="4619" max="4619" width="21.42578125" style="171" bestFit="1" customWidth="1"/>
    <col min="4620" max="4620" width="14.7109375" style="171" bestFit="1" customWidth="1"/>
    <col min="4621" max="4621" width="21.42578125" style="171" bestFit="1" customWidth="1"/>
    <col min="4622" max="4622" width="14.7109375" style="171" bestFit="1" customWidth="1"/>
    <col min="4623" max="4623" width="21.42578125" style="171" bestFit="1" customWidth="1"/>
    <col min="4624" max="4624" width="14.7109375" style="171" bestFit="1" customWidth="1"/>
    <col min="4625" max="4625" width="21.42578125" style="171" bestFit="1" customWidth="1"/>
    <col min="4626" max="4626" width="14.7109375" style="171" bestFit="1" customWidth="1"/>
    <col min="4627" max="4627" width="21.42578125" style="171" bestFit="1" customWidth="1"/>
    <col min="4628" max="4628" width="16.5703125" style="171" bestFit="1" customWidth="1"/>
    <col min="4629" max="4629" width="14.140625" style="171" bestFit="1" customWidth="1"/>
    <col min="4630" max="4630" width="16.5703125" style="171" bestFit="1" customWidth="1"/>
    <col min="4631" max="4631" width="14.140625" style="171" bestFit="1" customWidth="1"/>
    <col min="4632" max="4632" width="14.42578125" style="171" bestFit="1" customWidth="1"/>
    <col min="4633" max="4633" width="14.5703125" style="171" customWidth="1"/>
    <col min="4634" max="4634" width="13.85546875" style="171" bestFit="1" customWidth="1"/>
    <col min="4635" max="4635" width="14.5703125" style="171" customWidth="1"/>
    <col min="4636" max="4872" width="9" style="171"/>
    <col min="4873" max="4873" width="14.140625" style="171" customWidth="1"/>
    <col min="4874" max="4874" width="14.7109375" style="171" bestFit="1" customWidth="1"/>
    <col min="4875" max="4875" width="21.42578125" style="171" bestFit="1" customWidth="1"/>
    <col min="4876" max="4876" width="14.7109375" style="171" bestFit="1" customWidth="1"/>
    <col min="4877" max="4877" width="21.42578125" style="171" bestFit="1" customWidth="1"/>
    <col min="4878" max="4878" width="14.7109375" style="171" bestFit="1" customWidth="1"/>
    <col min="4879" max="4879" width="21.42578125" style="171" bestFit="1" customWidth="1"/>
    <col min="4880" max="4880" width="14.7109375" style="171" bestFit="1" customWidth="1"/>
    <col min="4881" max="4881" width="21.42578125" style="171" bestFit="1" customWidth="1"/>
    <col min="4882" max="4882" width="14.7109375" style="171" bestFit="1" customWidth="1"/>
    <col min="4883" max="4883" width="21.42578125" style="171" bestFit="1" customWidth="1"/>
    <col min="4884" max="4884" width="16.5703125" style="171" bestFit="1" customWidth="1"/>
    <col min="4885" max="4885" width="14.140625" style="171" bestFit="1" customWidth="1"/>
    <col min="4886" max="4886" width="16.5703125" style="171" bestFit="1" customWidth="1"/>
    <col min="4887" max="4887" width="14.140625" style="171" bestFit="1" customWidth="1"/>
    <col min="4888" max="4888" width="14.42578125" style="171" bestFit="1" customWidth="1"/>
    <col min="4889" max="4889" width="14.5703125" style="171" customWidth="1"/>
    <col min="4890" max="4890" width="13.85546875" style="171" bestFit="1" customWidth="1"/>
    <col min="4891" max="4891" width="14.5703125" style="171" customWidth="1"/>
    <col min="4892" max="5128" width="9" style="171"/>
    <col min="5129" max="5129" width="14.140625" style="171" customWidth="1"/>
    <col min="5130" max="5130" width="14.7109375" style="171" bestFit="1" customWidth="1"/>
    <col min="5131" max="5131" width="21.42578125" style="171" bestFit="1" customWidth="1"/>
    <col min="5132" max="5132" width="14.7109375" style="171" bestFit="1" customWidth="1"/>
    <col min="5133" max="5133" width="21.42578125" style="171" bestFit="1" customWidth="1"/>
    <col min="5134" max="5134" width="14.7109375" style="171" bestFit="1" customWidth="1"/>
    <col min="5135" max="5135" width="21.42578125" style="171" bestFit="1" customWidth="1"/>
    <col min="5136" max="5136" width="14.7109375" style="171" bestFit="1" customWidth="1"/>
    <col min="5137" max="5137" width="21.42578125" style="171" bestFit="1" customWidth="1"/>
    <col min="5138" max="5138" width="14.7109375" style="171" bestFit="1" customWidth="1"/>
    <col min="5139" max="5139" width="21.42578125" style="171" bestFit="1" customWidth="1"/>
    <col min="5140" max="5140" width="16.5703125" style="171" bestFit="1" customWidth="1"/>
    <col min="5141" max="5141" width="14.140625" style="171" bestFit="1" customWidth="1"/>
    <col min="5142" max="5142" width="16.5703125" style="171" bestFit="1" customWidth="1"/>
    <col min="5143" max="5143" width="14.140625" style="171" bestFit="1" customWidth="1"/>
    <col min="5144" max="5144" width="14.42578125" style="171" bestFit="1" customWidth="1"/>
    <col min="5145" max="5145" width="14.5703125" style="171" customWidth="1"/>
    <col min="5146" max="5146" width="13.85546875" style="171" bestFit="1" customWidth="1"/>
    <col min="5147" max="5147" width="14.5703125" style="171" customWidth="1"/>
    <col min="5148" max="5384" width="9" style="171"/>
    <col min="5385" max="5385" width="14.140625" style="171" customWidth="1"/>
    <col min="5386" max="5386" width="14.7109375" style="171" bestFit="1" customWidth="1"/>
    <col min="5387" max="5387" width="21.42578125" style="171" bestFit="1" customWidth="1"/>
    <col min="5388" max="5388" width="14.7109375" style="171" bestFit="1" customWidth="1"/>
    <col min="5389" max="5389" width="21.42578125" style="171" bestFit="1" customWidth="1"/>
    <col min="5390" max="5390" width="14.7109375" style="171" bestFit="1" customWidth="1"/>
    <col min="5391" max="5391" width="21.42578125" style="171" bestFit="1" customWidth="1"/>
    <col min="5392" max="5392" width="14.7109375" style="171" bestFit="1" customWidth="1"/>
    <col min="5393" max="5393" width="21.42578125" style="171" bestFit="1" customWidth="1"/>
    <col min="5394" max="5394" width="14.7109375" style="171" bestFit="1" customWidth="1"/>
    <col min="5395" max="5395" width="21.42578125" style="171" bestFit="1" customWidth="1"/>
    <col min="5396" max="5396" width="16.5703125" style="171" bestFit="1" customWidth="1"/>
    <col min="5397" max="5397" width="14.140625" style="171" bestFit="1" customWidth="1"/>
    <col min="5398" max="5398" width="16.5703125" style="171" bestFit="1" customWidth="1"/>
    <col min="5399" max="5399" width="14.140625" style="171" bestFit="1" customWidth="1"/>
    <col min="5400" max="5400" width="14.42578125" style="171" bestFit="1" customWidth="1"/>
    <col min="5401" max="5401" width="14.5703125" style="171" customWidth="1"/>
    <col min="5402" max="5402" width="13.85546875" style="171" bestFit="1" customWidth="1"/>
    <col min="5403" max="5403" width="14.5703125" style="171" customWidth="1"/>
    <col min="5404" max="5640" width="9" style="171"/>
    <col min="5641" max="5641" width="14.140625" style="171" customWidth="1"/>
    <col min="5642" max="5642" width="14.7109375" style="171" bestFit="1" customWidth="1"/>
    <col min="5643" max="5643" width="21.42578125" style="171" bestFit="1" customWidth="1"/>
    <col min="5644" max="5644" width="14.7109375" style="171" bestFit="1" customWidth="1"/>
    <col min="5645" max="5645" width="21.42578125" style="171" bestFit="1" customWidth="1"/>
    <col min="5646" max="5646" width="14.7109375" style="171" bestFit="1" customWidth="1"/>
    <col min="5647" max="5647" width="21.42578125" style="171" bestFit="1" customWidth="1"/>
    <col min="5648" max="5648" width="14.7109375" style="171" bestFit="1" customWidth="1"/>
    <col min="5649" max="5649" width="21.42578125" style="171" bestFit="1" customWidth="1"/>
    <col min="5650" max="5650" width="14.7109375" style="171" bestFit="1" customWidth="1"/>
    <col min="5651" max="5651" width="21.42578125" style="171" bestFit="1" customWidth="1"/>
    <col min="5652" max="5652" width="16.5703125" style="171" bestFit="1" customWidth="1"/>
    <col min="5653" max="5653" width="14.140625" style="171" bestFit="1" customWidth="1"/>
    <col min="5654" max="5654" width="16.5703125" style="171" bestFit="1" customWidth="1"/>
    <col min="5655" max="5655" width="14.140625" style="171" bestFit="1" customWidth="1"/>
    <col min="5656" max="5656" width="14.42578125" style="171" bestFit="1" customWidth="1"/>
    <col min="5657" max="5657" width="14.5703125" style="171" customWidth="1"/>
    <col min="5658" max="5658" width="13.85546875" style="171" bestFit="1" customWidth="1"/>
    <col min="5659" max="5659" width="14.5703125" style="171" customWidth="1"/>
    <col min="5660" max="5896" width="9" style="171"/>
    <col min="5897" max="5897" width="14.140625" style="171" customWidth="1"/>
    <col min="5898" max="5898" width="14.7109375" style="171" bestFit="1" customWidth="1"/>
    <col min="5899" max="5899" width="21.42578125" style="171" bestFit="1" customWidth="1"/>
    <col min="5900" max="5900" width="14.7109375" style="171" bestFit="1" customWidth="1"/>
    <col min="5901" max="5901" width="21.42578125" style="171" bestFit="1" customWidth="1"/>
    <col min="5902" max="5902" width="14.7109375" style="171" bestFit="1" customWidth="1"/>
    <col min="5903" max="5903" width="21.42578125" style="171" bestFit="1" customWidth="1"/>
    <col min="5904" max="5904" width="14.7109375" style="171" bestFit="1" customWidth="1"/>
    <col min="5905" max="5905" width="21.42578125" style="171" bestFit="1" customWidth="1"/>
    <col min="5906" max="5906" width="14.7109375" style="171" bestFit="1" customWidth="1"/>
    <col min="5907" max="5907" width="21.42578125" style="171" bestFit="1" customWidth="1"/>
    <col min="5908" max="5908" width="16.5703125" style="171" bestFit="1" customWidth="1"/>
    <col min="5909" max="5909" width="14.140625" style="171" bestFit="1" customWidth="1"/>
    <col min="5910" max="5910" width="16.5703125" style="171" bestFit="1" customWidth="1"/>
    <col min="5911" max="5911" width="14.140625" style="171" bestFit="1" customWidth="1"/>
    <col min="5912" max="5912" width="14.42578125" style="171" bestFit="1" customWidth="1"/>
    <col min="5913" max="5913" width="14.5703125" style="171" customWidth="1"/>
    <col min="5914" max="5914" width="13.85546875" style="171" bestFit="1" customWidth="1"/>
    <col min="5915" max="5915" width="14.5703125" style="171" customWidth="1"/>
    <col min="5916" max="6152" width="9" style="171"/>
    <col min="6153" max="6153" width="14.140625" style="171" customWidth="1"/>
    <col min="6154" max="6154" width="14.7109375" style="171" bestFit="1" customWidth="1"/>
    <col min="6155" max="6155" width="21.42578125" style="171" bestFit="1" customWidth="1"/>
    <col min="6156" max="6156" width="14.7109375" style="171" bestFit="1" customWidth="1"/>
    <col min="6157" max="6157" width="21.42578125" style="171" bestFit="1" customWidth="1"/>
    <col min="6158" max="6158" width="14.7109375" style="171" bestFit="1" customWidth="1"/>
    <col min="6159" max="6159" width="21.42578125" style="171" bestFit="1" customWidth="1"/>
    <col min="6160" max="6160" width="14.7109375" style="171" bestFit="1" customWidth="1"/>
    <col min="6161" max="6161" width="21.42578125" style="171" bestFit="1" customWidth="1"/>
    <col min="6162" max="6162" width="14.7109375" style="171" bestFit="1" customWidth="1"/>
    <col min="6163" max="6163" width="21.42578125" style="171" bestFit="1" customWidth="1"/>
    <col min="6164" max="6164" width="16.5703125" style="171" bestFit="1" customWidth="1"/>
    <col min="6165" max="6165" width="14.140625" style="171" bestFit="1" customWidth="1"/>
    <col min="6166" max="6166" width="16.5703125" style="171" bestFit="1" customWidth="1"/>
    <col min="6167" max="6167" width="14.140625" style="171" bestFit="1" customWidth="1"/>
    <col min="6168" max="6168" width="14.42578125" style="171" bestFit="1" customWidth="1"/>
    <col min="6169" max="6169" width="14.5703125" style="171" customWidth="1"/>
    <col min="6170" max="6170" width="13.85546875" style="171" bestFit="1" customWidth="1"/>
    <col min="6171" max="6171" width="14.5703125" style="171" customWidth="1"/>
    <col min="6172" max="6408" width="9" style="171"/>
    <col min="6409" max="6409" width="14.140625" style="171" customWidth="1"/>
    <col min="6410" max="6410" width="14.7109375" style="171" bestFit="1" customWidth="1"/>
    <col min="6411" max="6411" width="21.42578125" style="171" bestFit="1" customWidth="1"/>
    <col min="6412" max="6412" width="14.7109375" style="171" bestFit="1" customWidth="1"/>
    <col min="6413" max="6413" width="21.42578125" style="171" bestFit="1" customWidth="1"/>
    <col min="6414" max="6414" width="14.7109375" style="171" bestFit="1" customWidth="1"/>
    <col min="6415" max="6415" width="21.42578125" style="171" bestFit="1" customWidth="1"/>
    <col min="6416" max="6416" width="14.7109375" style="171" bestFit="1" customWidth="1"/>
    <col min="6417" max="6417" width="21.42578125" style="171" bestFit="1" customWidth="1"/>
    <col min="6418" max="6418" width="14.7109375" style="171" bestFit="1" customWidth="1"/>
    <col min="6419" max="6419" width="21.42578125" style="171" bestFit="1" customWidth="1"/>
    <col min="6420" max="6420" width="16.5703125" style="171" bestFit="1" customWidth="1"/>
    <col min="6421" max="6421" width="14.140625" style="171" bestFit="1" customWidth="1"/>
    <col min="6422" max="6422" width="16.5703125" style="171" bestFit="1" customWidth="1"/>
    <col min="6423" max="6423" width="14.140625" style="171" bestFit="1" customWidth="1"/>
    <col min="6424" max="6424" width="14.42578125" style="171" bestFit="1" customWidth="1"/>
    <col min="6425" max="6425" width="14.5703125" style="171" customWidth="1"/>
    <col min="6426" max="6426" width="13.85546875" style="171" bestFit="1" customWidth="1"/>
    <col min="6427" max="6427" width="14.5703125" style="171" customWidth="1"/>
    <col min="6428" max="6664" width="9" style="171"/>
    <col min="6665" max="6665" width="14.140625" style="171" customWidth="1"/>
    <col min="6666" max="6666" width="14.7109375" style="171" bestFit="1" customWidth="1"/>
    <col min="6667" max="6667" width="21.42578125" style="171" bestFit="1" customWidth="1"/>
    <col min="6668" max="6668" width="14.7109375" style="171" bestFit="1" customWidth="1"/>
    <col min="6669" max="6669" width="21.42578125" style="171" bestFit="1" customWidth="1"/>
    <col min="6670" max="6670" width="14.7109375" style="171" bestFit="1" customWidth="1"/>
    <col min="6671" max="6671" width="21.42578125" style="171" bestFit="1" customWidth="1"/>
    <col min="6672" max="6672" width="14.7109375" style="171" bestFit="1" customWidth="1"/>
    <col min="6673" max="6673" width="21.42578125" style="171" bestFit="1" customWidth="1"/>
    <col min="6674" max="6674" width="14.7109375" style="171" bestFit="1" customWidth="1"/>
    <col min="6675" max="6675" width="21.42578125" style="171" bestFit="1" customWidth="1"/>
    <col min="6676" max="6676" width="16.5703125" style="171" bestFit="1" customWidth="1"/>
    <col min="6677" max="6677" width="14.140625" style="171" bestFit="1" customWidth="1"/>
    <col min="6678" max="6678" width="16.5703125" style="171" bestFit="1" customWidth="1"/>
    <col min="6679" max="6679" width="14.140625" style="171" bestFit="1" customWidth="1"/>
    <col min="6680" max="6680" width="14.42578125" style="171" bestFit="1" customWidth="1"/>
    <col min="6681" max="6681" width="14.5703125" style="171" customWidth="1"/>
    <col min="6682" max="6682" width="13.85546875" style="171" bestFit="1" customWidth="1"/>
    <col min="6683" max="6683" width="14.5703125" style="171" customWidth="1"/>
    <col min="6684" max="6920" width="9" style="171"/>
    <col min="6921" max="6921" width="14.140625" style="171" customWidth="1"/>
    <col min="6922" max="6922" width="14.7109375" style="171" bestFit="1" customWidth="1"/>
    <col min="6923" max="6923" width="21.42578125" style="171" bestFit="1" customWidth="1"/>
    <col min="6924" max="6924" width="14.7109375" style="171" bestFit="1" customWidth="1"/>
    <col min="6925" max="6925" width="21.42578125" style="171" bestFit="1" customWidth="1"/>
    <col min="6926" max="6926" width="14.7109375" style="171" bestFit="1" customWidth="1"/>
    <col min="6927" max="6927" width="21.42578125" style="171" bestFit="1" customWidth="1"/>
    <col min="6928" max="6928" width="14.7109375" style="171" bestFit="1" customWidth="1"/>
    <col min="6929" max="6929" width="21.42578125" style="171" bestFit="1" customWidth="1"/>
    <col min="6930" max="6930" width="14.7109375" style="171" bestFit="1" customWidth="1"/>
    <col min="6931" max="6931" width="21.42578125" style="171" bestFit="1" customWidth="1"/>
    <col min="6932" max="6932" width="16.5703125" style="171" bestFit="1" customWidth="1"/>
    <col min="6933" max="6933" width="14.140625" style="171" bestFit="1" customWidth="1"/>
    <col min="6934" max="6934" width="16.5703125" style="171" bestFit="1" customWidth="1"/>
    <col min="6935" max="6935" width="14.140625" style="171" bestFit="1" customWidth="1"/>
    <col min="6936" max="6936" width="14.42578125" style="171" bestFit="1" customWidth="1"/>
    <col min="6937" max="6937" width="14.5703125" style="171" customWidth="1"/>
    <col min="6938" max="6938" width="13.85546875" style="171" bestFit="1" customWidth="1"/>
    <col min="6939" max="6939" width="14.5703125" style="171" customWidth="1"/>
    <col min="6940" max="7176" width="9" style="171"/>
    <col min="7177" max="7177" width="14.140625" style="171" customWidth="1"/>
    <col min="7178" max="7178" width="14.7109375" style="171" bestFit="1" customWidth="1"/>
    <col min="7179" max="7179" width="21.42578125" style="171" bestFit="1" customWidth="1"/>
    <col min="7180" max="7180" width="14.7109375" style="171" bestFit="1" customWidth="1"/>
    <col min="7181" max="7181" width="21.42578125" style="171" bestFit="1" customWidth="1"/>
    <col min="7182" max="7182" width="14.7109375" style="171" bestFit="1" customWidth="1"/>
    <col min="7183" max="7183" width="21.42578125" style="171" bestFit="1" customWidth="1"/>
    <col min="7184" max="7184" width="14.7109375" style="171" bestFit="1" customWidth="1"/>
    <col min="7185" max="7185" width="21.42578125" style="171" bestFit="1" customWidth="1"/>
    <col min="7186" max="7186" width="14.7109375" style="171" bestFit="1" customWidth="1"/>
    <col min="7187" max="7187" width="21.42578125" style="171" bestFit="1" customWidth="1"/>
    <col min="7188" max="7188" width="16.5703125" style="171" bestFit="1" customWidth="1"/>
    <col min="7189" max="7189" width="14.140625" style="171" bestFit="1" customWidth="1"/>
    <col min="7190" max="7190" width="16.5703125" style="171" bestFit="1" customWidth="1"/>
    <col min="7191" max="7191" width="14.140625" style="171" bestFit="1" customWidth="1"/>
    <col min="7192" max="7192" width="14.42578125" style="171" bestFit="1" customWidth="1"/>
    <col min="7193" max="7193" width="14.5703125" style="171" customWidth="1"/>
    <col min="7194" max="7194" width="13.85546875" style="171" bestFit="1" customWidth="1"/>
    <col min="7195" max="7195" width="14.5703125" style="171" customWidth="1"/>
    <col min="7196" max="7432" width="9" style="171"/>
    <col min="7433" max="7433" width="14.140625" style="171" customWidth="1"/>
    <col min="7434" max="7434" width="14.7109375" style="171" bestFit="1" customWidth="1"/>
    <col min="7435" max="7435" width="21.42578125" style="171" bestFit="1" customWidth="1"/>
    <col min="7436" max="7436" width="14.7109375" style="171" bestFit="1" customWidth="1"/>
    <col min="7437" max="7437" width="21.42578125" style="171" bestFit="1" customWidth="1"/>
    <col min="7438" max="7438" width="14.7109375" style="171" bestFit="1" customWidth="1"/>
    <col min="7439" max="7439" width="21.42578125" style="171" bestFit="1" customWidth="1"/>
    <col min="7440" max="7440" width="14.7109375" style="171" bestFit="1" customWidth="1"/>
    <col min="7441" max="7441" width="21.42578125" style="171" bestFit="1" customWidth="1"/>
    <col min="7442" max="7442" width="14.7109375" style="171" bestFit="1" customWidth="1"/>
    <col min="7443" max="7443" width="21.42578125" style="171" bestFit="1" customWidth="1"/>
    <col min="7444" max="7444" width="16.5703125" style="171" bestFit="1" customWidth="1"/>
    <col min="7445" max="7445" width="14.140625" style="171" bestFit="1" customWidth="1"/>
    <col min="7446" max="7446" width="16.5703125" style="171" bestFit="1" customWidth="1"/>
    <col min="7447" max="7447" width="14.140625" style="171" bestFit="1" customWidth="1"/>
    <col min="7448" max="7448" width="14.42578125" style="171" bestFit="1" customWidth="1"/>
    <col min="7449" max="7449" width="14.5703125" style="171" customWidth="1"/>
    <col min="7450" max="7450" width="13.85546875" style="171" bestFit="1" customWidth="1"/>
    <col min="7451" max="7451" width="14.5703125" style="171" customWidth="1"/>
    <col min="7452" max="7688" width="9" style="171"/>
    <col min="7689" max="7689" width="14.140625" style="171" customWidth="1"/>
    <col min="7690" max="7690" width="14.7109375" style="171" bestFit="1" customWidth="1"/>
    <col min="7691" max="7691" width="21.42578125" style="171" bestFit="1" customWidth="1"/>
    <col min="7692" max="7692" width="14.7109375" style="171" bestFit="1" customWidth="1"/>
    <col min="7693" max="7693" width="21.42578125" style="171" bestFit="1" customWidth="1"/>
    <col min="7694" max="7694" width="14.7109375" style="171" bestFit="1" customWidth="1"/>
    <col min="7695" max="7695" width="21.42578125" style="171" bestFit="1" customWidth="1"/>
    <col min="7696" max="7696" width="14.7109375" style="171" bestFit="1" customWidth="1"/>
    <col min="7697" max="7697" width="21.42578125" style="171" bestFit="1" customWidth="1"/>
    <col min="7698" max="7698" width="14.7109375" style="171" bestFit="1" customWidth="1"/>
    <col min="7699" max="7699" width="21.42578125" style="171" bestFit="1" customWidth="1"/>
    <col min="7700" max="7700" width="16.5703125" style="171" bestFit="1" customWidth="1"/>
    <col min="7701" max="7701" width="14.140625" style="171" bestFit="1" customWidth="1"/>
    <col min="7702" max="7702" width="16.5703125" style="171" bestFit="1" customWidth="1"/>
    <col min="7703" max="7703" width="14.140625" style="171" bestFit="1" customWidth="1"/>
    <col min="7704" max="7704" width="14.42578125" style="171" bestFit="1" customWidth="1"/>
    <col min="7705" max="7705" width="14.5703125" style="171" customWidth="1"/>
    <col min="7706" max="7706" width="13.85546875" style="171" bestFit="1" customWidth="1"/>
    <col min="7707" max="7707" width="14.5703125" style="171" customWidth="1"/>
    <col min="7708" max="7944" width="9" style="171"/>
    <col min="7945" max="7945" width="14.140625" style="171" customWidth="1"/>
    <col min="7946" max="7946" width="14.7109375" style="171" bestFit="1" customWidth="1"/>
    <col min="7947" max="7947" width="21.42578125" style="171" bestFit="1" customWidth="1"/>
    <col min="7948" max="7948" width="14.7109375" style="171" bestFit="1" customWidth="1"/>
    <col min="7949" max="7949" width="21.42578125" style="171" bestFit="1" customWidth="1"/>
    <col min="7950" max="7950" width="14.7109375" style="171" bestFit="1" customWidth="1"/>
    <col min="7951" max="7951" width="21.42578125" style="171" bestFit="1" customWidth="1"/>
    <col min="7952" max="7952" width="14.7109375" style="171" bestFit="1" customWidth="1"/>
    <col min="7953" max="7953" width="21.42578125" style="171" bestFit="1" customWidth="1"/>
    <col min="7954" max="7954" width="14.7109375" style="171" bestFit="1" customWidth="1"/>
    <col min="7955" max="7955" width="21.42578125" style="171" bestFit="1" customWidth="1"/>
    <col min="7956" max="7956" width="16.5703125" style="171" bestFit="1" customWidth="1"/>
    <col min="7957" max="7957" width="14.140625" style="171" bestFit="1" customWidth="1"/>
    <col min="7958" max="7958" width="16.5703125" style="171" bestFit="1" customWidth="1"/>
    <col min="7959" max="7959" width="14.140625" style="171" bestFit="1" customWidth="1"/>
    <col min="7960" max="7960" width="14.42578125" style="171" bestFit="1" customWidth="1"/>
    <col min="7961" max="7961" width="14.5703125" style="171" customWidth="1"/>
    <col min="7962" max="7962" width="13.85546875" style="171" bestFit="1" customWidth="1"/>
    <col min="7963" max="7963" width="14.5703125" style="171" customWidth="1"/>
    <col min="7964" max="8200" width="9" style="171"/>
    <col min="8201" max="8201" width="14.140625" style="171" customWidth="1"/>
    <col min="8202" max="8202" width="14.7109375" style="171" bestFit="1" customWidth="1"/>
    <col min="8203" max="8203" width="21.42578125" style="171" bestFit="1" customWidth="1"/>
    <col min="8204" max="8204" width="14.7109375" style="171" bestFit="1" customWidth="1"/>
    <col min="8205" max="8205" width="21.42578125" style="171" bestFit="1" customWidth="1"/>
    <col min="8206" max="8206" width="14.7109375" style="171" bestFit="1" customWidth="1"/>
    <col min="8207" max="8207" width="21.42578125" style="171" bestFit="1" customWidth="1"/>
    <col min="8208" max="8208" width="14.7109375" style="171" bestFit="1" customWidth="1"/>
    <col min="8209" max="8209" width="21.42578125" style="171" bestFit="1" customWidth="1"/>
    <col min="8210" max="8210" width="14.7109375" style="171" bestFit="1" customWidth="1"/>
    <col min="8211" max="8211" width="21.42578125" style="171" bestFit="1" customWidth="1"/>
    <col min="8212" max="8212" width="16.5703125" style="171" bestFit="1" customWidth="1"/>
    <col min="8213" max="8213" width="14.140625" style="171" bestFit="1" customWidth="1"/>
    <col min="8214" max="8214" width="16.5703125" style="171" bestFit="1" customWidth="1"/>
    <col min="8215" max="8215" width="14.140625" style="171" bestFit="1" customWidth="1"/>
    <col min="8216" max="8216" width="14.42578125" style="171" bestFit="1" customWidth="1"/>
    <col min="8217" max="8217" width="14.5703125" style="171" customWidth="1"/>
    <col min="8218" max="8218" width="13.85546875" style="171" bestFit="1" customWidth="1"/>
    <col min="8219" max="8219" width="14.5703125" style="171" customWidth="1"/>
    <col min="8220" max="8456" width="9" style="171"/>
    <col min="8457" max="8457" width="14.140625" style="171" customWidth="1"/>
    <col min="8458" max="8458" width="14.7109375" style="171" bestFit="1" customWidth="1"/>
    <col min="8459" max="8459" width="21.42578125" style="171" bestFit="1" customWidth="1"/>
    <col min="8460" max="8460" width="14.7109375" style="171" bestFit="1" customWidth="1"/>
    <col min="8461" max="8461" width="21.42578125" style="171" bestFit="1" customWidth="1"/>
    <col min="8462" max="8462" width="14.7109375" style="171" bestFit="1" customWidth="1"/>
    <col min="8463" max="8463" width="21.42578125" style="171" bestFit="1" customWidth="1"/>
    <col min="8464" max="8464" width="14.7109375" style="171" bestFit="1" customWidth="1"/>
    <col min="8465" max="8465" width="21.42578125" style="171" bestFit="1" customWidth="1"/>
    <col min="8466" max="8466" width="14.7109375" style="171" bestFit="1" customWidth="1"/>
    <col min="8467" max="8467" width="21.42578125" style="171" bestFit="1" customWidth="1"/>
    <col min="8468" max="8468" width="16.5703125" style="171" bestFit="1" customWidth="1"/>
    <col min="8469" max="8469" width="14.140625" style="171" bestFit="1" customWidth="1"/>
    <col min="8470" max="8470" width="16.5703125" style="171" bestFit="1" customWidth="1"/>
    <col min="8471" max="8471" width="14.140625" style="171" bestFit="1" customWidth="1"/>
    <col min="8472" max="8472" width="14.42578125" style="171" bestFit="1" customWidth="1"/>
    <col min="8473" max="8473" width="14.5703125" style="171" customWidth="1"/>
    <col min="8474" max="8474" width="13.85546875" style="171" bestFit="1" customWidth="1"/>
    <col min="8475" max="8475" width="14.5703125" style="171" customWidth="1"/>
    <col min="8476" max="8712" width="9" style="171"/>
    <col min="8713" max="8713" width="14.140625" style="171" customWidth="1"/>
    <col min="8714" max="8714" width="14.7109375" style="171" bestFit="1" customWidth="1"/>
    <col min="8715" max="8715" width="21.42578125" style="171" bestFit="1" customWidth="1"/>
    <col min="8716" max="8716" width="14.7109375" style="171" bestFit="1" customWidth="1"/>
    <col min="8717" max="8717" width="21.42578125" style="171" bestFit="1" customWidth="1"/>
    <col min="8718" max="8718" width="14.7109375" style="171" bestFit="1" customWidth="1"/>
    <col min="8719" max="8719" width="21.42578125" style="171" bestFit="1" customWidth="1"/>
    <col min="8720" max="8720" width="14.7109375" style="171" bestFit="1" customWidth="1"/>
    <col min="8721" max="8721" width="21.42578125" style="171" bestFit="1" customWidth="1"/>
    <col min="8722" max="8722" width="14.7109375" style="171" bestFit="1" customWidth="1"/>
    <col min="8723" max="8723" width="21.42578125" style="171" bestFit="1" customWidth="1"/>
    <col min="8724" max="8724" width="16.5703125" style="171" bestFit="1" customWidth="1"/>
    <col min="8725" max="8725" width="14.140625" style="171" bestFit="1" customWidth="1"/>
    <col min="8726" max="8726" width="16.5703125" style="171" bestFit="1" customWidth="1"/>
    <col min="8727" max="8727" width="14.140625" style="171" bestFit="1" customWidth="1"/>
    <col min="8728" max="8728" width="14.42578125" style="171" bestFit="1" customWidth="1"/>
    <col min="8729" max="8729" width="14.5703125" style="171" customWidth="1"/>
    <col min="8730" max="8730" width="13.85546875" style="171" bestFit="1" customWidth="1"/>
    <col min="8731" max="8731" width="14.5703125" style="171" customWidth="1"/>
    <col min="8732" max="8968" width="9" style="171"/>
    <col min="8969" max="8969" width="14.140625" style="171" customWidth="1"/>
    <col min="8970" max="8970" width="14.7109375" style="171" bestFit="1" customWidth="1"/>
    <col min="8971" max="8971" width="21.42578125" style="171" bestFit="1" customWidth="1"/>
    <col min="8972" max="8972" width="14.7109375" style="171" bestFit="1" customWidth="1"/>
    <col min="8973" max="8973" width="21.42578125" style="171" bestFit="1" customWidth="1"/>
    <col min="8974" max="8974" width="14.7109375" style="171" bestFit="1" customWidth="1"/>
    <col min="8975" max="8975" width="21.42578125" style="171" bestFit="1" customWidth="1"/>
    <col min="8976" max="8976" width="14.7109375" style="171" bestFit="1" customWidth="1"/>
    <col min="8977" max="8977" width="21.42578125" style="171" bestFit="1" customWidth="1"/>
    <col min="8978" max="8978" width="14.7109375" style="171" bestFit="1" customWidth="1"/>
    <col min="8979" max="8979" width="21.42578125" style="171" bestFit="1" customWidth="1"/>
    <col min="8980" max="8980" width="16.5703125" style="171" bestFit="1" customWidth="1"/>
    <col min="8981" max="8981" width="14.140625" style="171" bestFit="1" customWidth="1"/>
    <col min="8982" max="8982" width="16.5703125" style="171" bestFit="1" customWidth="1"/>
    <col min="8983" max="8983" width="14.140625" style="171" bestFit="1" customWidth="1"/>
    <col min="8984" max="8984" width="14.42578125" style="171" bestFit="1" customWidth="1"/>
    <col min="8985" max="8985" width="14.5703125" style="171" customWidth="1"/>
    <col min="8986" max="8986" width="13.85546875" style="171" bestFit="1" customWidth="1"/>
    <col min="8987" max="8987" width="14.5703125" style="171" customWidth="1"/>
    <col min="8988" max="9224" width="9" style="171"/>
    <col min="9225" max="9225" width="14.140625" style="171" customWidth="1"/>
    <col min="9226" max="9226" width="14.7109375" style="171" bestFit="1" customWidth="1"/>
    <col min="9227" max="9227" width="21.42578125" style="171" bestFit="1" customWidth="1"/>
    <col min="9228" max="9228" width="14.7109375" style="171" bestFit="1" customWidth="1"/>
    <col min="9229" max="9229" width="21.42578125" style="171" bestFit="1" customWidth="1"/>
    <col min="9230" max="9230" width="14.7109375" style="171" bestFit="1" customWidth="1"/>
    <col min="9231" max="9231" width="21.42578125" style="171" bestFit="1" customWidth="1"/>
    <col min="9232" max="9232" width="14.7109375" style="171" bestFit="1" customWidth="1"/>
    <col min="9233" max="9233" width="21.42578125" style="171" bestFit="1" customWidth="1"/>
    <col min="9234" max="9234" width="14.7109375" style="171" bestFit="1" customWidth="1"/>
    <col min="9235" max="9235" width="21.42578125" style="171" bestFit="1" customWidth="1"/>
    <col min="9236" max="9236" width="16.5703125" style="171" bestFit="1" customWidth="1"/>
    <col min="9237" max="9237" width="14.140625" style="171" bestFit="1" customWidth="1"/>
    <col min="9238" max="9238" width="16.5703125" style="171" bestFit="1" customWidth="1"/>
    <col min="9239" max="9239" width="14.140625" style="171" bestFit="1" customWidth="1"/>
    <col min="9240" max="9240" width="14.42578125" style="171" bestFit="1" customWidth="1"/>
    <col min="9241" max="9241" width="14.5703125" style="171" customWidth="1"/>
    <col min="9242" max="9242" width="13.85546875" style="171" bestFit="1" customWidth="1"/>
    <col min="9243" max="9243" width="14.5703125" style="171" customWidth="1"/>
    <col min="9244" max="9480" width="9" style="171"/>
    <col min="9481" max="9481" width="14.140625" style="171" customWidth="1"/>
    <col min="9482" max="9482" width="14.7109375" style="171" bestFit="1" customWidth="1"/>
    <col min="9483" max="9483" width="21.42578125" style="171" bestFit="1" customWidth="1"/>
    <col min="9484" max="9484" width="14.7109375" style="171" bestFit="1" customWidth="1"/>
    <col min="9485" max="9485" width="21.42578125" style="171" bestFit="1" customWidth="1"/>
    <col min="9486" max="9486" width="14.7109375" style="171" bestFit="1" customWidth="1"/>
    <col min="9487" max="9487" width="21.42578125" style="171" bestFit="1" customWidth="1"/>
    <col min="9488" max="9488" width="14.7109375" style="171" bestFit="1" customWidth="1"/>
    <col min="9489" max="9489" width="21.42578125" style="171" bestFit="1" customWidth="1"/>
    <col min="9490" max="9490" width="14.7109375" style="171" bestFit="1" customWidth="1"/>
    <col min="9491" max="9491" width="21.42578125" style="171" bestFit="1" customWidth="1"/>
    <col min="9492" max="9492" width="16.5703125" style="171" bestFit="1" customWidth="1"/>
    <col min="9493" max="9493" width="14.140625" style="171" bestFit="1" customWidth="1"/>
    <col min="9494" max="9494" width="16.5703125" style="171" bestFit="1" customWidth="1"/>
    <col min="9495" max="9495" width="14.140625" style="171" bestFit="1" customWidth="1"/>
    <col min="9496" max="9496" width="14.42578125" style="171" bestFit="1" customWidth="1"/>
    <col min="9497" max="9497" width="14.5703125" style="171" customWidth="1"/>
    <col min="9498" max="9498" width="13.85546875" style="171" bestFit="1" customWidth="1"/>
    <col min="9499" max="9499" width="14.5703125" style="171" customWidth="1"/>
    <col min="9500" max="9736" width="9" style="171"/>
    <col min="9737" max="9737" width="14.140625" style="171" customWidth="1"/>
    <col min="9738" max="9738" width="14.7109375" style="171" bestFit="1" customWidth="1"/>
    <col min="9739" max="9739" width="21.42578125" style="171" bestFit="1" customWidth="1"/>
    <col min="9740" max="9740" width="14.7109375" style="171" bestFit="1" customWidth="1"/>
    <col min="9741" max="9741" width="21.42578125" style="171" bestFit="1" customWidth="1"/>
    <col min="9742" max="9742" width="14.7109375" style="171" bestFit="1" customWidth="1"/>
    <col min="9743" max="9743" width="21.42578125" style="171" bestFit="1" customWidth="1"/>
    <col min="9744" max="9744" width="14.7109375" style="171" bestFit="1" customWidth="1"/>
    <col min="9745" max="9745" width="21.42578125" style="171" bestFit="1" customWidth="1"/>
    <col min="9746" max="9746" width="14.7109375" style="171" bestFit="1" customWidth="1"/>
    <col min="9747" max="9747" width="21.42578125" style="171" bestFit="1" customWidth="1"/>
    <col min="9748" max="9748" width="16.5703125" style="171" bestFit="1" customWidth="1"/>
    <col min="9749" max="9749" width="14.140625" style="171" bestFit="1" customWidth="1"/>
    <col min="9750" max="9750" width="16.5703125" style="171" bestFit="1" customWidth="1"/>
    <col min="9751" max="9751" width="14.140625" style="171" bestFit="1" customWidth="1"/>
    <col min="9752" max="9752" width="14.42578125" style="171" bestFit="1" customWidth="1"/>
    <col min="9753" max="9753" width="14.5703125" style="171" customWidth="1"/>
    <col min="9754" max="9754" width="13.85546875" style="171" bestFit="1" customWidth="1"/>
    <col min="9755" max="9755" width="14.5703125" style="171" customWidth="1"/>
    <col min="9756" max="9992" width="9" style="171"/>
    <col min="9993" max="9993" width="14.140625" style="171" customWidth="1"/>
    <col min="9994" max="9994" width="14.7109375" style="171" bestFit="1" customWidth="1"/>
    <col min="9995" max="9995" width="21.42578125" style="171" bestFit="1" customWidth="1"/>
    <col min="9996" max="9996" width="14.7109375" style="171" bestFit="1" customWidth="1"/>
    <col min="9997" max="9997" width="21.42578125" style="171" bestFit="1" customWidth="1"/>
    <col min="9998" max="9998" width="14.7109375" style="171" bestFit="1" customWidth="1"/>
    <col min="9999" max="9999" width="21.42578125" style="171" bestFit="1" customWidth="1"/>
    <col min="10000" max="10000" width="14.7109375" style="171" bestFit="1" customWidth="1"/>
    <col min="10001" max="10001" width="21.42578125" style="171" bestFit="1" customWidth="1"/>
    <col min="10002" max="10002" width="14.7109375" style="171" bestFit="1" customWidth="1"/>
    <col min="10003" max="10003" width="21.42578125" style="171" bestFit="1" customWidth="1"/>
    <col min="10004" max="10004" width="16.5703125" style="171" bestFit="1" customWidth="1"/>
    <col min="10005" max="10005" width="14.140625" style="171" bestFit="1" customWidth="1"/>
    <col min="10006" max="10006" width="16.5703125" style="171" bestFit="1" customWidth="1"/>
    <col min="10007" max="10007" width="14.140625" style="171" bestFit="1" customWidth="1"/>
    <col min="10008" max="10008" width="14.42578125" style="171" bestFit="1" customWidth="1"/>
    <col min="10009" max="10009" width="14.5703125" style="171" customWidth="1"/>
    <col min="10010" max="10010" width="13.85546875" style="171" bestFit="1" customWidth="1"/>
    <col min="10011" max="10011" width="14.5703125" style="171" customWidth="1"/>
    <col min="10012" max="10248" width="9" style="171"/>
    <col min="10249" max="10249" width="14.140625" style="171" customWidth="1"/>
    <col min="10250" max="10250" width="14.7109375" style="171" bestFit="1" customWidth="1"/>
    <col min="10251" max="10251" width="21.42578125" style="171" bestFit="1" customWidth="1"/>
    <col min="10252" max="10252" width="14.7109375" style="171" bestFit="1" customWidth="1"/>
    <col min="10253" max="10253" width="21.42578125" style="171" bestFit="1" customWidth="1"/>
    <col min="10254" max="10254" width="14.7109375" style="171" bestFit="1" customWidth="1"/>
    <col min="10255" max="10255" width="21.42578125" style="171" bestFit="1" customWidth="1"/>
    <col min="10256" max="10256" width="14.7109375" style="171" bestFit="1" customWidth="1"/>
    <col min="10257" max="10257" width="21.42578125" style="171" bestFit="1" customWidth="1"/>
    <col min="10258" max="10258" width="14.7109375" style="171" bestFit="1" customWidth="1"/>
    <col min="10259" max="10259" width="21.42578125" style="171" bestFit="1" customWidth="1"/>
    <col min="10260" max="10260" width="16.5703125" style="171" bestFit="1" customWidth="1"/>
    <col min="10261" max="10261" width="14.140625" style="171" bestFit="1" customWidth="1"/>
    <col min="10262" max="10262" width="16.5703125" style="171" bestFit="1" customWidth="1"/>
    <col min="10263" max="10263" width="14.140625" style="171" bestFit="1" customWidth="1"/>
    <col min="10264" max="10264" width="14.42578125" style="171" bestFit="1" customWidth="1"/>
    <col min="10265" max="10265" width="14.5703125" style="171" customWidth="1"/>
    <col min="10266" max="10266" width="13.85546875" style="171" bestFit="1" customWidth="1"/>
    <col min="10267" max="10267" width="14.5703125" style="171" customWidth="1"/>
    <col min="10268" max="10504" width="9" style="171"/>
    <col min="10505" max="10505" width="14.140625" style="171" customWidth="1"/>
    <col min="10506" max="10506" width="14.7109375" style="171" bestFit="1" customWidth="1"/>
    <col min="10507" max="10507" width="21.42578125" style="171" bestFit="1" customWidth="1"/>
    <col min="10508" max="10508" width="14.7109375" style="171" bestFit="1" customWidth="1"/>
    <col min="10509" max="10509" width="21.42578125" style="171" bestFit="1" customWidth="1"/>
    <col min="10510" max="10510" width="14.7109375" style="171" bestFit="1" customWidth="1"/>
    <col min="10511" max="10511" width="21.42578125" style="171" bestFit="1" customWidth="1"/>
    <col min="10512" max="10512" width="14.7109375" style="171" bestFit="1" customWidth="1"/>
    <col min="10513" max="10513" width="21.42578125" style="171" bestFit="1" customWidth="1"/>
    <col min="10514" max="10514" width="14.7109375" style="171" bestFit="1" customWidth="1"/>
    <col min="10515" max="10515" width="21.42578125" style="171" bestFit="1" customWidth="1"/>
    <col min="10516" max="10516" width="16.5703125" style="171" bestFit="1" customWidth="1"/>
    <col min="10517" max="10517" width="14.140625" style="171" bestFit="1" customWidth="1"/>
    <col min="10518" max="10518" width="16.5703125" style="171" bestFit="1" customWidth="1"/>
    <col min="10519" max="10519" width="14.140625" style="171" bestFit="1" customWidth="1"/>
    <col min="10520" max="10520" width="14.42578125" style="171" bestFit="1" customWidth="1"/>
    <col min="10521" max="10521" width="14.5703125" style="171" customWidth="1"/>
    <col min="10522" max="10522" width="13.85546875" style="171" bestFit="1" customWidth="1"/>
    <col min="10523" max="10523" width="14.5703125" style="171" customWidth="1"/>
    <col min="10524" max="10760" width="9" style="171"/>
    <col min="10761" max="10761" width="14.140625" style="171" customWidth="1"/>
    <col min="10762" max="10762" width="14.7109375" style="171" bestFit="1" customWidth="1"/>
    <col min="10763" max="10763" width="21.42578125" style="171" bestFit="1" customWidth="1"/>
    <col min="10764" max="10764" width="14.7109375" style="171" bestFit="1" customWidth="1"/>
    <col min="10765" max="10765" width="21.42578125" style="171" bestFit="1" customWidth="1"/>
    <col min="10766" max="10766" width="14.7109375" style="171" bestFit="1" customWidth="1"/>
    <col min="10767" max="10767" width="21.42578125" style="171" bestFit="1" customWidth="1"/>
    <col min="10768" max="10768" width="14.7109375" style="171" bestFit="1" customWidth="1"/>
    <col min="10769" max="10769" width="21.42578125" style="171" bestFit="1" customWidth="1"/>
    <col min="10770" max="10770" width="14.7109375" style="171" bestFit="1" customWidth="1"/>
    <col min="10771" max="10771" width="21.42578125" style="171" bestFit="1" customWidth="1"/>
    <col min="10772" max="10772" width="16.5703125" style="171" bestFit="1" customWidth="1"/>
    <col min="10773" max="10773" width="14.140625" style="171" bestFit="1" customWidth="1"/>
    <col min="10774" max="10774" width="16.5703125" style="171" bestFit="1" customWidth="1"/>
    <col min="10775" max="10775" width="14.140625" style="171" bestFit="1" customWidth="1"/>
    <col min="10776" max="10776" width="14.42578125" style="171" bestFit="1" customWidth="1"/>
    <col min="10777" max="10777" width="14.5703125" style="171" customWidth="1"/>
    <col min="10778" max="10778" width="13.85546875" style="171" bestFit="1" customWidth="1"/>
    <col min="10779" max="10779" width="14.5703125" style="171" customWidth="1"/>
    <col min="10780" max="11016" width="9" style="171"/>
    <col min="11017" max="11017" width="14.140625" style="171" customWidth="1"/>
    <col min="11018" max="11018" width="14.7109375" style="171" bestFit="1" customWidth="1"/>
    <col min="11019" max="11019" width="21.42578125" style="171" bestFit="1" customWidth="1"/>
    <col min="11020" max="11020" width="14.7109375" style="171" bestFit="1" customWidth="1"/>
    <col min="11021" max="11021" width="21.42578125" style="171" bestFit="1" customWidth="1"/>
    <col min="11022" max="11022" width="14.7109375" style="171" bestFit="1" customWidth="1"/>
    <col min="11023" max="11023" width="21.42578125" style="171" bestFit="1" customWidth="1"/>
    <col min="11024" max="11024" width="14.7109375" style="171" bestFit="1" customWidth="1"/>
    <col min="11025" max="11025" width="21.42578125" style="171" bestFit="1" customWidth="1"/>
    <col min="11026" max="11026" width="14.7109375" style="171" bestFit="1" customWidth="1"/>
    <col min="11027" max="11027" width="21.42578125" style="171" bestFit="1" customWidth="1"/>
    <col min="11028" max="11028" width="16.5703125" style="171" bestFit="1" customWidth="1"/>
    <col min="11029" max="11029" width="14.140625" style="171" bestFit="1" customWidth="1"/>
    <col min="11030" max="11030" width="16.5703125" style="171" bestFit="1" customWidth="1"/>
    <col min="11031" max="11031" width="14.140625" style="171" bestFit="1" customWidth="1"/>
    <col min="11032" max="11032" width="14.42578125" style="171" bestFit="1" customWidth="1"/>
    <col min="11033" max="11033" width="14.5703125" style="171" customWidth="1"/>
    <col min="11034" max="11034" width="13.85546875" style="171" bestFit="1" customWidth="1"/>
    <col min="11035" max="11035" width="14.5703125" style="171" customWidth="1"/>
    <col min="11036" max="11272" width="9" style="171"/>
    <col min="11273" max="11273" width="14.140625" style="171" customWidth="1"/>
    <col min="11274" max="11274" width="14.7109375" style="171" bestFit="1" customWidth="1"/>
    <col min="11275" max="11275" width="21.42578125" style="171" bestFit="1" customWidth="1"/>
    <col min="11276" max="11276" width="14.7109375" style="171" bestFit="1" customWidth="1"/>
    <col min="11277" max="11277" width="21.42578125" style="171" bestFit="1" customWidth="1"/>
    <col min="11278" max="11278" width="14.7109375" style="171" bestFit="1" customWidth="1"/>
    <col min="11279" max="11279" width="21.42578125" style="171" bestFit="1" customWidth="1"/>
    <col min="11280" max="11280" width="14.7109375" style="171" bestFit="1" customWidth="1"/>
    <col min="11281" max="11281" width="21.42578125" style="171" bestFit="1" customWidth="1"/>
    <col min="11282" max="11282" width="14.7109375" style="171" bestFit="1" customWidth="1"/>
    <col min="11283" max="11283" width="21.42578125" style="171" bestFit="1" customWidth="1"/>
    <col min="11284" max="11284" width="16.5703125" style="171" bestFit="1" customWidth="1"/>
    <col min="11285" max="11285" width="14.140625" style="171" bestFit="1" customWidth="1"/>
    <col min="11286" max="11286" width="16.5703125" style="171" bestFit="1" customWidth="1"/>
    <col min="11287" max="11287" width="14.140625" style="171" bestFit="1" customWidth="1"/>
    <col min="11288" max="11288" width="14.42578125" style="171" bestFit="1" customWidth="1"/>
    <col min="11289" max="11289" width="14.5703125" style="171" customWidth="1"/>
    <col min="11290" max="11290" width="13.85546875" style="171" bestFit="1" customWidth="1"/>
    <col min="11291" max="11291" width="14.5703125" style="171" customWidth="1"/>
    <col min="11292" max="11528" width="9" style="171"/>
    <col min="11529" max="11529" width="14.140625" style="171" customWidth="1"/>
    <col min="11530" max="11530" width="14.7109375" style="171" bestFit="1" customWidth="1"/>
    <col min="11531" max="11531" width="21.42578125" style="171" bestFit="1" customWidth="1"/>
    <col min="11532" max="11532" width="14.7109375" style="171" bestFit="1" customWidth="1"/>
    <col min="11533" max="11533" width="21.42578125" style="171" bestFit="1" customWidth="1"/>
    <col min="11534" max="11534" width="14.7109375" style="171" bestFit="1" customWidth="1"/>
    <col min="11535" max="11535" width="21.42578125" style="171" bestFit="1" customWidth="1"/>
    <col min="11536" max="11536" width="14.7109375" style="171" bestFit="1" customWidth="1"/>
    <col min="11537" max="11537" width="21.42578125" style="171" bestFit="1" customWidth="1"/>
    <col min="11538" max="11538" width="14.7109375" style="171" bestFit="1" customWidth="1"/>
    <col min="11539" max="11539" width="21.42578125" style="171" bestFit="1" customWidth="1"/>
    <col min="11540" max="11540" width="16.5703125" style="171" bestFit="1" customWidth="1"/>
    <col min="11541" max="11541" width="14.140625" style="171" bestFit="1" customWidth="1"/>
    <col min="11542" max="11542" width="16.5703125" style="171" bestFit="1" customWidth="1"/>
    <col min="11543" max="11543" width="14.140625" style="171" bestFit="1" customWidth="1"/>
    <col min="11544" max="11544" width="14.42578125" style="171" bestFit="1" customWidth="1"/>
    <col min="11545" max="11545" width="14.5703125" style="171" customWidth="1"/>
    <col min="11546" max="11546" width="13.85546875" style="171" bestFit="1" customWidth="1"/>
    <col min="11547" max="11547" width="14.5703125" style="171" customWidth="1"/>
    <col min="11548" max="11784" width="9" style="171"/>
    <col min="11785" max="11785" width="14.140625" style="171" customWidth="1"/>
    <col min="11786" max="11786" width="14.7109375" style="171" bestFit="1" customWidth="1"/>
    <col min="11787" max="11787" width="21.42578125" style="171" bestFit="1" customWidth="1"/>
    <col min="11788" max="11788" width="14.7109375" style="171" bestFit="1" customWidth="1"/>
    <col min="11789" max="11789" width="21.42578125" style="171" bestFit="1" customWidth="1"/>
    <col min="11790" max="11790" width="14.7109375" style="171" bestFit="1" customWidth="1"/>
    <col min="11791" max="11791" width="21.42578125" style="171" bestFit="1" customWidth="1"/>
    <col min="11792" max="11792" width="14.7109375" style="171" bestFit="1" customWidth="1"/>
    <col min="11793" max="11793" width="21.42578125" style="171" bestFit="1" customWidth="1"/>
    <col min="11794" max="11794" width="14.7109375" style="171" bestFit="1" customWidth="1"/>
    <col min="11795" max="11795" width="21.42578125" style="171" bestFit="1" customWidth="1"/>
    <col min="11796" max="11796" width="16.5703125" style="171" bestFit="1" customWidth="1"/>
    <col min="11797" max="11797" width="14.140625" style="171" bestFit="1" customWidth="1"/>
    <col min="11798" max="11798" width="16.5703125" style="171" bestFit="1" customWidth="1"/>
    <col min="11799" max="11799" width="14.140625" style="171" bestFit="1" customWidth="1"/>
    <col min="11800" max="11800" width="14.42578125" style="171" bestFit="1" customWidth="1"/>
    <col min="11801" max="11801" width="14.5703125" style="171" customWidth="1"/>
    <col min="11802" max="11802" width="13.85546875" style="171" bestFit="1" customWidth="1"/>
    <col min="11803" max="11803" width="14.5703125" style="171" customWidth="1"/>
    <col min="11804" max="12040" width="9" style="171"/>
    <col min="12041" max="12041" width="14.140625" style="171" customWidth="1"/>
    <col min="12042" max="12042" width="14.7109375" style="171" bestFit="1" customWidth="1"/>
    <col min="12043" max="12043" width="21.42578125" style="171" bestFit="1" customWidth="1"/>
    <col min="12044" max="12044" width="14.7109375" style="171" bestFit="1" customWidth="1"/>
    <col min="12045" max="12045" width="21.42578125" style="171" bestFit="1" customWidth="1"/>
    <col min="12046" max="12046" width="14.7109375" style="171" bestFit="1" customWidth="1"/>
    <col min="12047" max="12047" width="21.42578125" style="171" bestFit="1" customWidth="1"/>
    <col min="12048" max="12048" width="14.7109375" style="171" bestFit="1" customWidth="1"/>
    <col min="12049" max="12049" width="21.42578125" style="171" bestFit="1" customWidth="1"/>
    <col min="12050" max="12050" width="14.7109375" style="171" bestFit="1" customWidth="1"/>
    <col min="12051" max="12051" width="21.42578125" style="171" bestFit="1" customWidth="1"/>
    <col min="12052" max="12052" width="16.5703125" style="171" bestFit="1" customWidth="1"/>
    <col min="12053" max="12053" width="14.140625" style="171" bestFit="1" customWidth="1"/>
    <col min="12054" max="12054" width="16.5703125" style="171" bestFit="1" customWidth="1"/>
    <col min="12055" max="12055" width="14.140625" style="171" bestFit="1" customWidth="1"/>
    <col min="12056" max="12056" width="14.42578125" style="171" bestFit="1" customWidth="1"/>
    <col min="12057" max="12057" width="14.5703125" style="171" customWidth="1"/>
    <col min="12058" max="12058" width="13.85546875" style="171" bestFit="1" customWidth="1"/>
    <col min="12059" max="12059" width="14.5703125" style="171" customWidth="1"/>
    <col min="12060" max="12296" width="9" style="171"/>
    <col min="12297" max="12297" width="14.140625" style="171" customWidth="1"/>
    <col min="12298" max="12298" width="14.7109375" style="171" bestFit="1" customWidth="1"/>
    <col min="12299" max="12299" width="21.42578125" style="171" bestFit="1" customWidth="1"/>
    <col min="12300" max="12300" width="14.7109375" style="171" bestFit="1" customWidth="1"/>
    <col min="12301" max="12301" width="21.42578125" style="171" bestFit="1" customWidth="1"/>
    <col min="12302" max="12302" width="14.7109375" style="171" bestFit="1" customWidth="1"/>
    <col min="12303" max="12303" width="21.42578125" style="171" bestFit="1" customWidth="1"/>
    <col min="12304" max="12304" width="14.7109375" style="171" bestFit="1" customWidth="1"/>
    <col min="12305" max="12305" width="21.42578125" style="171" bestFit="1" customWidth="1"/>
    <col min="12306" max="12306" width="14.7109375" style="171" bestFit="1" customWidth="1"/>
    <col min="12307" max="12307" width="21.42578125" style="171" bestFit="1" customWidth="1"/>
    <col min="12308" max="12308" width="16.5703125" style="171" bestFit="1" customWidth="1"/>
    <col min="12309" max="12309" width="14.140625" style="171" bestFit="1" customWidth="1"/>
    <col min="12310" max="12310" width="16.5703125" style="171" bestFit="1" customWidth="1"/>
    <col min="12311" max="12311" width="14.140625" style="171" bestFit="1" customWidth="1"/>
    <col min="12312" max="12312" width="14.42578125" style="171" bestFit="1" customWidth="1"/>
    <col min="12313" max="12313" width="14.5703125" style="171" customWidth="1"/>
    <col min="12314" max="12314" width="13.85546875" style="171" bestFit="1" customWidth="1"/>
    <col min="12315" max="12315" width="14.5703125" style="171" customWidth="1"/>
    <col min="12316" max="12552" width="9" style="171"/>
    <col min="12553" max="12553" width="14.140625" style="171" customWidth="1"/>
    <col min="12554" max="12554" width="14.7109375" style="171" bestFit="1" customWidth="1"/>
    <col min="12555" max="12555" width="21.42578125" style="171" bestFit="1" customWidth="1"/>
    <col min="12556" max="12556" width="14.7109375" style="171" bestFit="1" customWidth="1"/>
    <col min="12557" max="12557" width="21.42578125" style="171" bestFit="1" customWidth="1"/>
    <col min="12558" max="12558" width="14.7109375" style="171" bestFit="1" customWidth="1"/>
    <col min="12559" max="12559" width="21.42578125" style="171" bestFit="1" customWidth="1"/>
    <col min="12560" max="12560" width="14.7109375" style="171" bestFit="1" customWidth="1"/>
    <col min="12561" max="12561" width="21.42578125" style="171" bestFit="1" customWidth="1"/>
    <col min="12562" max="12562" width="14.7109375" style="171" bestFit="1" customWidth="1"/>
    <col min="12563" max="12563" width="21.42578125" style="171" bestFit="1" customWidth="1"/>
    <col min="12564" max="12564" width="16.5703125" style="171" bestFit="1" customWidth="1"/>
    <col min="12565" max="12565" width="14.140625" style="171" bestFit="1" customWidth="1"/>
    <col min="12566" max="12566" width="16.5703125" style="171" bestFit="1" customWidth="1"/>
    <col min="12567" max="12567" width="14.140625" style="171" bestFit="1" customWidth="1"/>
    <col min="12568" max="12568" width="14.42578125" style="171" bestFit="1" customWidth="1"/>
    <col min="12569" max="12569" width="14.5703125" style="171" customWidth="1"/>
    <col min="12570" max="12570" width="13.85546875" style="171" bestFit="1" customWidth="1"/>
    <col min="12571" max="12571" width="14.5703125" style="171" customWidth="1"/>
    <col min="12572" max="12808" width="9" style="171"/>
    <col min="12809" max="12809" width="14.140625" style="171" customWidth="1"/>
    <col min="12810" max="12810" width="14.7109375" style="171" bestFit="1" customWidth="1"/>
    <col min="12811" max="12811" width="21.42578125" style="171" bestFit="1" customWidth="1"/>
    <col min="12812" max="12812" width="14.7109375" style="171" bestFit="1" customWidth="1"/>
    <col min="12813" max="12813" width="21.42578125" style="171" bestFit="1" customWidth="1"/>
    <col min="12814" max="12814" width="14.7109375" style="171" bestFit="1" customWidth="1"/>
    <col min="12815" max="12815" width="21.42578125" style="171" bestFit="1" customWidth="1"/>
    <col min="12816" max="12816" width="14.7109375" style="171" bestFit="1" customWidth="1"/>
    <col min="12817" max="12817" width="21.42578125" style="171" bestFit="1" customWidth="1"/>
    <col min="12818" max="12818" width="14.7109375" style="171" bestFit="1" customWidth="1"/>
    <col min="12819" max="12819" width="21.42578125" style="171" bestFit="1" customWidth="1"/>
    <col min="12820" max="12820" width="16.5703125" style="171" bestFit="1" customWidth="1"/>
    <col min="12821" max="12821" width="14.140625" style="171" bestFit="1" customWidth="1"/>
    <col min="12822" max="12822" width="16.5703125" style="171" bestFit="1" customWidth="1"/>
    <col min="12823" max="12823" width="14.140625" style="171" bestFit="1" customWidth="1"/>
    <col min="12824" max="12824" width="14.42578125" style="171" bestFit="1" customWidth="1"/>
    <col min="12825" max="12825" width="14.5703125" style="171" customWidth="1"/>
    <col min="12826" max="12826" width="13.85546875" style="171" bestFit="1" customWidth="1"/>
    <col min="12827" max="12827" width="14.5703125" style="171" customWidth="1"/>
    <col min="12828" max="13064" width="9" style="171"/>
    <col min="13065" max="13065" width="14.140625" style="171" customWidth="1"/>
    <col min="13066" max="13066" width="14.7109375" style="171" bestFit="1" customWidth="1"/>
    <col min="13067" max="13067" width="21.42578125" style="171" bestFit="1" customWidth="1"/>
    <col min="13068" max="13068" width="14.7109375" style="171" bestFit="1" customWidth="1"/>
    <col min="13069" max="13069" width="21.42578125" style="171" bestFit="1" customWidth="1"/>
    <col min="13070" max="13070" width="14.7109375" style="171" bestFit="1" customWidth="1"/>
    <col min="13071" max="13071" width="21.42578125" style="171" bestFit="1" customWidth="1"/>
    <col min="13072" max="13072" width="14.7109375" style="171" bestFit="1" customWidth="1"/>
    <col min="13073" max="13073" width="21.42578125" style="171" bestFit="1" customWidth="1"/>
    <col min="13074" max="13074" width="14.7109375" style="171" bestFit="1" customWidth="1"/>
    <col min="13075" max="13075" width="21.42578125" style="171" bestFit="1" customWidth="1"/>
    <col min="13076" max="13076" width="16.5703125" style="171" bestFit="1" customWidth="1"/>
    <col min="13077" max="13077" width="14.140625" style="171" bestFit="1" customWidth="1"/>
    <col min="13078" max="13078" width="16.5703125" style="171" bestFit="1" customWidth="1"/>
    <col min="13079" max="13079" width="14.140625" style="171" bestFit="1" customWidth="1"/>
    <col min="13080" max="13080" width="14.42578125" style="171" bestFit="1" customWidth="1"/>
    <col min="13081" max="13081" width="14.5703125" style="171" customWidth="1"/>
    <col min="13082" max="13082" width="13.85546875" style="171" bestFit="1" customWidth="1"/>
    <col min="13083" max="13083" width="14.5703125" style="171" customWidth="1"/>
    <col min="13084" max="13320" width="9" style="171"/>
    <col min="13321" max="13321" width="14.140625" style="171" customWidth="1"/>
    <col min="13322" max="13322" width="14.7109375" style="171" bestFit="1" customWidth="1"/>
    <col min="13323" max="13323" width="21.42578125" style="171" bestFit="1" customWidth="1"/>
    <col min="13324" max="13324" width="14.7109375" style="171" bestFit="1" customWidth="1"/>
    <col min="13325" max="13325" width="21.42578125" style="171" bestFit="1" customWidth="1"/>
    <col min="13326" max="13326" width="14.7109375" style="171" bestFit="1" customWidth="1"/>
    <col min="13327" max="13327" width="21.42578125" style="171" bestFit="1" customWidth="1"/>
    <col min="13328" max="13328" width="14.7109375" style="171" bestFit="1" customWidth="1"/>
    <col min="13329" max="13329" width="21.42578125" style="171" bestFit="1" customWidth="1"/>
    <col min="13330" max="13330" width="14.7109375" style="171" bestFit="1" customWidth="1"/>
    <col min="13331" max="13331" width="21.42578125" style="171" bestFit="1" customWidth="1"/>
    <col min="13332" max="13332" width="16.5703125" style="171" bestFit="1" customWidth="1"/>
    <col min="13333" max="13333" width="14.140625" style="171" bestFit="1" customWidth="1"/>
    <col min="13334" max="13334" width="16.5703125" style="171" bestFit="1" customWidth="1"/>
    <col min="13335" max="13335" width="14.140625" style="171" bestFit="1" customWidth="1"/>
    <col min="13336" max="13336" width="14.42578125" style="171" bestFit="1" customWidth="1"/>
    <col min="13337" max="13337" width="14.5703125" style="171" customWidth="1"/>
    <col min="13338" max="13338" width="13.85546875" style="171" bestFit="1" customWidth="1"/>
    <col min="13339" max="13339" width="14.5703125" style="171" customWidth="1"/>
    <col min="13340" max="13576" width="9" style="171"/>
    <col min="13577" max="13577" width="14.140625" style="171" customWidth="1"/>
    <col min="13578" max="13578" width="14.7109375" style="171" bestFit="1" customWidth="1"/>
    <col min="13579" max="13579" width="21.42578125" style="171" bestFit="1" customWidth="1"/>
    <col min="13580" max="13580" width="14.7109375" style="171" bestFit="1" customWidth="1"/>
    <col min="13581" max="13581" width="21.42578125" style="171" bestFit="1" customWidth="1"/>
    <col min="13582" max="13582" width="14.7109375" style="171" bestFit="1" customWidth="1"/>
    <col min="13583" max="13583" width="21.42578125" style="171" bestFit="1" customWidth="1"/>
    <col min="13584" max="13584" width="14.7109375" style="171" bestFit="1" customWidth="1"/>
    <col min="13585" max="13585" width="21.42578125" style="171" bestFit="1" customWidth="1"/>
    <col min="13586" max="13586" width="14.7109375" style="171" bestFit="1" customWidth="1"/>
    <col min="13587" max="13587" width="21.42578125" style="171" bestFit="1" customWidth="1"/>
    <col min="13588" max="13588" width="16.5703125" style="171" bestFit="1" customWidth="1"/>
    <col min="13589" max="13589" width="14.140625" style="171" bestFit="1" customWidth="1"/>
    <col min="13590" max="13590" width="16.5703125" style="171" bestFit="1" customWidth="1"/>
    <col min="13591" max="13591" width="14.140625" style="171" bestFit="1" customWidth="1"/>
    <col min="13592" max="13592" width="14.42578125" style="171" bestFit="1" customWidth="1"/>
    <col min="13593" max="13593" width="14.5703125" style="171" customWidth="1"/>
    <col min="13594" max="13594" width="13.85546875" style="171" bestFit="1" customWidth="1"/>
    <col min="13595" max="13595" width="14.5703125" style="171" customWidth="1"/>
    <col min="13596" max="13832" width="9" style="171"/>
    <col min="13833" max="13833" width="14.140625" style="171" customWidth="1"/>
    <col min="13834" max="13834" width="14.7109375" style="171" bestFit="1" customWidth="1"/>
    <col min="13835" max="13835" width="21.42578125" style="171" bestFit="1" customWidth="1"/>
    <col min="13836" max="13836" width="14.7109375" style="171" bestFit="1" customWidth="1"/>
    <col min="13837" max="13837" width="21.42578125" style="171" bestFit="1" customWidth="1"/>
    <col min="13838" max="13838" width="14.7109375" style="171" bestFit="1" customWidth="1"/>
    <col min="13839" max="13839" width="21.42578125" style="171" bestFit="1" customWidth="1"/>
    <col min="13840" max="13840" width="14.7109375" style="171" bestFit="1" customWidth="1"/>
    <col min="13841" max="13841" width="21.42578125" style="171" bestFit="1" customWidth="1"/>
    <col min="13842" max="13842" width="14.7109375" style="171" bestFit="1" customWidth="1"/>
    <col min="13843" max="13843" width="21.42578125" style="171" bestFit="1" customWidth="1"/>
    <col min="13844" max="13844" width="16.5703125" style="171" bestFit="1" customWidth="1"/>
    <col min="13845" max="13845" width="14.140625" style="171" bestFit="1" customWidth="1"/>
    <col min="13846" max="13846" width="16.5703125" style="171" bestFit="1" customWidth="1"/>
    <col min="13847" max="13847" width="14.140625" style="171" bestFit="1" customWidth="1"/>
    <col min="13848" max="13848" width="14.42578125" style="171" bestFit="1" customWidth="1"/>
    <col min="13849" max="13849" width="14.5703125" style="171" customWidth="1"/>
    <col min="13850" max="13850" width="13.85546875" style="171" bestFit="1" customWidth="1"/>
    <col min="13851" max="13851" width="14.5703125" style="171" customWidth="1"/>
    <col min="13852" max="14088" width="9" style="171"/>
    <col min="14089" max="14089" width="14.140625" style="171" customWidth="1"/>
    <col min="14090" max="14090" width="14.7109375" style="171" bestFit="1" customWidth="1"/>
    <col min="14091" max="14091" width="21.42578125" style="171" bestFit="1" customWidth="1"/>
    <col min="14092" max="14092" width="14.7109375" style="171" bestFit="1" customWidth="1"/>
    <col min="14093" max="14093" width="21.42578125" style="171" bestFit="1" customWidth="1"/>
    <col min="14094" max="14094" width="14.7109375" style="171" bestFit="1" customWidth="1"/>
    <col min="14095" max="14095" width="21.42578125" style="171" bestFit="1" customWidth="1"/>
    <col min="14096" max="14096" width="14.7109375" style="171" bestFit="1" customWidth="1"/>
    <col min="14097" max="14097" width="21.42578125" style="171" bestFit="1" customWidth="1"/>
    <col min="14098" max="14098" width="14.7109375" style="171" bestFit="1" customWidth="1"/>
    <col min="14099" max="14099" width="21.42578125" style="171" bestFit="1" customWidth="1"/>
    <col min="14100" max="14100" width="16.5703125" style="171" bestFit="1" customWidth="1"/>
    <col min="14101" max="14101" width="14.140625" style="171" bestFit="1" customWidth="1"/>
    <col min="14102" max="14102" width="16.5703125" style="171" bestFit="1" customWidth="1"/>
    <col min="14103" max="14103" width="14.140625" style="171" bestFit="1" customWidth="1"/>
    <col min="14104" max="14104" width="14.42578125" style="171" bestFit="1" customWidth="1"/>
    <col min="14105" max="14105" width="14.5703125" style="171" customWidth="1"/>
    <col min="14106" max="14106" width="13.85546875" style="171" bestFit="1" customWidth="1"/>
    <col min="14107" max="14107" width="14.5703125" style="171" customWidth="1"/>
    <col min="14108" max="14344" width="9" style="171"/>
    <col min="14345" max="14345" width="14.140625" style="171" customWidth="1"/>
    <col min="14346" max="14346" width="14.7109375" style="171" bestFit="1" customWidth="1"/>
    <col min="14347" max="14347" width="21.42578125" style="171" bestFit="1" customWidth="1"/>
    <col min="14348" max="14348" width="14.7109375" style="171" bestFit="1" customWidth="1"/>
    <col min="14349" max="14349" width="21.42578125" style="171" bestFit="1" customWidth="1"/>
    <col min="14350" max="14350" width="14.7109375" style="171" bestFit="1" customWidth="1"/>
    <col min="14351" max="14351" width="21.42578125" style="171" bestFit="1" customWidth="1"/>
    <col min="14352" max="14352" width="14.7109375" style="171" bestFit="1" customWidth="1"/>
    <col min="14353" max="14353" width="21.42578125" style="171" bestFit="1" customWidth="1"/>
    <col min="14354" max="14354" width="14.7109375" style="171" bestFit="1" customWidth="1"/>
    <col min="14355" max="14355" width="21.42578125" style="171" bestFit="1" customWidth="1"/>
    <col min="14356" max="14356" width="16.5703125" style="171" bestFit="1" customWidth="1"/>
    <col min="14357" max="14357" width="14.140625" style="171" bestFit="1" customWidth="1"/>
    <col min="14358" max="14358" width="16.5703125" style="171" bestFit="1" customWidth="1"/>
    <col min="14359" max="14359" width="14.140625" style="171" bestFit="1" customWidth="1"/>
    <col min="14360" max="14360" width="14.42578125" style="171" bestFit="1" customWidth="1"/>
    <col min="14361" max="14361" width="14.5703125" style="171" customWidth="1"/>
    <col min="14362" max="14362" width="13.85546875" style="171" bestFit="1" customWidth="1"/>
    <col min="14363" max="14363" width="14.5703125" style="171" customWidth="1"/>
    <col min="14364" max="14600" width="9" style="171"/>
    <col min="14601" max="14601" width="14.140625" style="171" customWidth="1"/>
    <col min="14602" max="14602" width="14.7109375" style="171" bestFit="1" customWidth="1"/>
    <col min="14603" max="14603" width="21.42578125" style="171" bestFit="1" customWidth="1"/>
    <col min="14604" max="14604" width="14.7109375" style="171" bestFit="1" customWidth="1"/>
    <col min="14605" max="14605" width="21.42578125" style="171" bestFit="1" customWidth="1"/>
    <col min="14606" max="14606" width="14.7109375" style="171" bestFit="1" customWidth="1"/>
    <col min="14607" max="14607" width="21.42578125" style="171" bestFit="1" customWidth="1"/>
    <col min="14608" max="14608" width="14.7109375" style="171" bestFit="1" customWidth="1"/>
    <col min="14609" max="14609" width="21.42578125" style="171" bestFit="1" customWidth="1"/>
    <col min="14610" max="14610" width="14.7109375" style="171" bestFit="1" customWidth="1"/>
    <col min="14611" max="14611" width="21.42578125" style="171" bestFit="1" customWidth="1"/>
    <col min="14612" max="14612" width="16.5703125" style="171" bestFit="1" customWidth="1"/>
    <col min="14613" max="14613" width="14.140625" style="171" bestFit="1" customWidth="1"/>
    <col min="14614" max="14614" width="16.5703125" style="171" bestFit="1" customWidth="1"/>
    <col min="14615" max="14615" width="14.140625" style="171" bestFit="1" customWidth="1"/>
    <col min="14616" max="14616" width="14.42578125" style="171" bestFit="1" customWidth="1"/>
    <col min="14617" max="14617" width="14.5703125" style="171" customWidth="1"/>
    <col min="14618" max="14618" width="13.85546875" style="171" bestFit="1" customWidth="1"/>
    <col min="14619" max="14619" width="14.5703125" style="171" customWidth="1"/>
    <col min="14620" max="14856" width="9" style="171"/>
    <col min="14857" max="14857" width="14.140625" style="171" customWidth="1"/>
    <col min="14858" max="14858" width="14.7109375" style="171" bestFit="1" customWidth="1"/>
    <col min="14859" max="14859" width="21.42578125" style="171" bestFit="1" customWidth="1"/>
    <col min="14860" max="14860" width="14.7109375" style="171" bestFit="1" customWidth="1"/>
    <col min="14861" max="14861" width="21.42578125" style="171" bestFit="1" customWidth="1"/>
    <col min="14862" max="14862" width="14.7109375" style="171" bestFit="1" customWidth="1"/>
    <col min="14863" max="14863" width="21.42578125" style="171" bestFit="1" customWidth="1"/>
    <col min="14864" max="14864" width="14.7109375" style="171" bestFit="1" customWidth="1"/>
    <col min="14865" max="14865" width="21.42578125" style="171" bestFit="1" customWidth="1"/>
    <col min="14866" max="14866" width="14.7109375" style="171" bestFit="1" customWidth="1"/>
    <col min="14867" max="14867" width="21.42578125" style="171" bestFit="1" customWidth="1"/>
    <col min="14868" max="14868" width="16.5703125" style="171" bestFit="1" customWidth="1"/>
    <col min="14869" max="14869" width="14.140625" style="171" bestFit="1" customWidth="1"/>
    <col min="14870" max="14870" width="16.5703125" style="171" bestFit="1" customWidth="1"/>
    <col min="14871" max="14871" width="14.140625" style="171" bestFit="1" customWidth="1"/>
    <col min="14872" max="14872" width="14.42578125" style="171" bestFit="1" customWidth="1"/>
    <col min="14873" max="14873" width="14.5703125" style="171" customWidth="1"/>
    <col min="14874" max="14874" width="13.85546875" style="171" bestFit="1" customWidth="1"/>
    <col min="14875" max="14875" width="14.5703125" style="171" customWidth="1"/>
    <col min="14876" max="15112" width="9" style="171"/>
    <col min="15113" max="15113" width="14.140625" style="171" customWidth="1"/>
    <col min="15114" max="15114" width="14.7109375" style="171" bestFit="1" customWidth="1"/>
    <col min="15115" max="15115" width="21.42578125" style="171" bestFit="1" customWidth="1"/>
    <col min="15116" max="15116" width="14.7109375" style="171" bestFit="1" customWidth="1"/>
    <col min="15117" max="15117" width="21.42578125" style="171" bestFit="1" customWidth="1"/>
    <col min="15118" max="15118" width="14.7109375" style="171" bestFit="1" customWidth="1"/>
    <col min="15119" max="15119" width="21.42578125" style="171" bestFit="1" customWidth="1"/>
    <col min="15120" max="15120" width="14.7109375" style="171" bestFit="1" customWidth="1"/>
    <col min="15121" max="15121" width="21.42578125" style="171" bestFit="1" customWidth="1"/>
    <col min="15122" max="15122" width="14.7109375" style="171" bestFit="1" customWidth="1"/>
    <col min="15123" max="15123" width="21.42578125" style="171" bestFit="1" customWidth="1"/>
    <col min="15124" max="15124" width="16.5703125" style="171" bestFit="1" customWidth="1"/>
    <col min="15125" max="15125" width="14.140625" style="171" bestFit="1" customWidth="1"/>
    <col min="15126" max="15126" width="16.5703125" style="171" bestFit="1" customWidth="1"/>
    <col min="15127" max="15127" width="14.140625" style="171" bestFit="1" customWidth="1"/>
    <col min="15128" max="15128" width="14.42578125" style="171" bestFit="1" customWidth="1"/>
    <col min="15129" max="15129" width="14.5703125" style="171" customWidth="1"/>
    <col min="15130" max="15130" width="13.85546875" style="171" bestFit="1" customWidth="1"/>
    <col min="15131" max="15131" width="14.5703125" style="171" customWidth="1"/>
    <col min="15132" max="15368" width="9" style="171"/>
    <col min="15369" max="15369" width="14.140625" style="171" customWidth="1"/>
    <col min="15370" max="15370" width="14.7109375" style="171" bestFit="1" customWidth="1"/>
    <col min="15371" max="15371" width="21.42578125" style="171" bestFit="1" customWidth="1"/>
    <col min="15372" max="15372" width="14.7109375" style="171" bestFit="1" customWidth="1"/>
    <col min="15373" max="15373" width="21.42578125" style="171" bestFit="1" customWidth="1"/>
    <col min="15374" max="15374" width="14.7109375" style="171" bestFit="1" customWidth="1"/>
    <col min="15375" max="15375" width="21.42578125" style="171" bestFit="1" customWidth="1"/>
    <col min="15376" max="15376" width="14.7109375" style="171" bestFit="1" customWidth="1"/>
    <col min="15377" max="15377" width="21.42578125" style="171" bestFit="1" customWidth="1"/>
    <col min="15378" max="15378" width="14.7109375" style="171" bestFit="1" customWidth="1"/>
    <col min="15379" max="15379" width="21.42578125" style="171" bestFit="1" customWidth="1"/>
    <col min="15380" max="15380" width="16.5703125" style="171" bestFit="1" customWidth="1"/>
    <col min="15381" max="15381" width="14.140625" style="171" bestFit="1" customWidth="1"/>
    <col min="15382" max="15382" width="16.5703125" style="171" bestFit="1" customWidth="1"/>
    <col min="15383" max="15383" width="14.140625" style="171" bestFit="1" customWidth="1"/>
    <col min="15384" max="15384" width="14.42578125" style="171" bestFit="1" customWidth="1"/>
    <col min="15385" max="15385" width="14.5703125" style="171" customWidth="1"/>
    <col min="15386" max="15386" width="13.85546875" style="171" bestFit="1" customWidth="1"/>
    <col min="15387" max="15387" width="14.5703125" style="171" customWidth="1"/>
    <col min="15388" max="15624" width="9" style="171"/>
    <col min="15625" max="15625" width="14.140625" style="171" customWidth="1"/>
    <col min="15626" max="15626" width="14.7109375" style="171" bestFit="1" customWidth="1"/>
    <col min="15627" max="15627" width="21.42578125" style="171" bestFit="1" customWidth="1"/>
    <col min="15628" max="15628" width="14.7109375" style="171" bestFit="1" customWidth="1"/>
    <col min="15629" max="15629" width="21.42578125" style="171" bestFit="1" customWidth="1"/>
    <col min="15630" max="15630" width="14.7109375" style="171" bestFit="1" customWidth="1"/>
    <col min="15631" max="15631" width="21.42578125" style="171" bestFit="1" customWidth="1"/>
    <col min="15632" max="15632" width="14.7109375" style="171" bestFit="1" customWidth="1"/>
    <col min="15633" max="15633" width="21.42578125" style="171" bestFit="1" customWidth="1"/>
    <col min="15634" max="15634" width="14.7109375" style="171" bestFit="1" customWidth="1"/>
    <col min="15635" max="15635" width="21.42578125" style="171" bestFit="1" customWidth="1"/>
    <col min="15636" max="15636" width="16.5703125" style="171" bestFit="1" customWidth="1"/>
    <col min="15637" max="15637" width="14.140625" style="171" bestFit="1" customWidth="1"/>
    <col min="15638" max="15638" width="16.5703125" style="171" bestFit="1" customWidth="1"/>
    <col min="15639" max="15639" width="14.140625" style="171" bestFit="1" customWidth="1"/>
    <col min="15640" max="15640" width="14.42578125" style="171" bestFit="1" customWidth="1"/>
    <col min="15641" max="15641" width="14.5703125" style="171" customWidth="1"/>
    <col min="15642" max="15642" width="13.85546875" style="171" bestFit="1" customWidth="1"/>
    <col min="15643" max="15643" width="14.5703125" style="171" customWidth="1"/>
    <col min="15644" max="15880" width="9" style="171"/>
    <col min="15881" max="15881" width="14.140625" style="171" customWidth="1"/>
    <col min="15882" max="15882" width="14.7109375" style="171" bestFit="1" customWidth="1"/>
    <col min="15883" max="15883" width="21.42578125" style="171" bestFit="1" customWidth="1"/>
    <col min="15884" max="15884" width="14.7109375" style="171" bestFit="1" customWidth="1"/>
    <col min="15885" max="15885" width="21.42578125" style="171" bestFit="1" customWidth="1"/>
    <col min="15886" max="15886" width="14.7109375" style="171" bestFit="1" customWidth="1"/>
    <col min="15887" max="15887" width="21.42578125" style="171" bestFit="1" customWidth="1"/>
    <col min="15888" max="15888" width="14.7109375" style="171" bestFit="1" customWidth="1"/>
    <col min="15889" max="15889" width="21.42578125" style="171" bestFit="1" customWidth="1"/>
    <col min="15890" max="15890" width="14.7109375" style="171" bestFit="1" customWidth="1"/>
    <col min="15891" max="15891" width="21.42578125" style="171" bestFit="1" customWidth="1"/>
    <col min="15892" max="15892" width="16.5703125" style="171" bestFit="1" customWidth="1"/>
    <col min="15893" max="15893" width="14.140625" style="171" bestFit="1" customWidth="1"/>
    <col min="15894" max="15894" width="16.5703125" style="171" bestFit="1" customWidth="1"/>
    <col min="15895" max="15895" width="14.140625" style="171" bestFit="1" customWidth="1"/>
    <col min="15896" max="15896" width="14.42578125" style="171" bestFit="1" customWidth="1"/>
    <col min="15897" max="15897" width="14.5703125" style="171" customWidth="1"/>
    <col min="15898" max="15898" width="13.85546875" style="171" bestFit="1" customWidth="1"/>
    <col min="15899" max="15899" width="14.5703125" style="171" customWidth="1"/>
    <col min="15900" max="16136" width="9" style="171"/>
    <col min="16137" max="16137" width="14.140625" style="171" customWidth="1"/>
    <col min="16138" max="16138" width="14.7109375" style="171" bestFit="1" customWidth="1"/>
    <col min="16139" max="16139" width="21.42578125" style="171" bestFit="1" customWidth="1"/>
    <col min="16140" max="16140" width="14.7109375" style="171" bestFit="1" customWidth="1"/>
    <col min="16141" max="16141" width="21.42578125" style="171" bestFit="1" customWidth="1"/>
    <col min="16142" max="16142" width="14.7109375" style="171" bestFit="1" customWidth="1"/>
    <col min="16143" max="16143" width="21.42578125" style="171" bestFit="1" customWidth="1"/>
    <col min="16144" max="16144" width="14.7109375" style="171" bestFit="1" customWidth="1"/>
    <col min="16145" max="16145" width="21.42578125" style="171" bestFit="1" customWidth="1"/>
    <col min="16146" max="16146" width="14.7109375" style="171" bestFit="1" customWidth="1"/>
    <col min="16147" max="16147" width="21.42578125" style="171" bestFit="1" customWidth="1"/>
    <col min="16148" max="16148" width="16.5703125" style="171" bestFit="1" customWidth="1"/>
    <col min="16149" max="16149" width="14.140625" style="171" bestFit="1" customWidth="1"/>
    <col min="16150" max="16150" width="16.5703125" style="171" bestFit="1" customWidth="1"/>
    <col min="16151" max="16151" width="14.140625" style="171" bestFit="1" customWidth="1"/>
    <col min="16152" max="16152" width="14.42578125" style="171" bestFit="1" customWidth="1"/>
    <col min="16153" max="16153" width="14.5703125" style="171" customWidth="1"/>
    <col min="16154" max="16154" width="13.85546875" style="171" bestFit="1" customWidth="1"/>
    <col min="16155" max="16155" width="14.5703125" style="171" customWidth="1"/>
    <col min="16156" max="16384" width="9" style="171"/>
  </cols>
  <sheetData>
    <row r="1" spans="1:27" s="961" customFormat="1" ht="53.25" customHeight="1">
      <c r="A1" s="1443" t="s">
        <v>833</v>
      </c>
      <c r="B1" s="1443"/>
      <c r="C1" s="1443"/>
      <c r="D1" s="1443"/>
      <c r="E1" s="1443"/>
      <c r="F1" s="1398"/>
      <c r="H1" s="1396"/>
      <c r="J1" s="1396"/>
      <c r="L1" s="1396"/>
      <c r="N1" s="1396"/>
      <c r="P1" s="1396"/>
      <c r="R1" s="1396"/>
      <c r="T1" s="1396"/>
      <c r="V1" s="1396"/>
      <c r="X1" s="1396"/>
    </row>
    <row r="2" spans="1:27" s="961" customFormat="1" ht="53.25" customHeight="1">
      <c r="A2" s="1444" t="s">
        <v>882</v>
      </c>
      <c r="B2" s="1444"/>
      <c r="C2" s="1444"/>
      <c r="D2" s="1444"/>
      <c r="E2" s="1444"/>
      <c r="F2" s="1398"/>
      <c r="H2" s="1396"/>
      <c r="J2" s="1396"/>
      <c r="L2" s="1396"/>
      <c r="N2" s="1396"/>
      <c r="P2" s="1396"/>
      <c r="R2" s="1396"/>
      <c r="T2" s="1396"/>
      <c r="V2" s="1396"/>
      <c r="X2" s="1396"/>
    </row>
    <row r="3" spans="1:27" ht="26.25">
      <c r="A3" s="962"/>
      <c r="C3" s="963"/>
      <c r="Y3" s="1445" t="s">
        <v>537</v>
      </c>
      <c r="Z3" s="1445"/>
      <c r="AA3" s="1445"/>
    </row>
    <row r="4" spans="1:27" s="682" customFormat="1" ht="45" customHeight="1">
      <c r="A4" s="1450" t="s">
        <v>287</v>
      </c>
      <c r="B4" s="1451" t="s">
        <v>145</v>
      </c>
      <c r="C4" s="1451"/>
      <c r="D4" s="1451"/>
      <c r="E4" s="1451"/>
      <c r="F4" s="1451"/>
      <c r="G4" s="1451"/>
      <c r="H4" s="1451"/>
      <c r="I4" s="1451"/>
      <c r="J4" s="1451"/>
      <c r="K4" s="1451"/>
      <c r="L4" s="1451"/>
      <c r="M4" s="1451"/>
      <c r="N4" s="1451"/>
      <c r="O4" s="1451"/>
      <c r="P4" s="1446" t="s">
        <v>291</v>
      </c>
      <c r="Q4" s="1446"/>
      <c r="R4" s="1446" t="s">
        <v>292</v>
      </c>
      <c r="S4" s="1446"/>
      <c r="T4" s="1446" t="s">
        <v>293</v>
      </c>
      <c r="U4" s="1446"/>
      <c r="V4" s="1446" t="s">
        <v>294</v>
      </c>
      <c r="W4" s="1446"/>
      <c r="X4" s="1447" t="s">
        <v>290</v>
      </c>
      <c r="Y4" s="1447"/>
      <c r="Z4" s="1447"/>
      <c r="AA4" s="1447"/>
    </row>
    <row r="5" spans="1:27" s="964" customFormat="1" ht="45" customHeight="1">
      <c r="A5" s="1450"/>
      <c r="B5" s="1452" t="s">
        <v>286</v>
      </c>
      <c r="C5" s="1452"/>
      <c r="D5" s="1452"/>
      <c r="E5" s="1452"/>
      <c r="F5" s="1452"/>
      <c r="G5" s="1452"/>
      <c r="H5" s="1452"/>
      <c r="I5" s="1452"/>
      <c r="J5" s="1452"/>
      <c r="K5" s="1453"/>
      <c r="L5" s="1454" t="s">
        <v>288</v>
      </c>
      <c r="M5" s="1455"/>
      <c r="N5" s="1446" t="s">
        <v>289</v>
      </c>
      <c r="O5" s="1446"/>
      <c r="P5" s="1446"/>
      <c r="Q5" s="1446"/>
      <c r="R5" s="1446"/>
      <c r="S5" s="1446"/>
      <c r="T5" s="1446"/>
      <c r="U5" s="1446"/>
      <c r="V5" s="1446"/>
      <c r="W5" s="1446"/>
      <c r="X5" s="1447"/>
      <c r="Y5" s="1447"/>
      <c r="Z5" s="1447"/>
      <c r="AA5" s="1447"/>
    </row>
    <row r="6" spans="1:27" s="964" customFormat="1" ht="45" customHeight="1">
      <c r="A6" s="1450"/>
      <c r="B6" s="1456" t="s">
        <v>272</v>
      </c>
      <c r="C6" s="1457"/>
      <c r="D6" s="1458" t="s">
        <v>273</v>
      </c>
      <c r="E6" s="1457"/>
      <c r="F6" s="1458" t="s">
        <v>274</v>
      </c>
      <c r="G6" s="1457"/>
      <c r="H6" s="1458" t="s">
        <v>275</v>
      </c>
      <c r="I6" s="1457"/>
      <c r="J6" s="1458" t="s">
        <v>276</v>
      </c>
      <c r="K6" s="1457"/>
      <c r="L6" s="1156" t="s">
        <v>277</v>
      </c>
      <c r="M6" s="965" t="s">
        <v>278</v>
      </c>
      <c r="N6" s="1156" t="s">
        <v>277</v>
      </c>
      <c r="O6" s="965" t="s">
        <v>278</v>
      </c>
      <c r="P6" s="1156" t="s">
        <v>277</v>
      </c>
      <c r="Q6" s="965" t="s">
        <v>278</v>
      </c>
      <c r="R6" s="1156" t="s">
        <v>277</v>
      </c>
      <c r="S6" s="965" t="s">
        <v>278</v>
      </c>
      <c r="T6" s="1156" t="s">
        <v>277</v>
      </c>
      <c r="U6" s="965" t="s">
        <v>278</v>
      </c>
      <c r="V6" s="1156" t="s">
        <v>277</v>
      </c>
      <c r="W6" s="965" t="s">
        <v>278</v>
      </c>
      <c r="X6" s="1156" t="s">
        <v>277</v>
      </c>
      <c r="Y6" s="1448" t="s">
        <v>279</v>
      </c>
      <c r="Z6" s="965" t="s">
        <v>278</v>
      </c>
      <c r="AA6" s="1448" t="s">
        <v>279</v>
      </c>
    </row>
    <row r="7" spans="1:27" s="964" customFormat="1" ht="80.25" customHeight="1">
      <c r="A7" s="1450"/>
      <c r="B7" s="1137" t="s">
        <v>817</v>
      </c>
      <c r="C7" s="966" t="s">
        <v>544</v>
      </c>
      <c r="D7" s="1137" t="s">
        <v>817</v>
      </c>
      <c r="E7" s="966" t="s">
        <v>544</v>
      </c>
      <c r="F7" s="1137" t="s">
        <v>817</v>
      </c>
      <c r="G7" s="966" t="s">
        <v>544</v>
      </c>
      <c r="H7" s="1137" t="s">
        <v>817</v>
      </c>
      <c r="I7" s="966" t="s">
        <v>544</v>
      </c>
      <c r="J7" s="1137" t="s">
        <v>817</v>
      </c>
      <c r="K7" s="966" t="s">
        <v>544</v>
      </c>
      <c r="L7" s="1156" t="s">
        <v>280</v>
      </c>
      <c r="M7" s="965" t="s">
        <v>281</v>
      </c>
      <c r="N7" s="1156" t="s">
        <v>280</v>
      </c>
      <c r="O7" s="965" t="s">
        <v>281</v>
      </c>
      <c r="P7" s="1156" t="s">
        <v>280</v>
      </c>
      <c r="Q7" s="965" t="s">
        <v>281</v>
      </c>
      <c r="R7" s="1156" t="s">
        <v>280</v>
      </c>
      <c r="S7" s="965" t="s">
        <v>281</v>
      </c>
      <c r="T7" s="1156" t="s">
        <v>280</v>
      </c>
      <c r="U7" s="965" t="s">
        <v>281</v>
      </c>
      <c r="V7" s="1156" t="s">
        <v>280</v>
      </c>
      <c r="W7" s="965" t="s">
        <v>281</v>
      </c>
      <c r="X7" s="1156" t="s">
        <v>280</v>
      </c>
      <c r="Y7" s="1449"/>
      <c r="Z7" s="965" t="s">
        <v>281</v>
      </c>
      <c r="AA7" s="1449"/>
    </row>
    <row r="8" spans="1:27" s="964" customFormat="1" ht="66" customHeight="1">
      <c r="A8" s="1450"/>
      <c r="B8" s="1138" t="s">
        <v>818</v>
      </c>
      <c r="C8" s="967" t="s">
        <v>283</v>
      </c>
      <c r="D8" s="1138" t="s">
        <v>818</v>
      </c>
      <c r="E8" s="967" t="s">
        <v>283</v>
      </c>
      <c r="F8" s="1138" t="s">
        <v>818</v>
      </c>
      <c r="G8" s="967" t="s">
        <v>283</v>
      </c>
      <c r="H8" s="1138" t="s">
        <v>818</v>
      </c>
      <c r="I8" s="967" t="s">
        <v>283</v>
      </c>
      <c r="J8" s="1138" t="s">
        <v>818</v>
      </c>
      <c r="K8" s="967" t="s">
        <v>283</v>
      </c>
      <c r="L8" s="1138" t="s">
        <v>818</v>
      </c>
      <c r="M8" s="967" t="s">
        <v>283</v>
      </c>
      <c r="N8" s="1138" t="s">
        <v>818</v>
      </c>
      <c r="O8" s="967" t="s">
        <v>283</v>
      </c>
      <c r="P8" s="1138" t="s">
        <v>818</v>
      </c>
      <c r="Q8" s="967" t="s">
        <v>283</v>
      </c>
      <c r="R8" s="1138" t="s">
        <v>818</v>
      </c>
      <c r="S8" s="967" t="s">
        <v>283</v>
      </c>
      <c r="T8" s="1138" t="s">
        <v>818</v>
      </c>
      <c r="U8" s="967" t="s">
        <v>283</v>
      </c>
      <c r="V8" s="1138" t="s">
        <v>818</v>
      </c>
      <c r="W8" s="967" t="s">
        <v>283</v>
      </c>
      <c r="X8" s="1138" t="s">
        <v>818</v>
      </c>
      <c r="Y8" s="967" t="s">
        <v>284</v>
      </c>
      <c r="Z8" s="967" t="s">
        <v>283</v>
      </c>
      <c r="AA8" s="967" t="s">
        <v>284</v>
      </c>
    </row>
    <row r="9" spans="1:27" s="972" customFormat="1" ht="53.25" customHeight="1">
      <c r="A9" s="968" t="s">
        <v>800</v>
      </c>
      <c r="B9" s="1139">
        <v>74274</v>
      </c>
      <c r="C9" s="969">
        <v>43984467.549999997</v>
      </c>
      <c r="D9" s="1139">
        <v>13886</v>
      </c>
      <c r="E9" s="969">
        <v>2303846.71</v>
      </c>
      <c r="F9" s="1400">
        <v>682</v>
      </c>
      <c r="G9" s="969">
        <v>914376.42</v>
      </c>
      <c r="H9" s="1139">
        <v>0</v>
      </c>
      <c r="I9" s="969">
        <v>0</v>
      </c>
      <c r="J9" s="1402">
        <v>88842</v>
      </c>
      <c r="K9" s="970">
        <v>47202690.68</v>
      </c>
      <c r="L9" s="1139">
        <v>0</v>
      </c>
      <c r="M9" s="969">
        <v>0</v>
      </c>
      <c r="N9" s="1139">
        <v>469</v>
      </c>
      <c r="O9" s="969">
        <v>390155946.98778498</v>
      </c>
      <c r="P9" s="1139">
        <v>4049</v>
      </c>
      <c r="Q9" s="969">
        <v>255436.83</v>
      </c>
      <c r="R9" s="1139">
        <v>0</v>
      </c>
      <c r="S9" s="969">
        <v>0</v>
      </c>
      <c r="T9" s="1139">
        <v>0</v>
      </c>
      <c r="U9" s="969">
        <v>0</v>
      </c>
      <c r="V9" s="1139">
        <v>18137</v>
      </c>
      <c r="W9" s="969">
        <v>6172925</v>
      </c>
      <c r="X9" s="1403">
        <v>111497</v>
      </c>
      <c r="Y9" s="969">
        <v>0.42461159180467678</v>
      </c>
      <c r="Z9" s="971">
        <v>443786999.49778497</v>
      </c>
      <c r="AA9" s="969">
        <v>2.3758440404309327</v>
      </c>
    </row>
    <row r="10" spans="1:27" s="972" customFormat="1" ht="53.25" customHeight="1">
      <c r="A10" s="973" t="s">
        <v>169</v>
      </c>
      <c r="B10" s="1139">
        <v>3468292</v>
      </c>
      <c r="C10" s="969">
        <v>752105388.00100005</v>
      </c>
      <c r="D10" s="1139">
        <v>2085811</v>
      </c>
      <c r="E10" s="969">
        <v>624129282.03799999</v>
      </c>
      <c r="F10" s="1400">
        <v>1135886</v>
      </c>
      <c r="G10" s="969">
        <v>238710534.76499999</v>
      </c>
      <c r="H10" s="1139">
        <v>0</v>
      </c>
      <c r="I10" s="969">
        <v>0</v>
      </c>
      <c r="J10" s="1402">
        <v>6689989</v>
      </c>
      <c r="K10" s="970">
        <v>1614945204.8039999</v>
      </c>
      <c r="L10" s="1139">
        <v>0</v>
      </c>
      <c r="M10" s="969">
        <v>0</v>
      </c>
      <c r="N10" s="1139">
        <v>15352</v>
      </c>
      <c r="O10" s="969">
        <v>643074043.31620002</v>
      </c>
      <c r="P10" s="1139">
        <v>33101</v>
      </c>
      <c r="Q10" s="969">
        <v>17134272.583000001</v>
      </c>
      <c r="R10" s="1139">
        <v>196383</v>
      </c>
      <c r="S10" s="969">
        <v>353966403.97000003</v>
      </c>
      <c r="T10" s="1139">
        <v>54167</v>
      </c>
      <c r="U10" s="969">
        <v>28989185.425000001</v>
      </c>
      <c r="V10" s="1139">
        <v>1269537</v>
      </c>
      <c r="W10" s="969">
        <v>3246872064.6100001</v>
      </c>
      <c r="X10" s="1403">
        <v>8258529</v>
      </c>
      <c r="Y10" s="969">
        <v>31.450775757689314</v>
      </c>
      <c r="Z10" s="971">
        <v>5904981174.7082005</v>
      </c>
      <c r="AA10" s="969">
        <v>31.612720401146742</v>
      </c>
    </row>
    <row r="11" spans="1:27" s="972" customFormat="1" ht="53.25" customHeight="1">
      <c r="A11" s="973" t="s">
        <v>285</v>
      </c>
      <c r="B11" s="1139">
        <v>445</v>
      </c>
      <c r="C11" s="969">
        <v>37385.726000000002</v>
      </c>
      <c r="D11" s="1139">
        <v>40323</v>
      </c>
      <c r="E11" s="969">
        <v>5072030.0449999999</v>
      </c>
      <c r="F11" s="1400">
        <v>281</v>
      </c>
      <c r="G11" s="969">
        <v>124600</v>
      </c>
      <c r="H11" s="1139">
        <v>98</v>
      </c>
      <c r="I11" s="969">
        <v>17424.146000000001</v>
      </c>
      <c r="J11" s="1139">
        <v>41147</v>
      </c>
      <c r="K11" s="969">
        <v>5251439.9170000004</v>
      </c>
      <c r="L11" s="1139">
        <v>0</v>
      </c>
      <c r="M11" s="969">
        <v>0</v>
      </c>
      <c r="N11" s="1139">
        <v>425</v>
      </c>
      <c r="O11" s="969">
        <v>78842156.151153103</v>
      </c>
      <c r="P11" s="1139">
        <v>0</v>
      </c>
      <c r="Q11" s="969">
        <v>0</v>
      </c>
      <c r="R11" s="1139">
        <v>0</v>
      </c>
      <c r="S11" s="969">
        <v>0</v>
      </c>
      <c r="T11" s="1139">
        <v>0</v>
      </c>
      <c r="U11" s="969">
        <v>0</v>
      </c>
      <c r="V11" s="1139">
        <v>0</v>
      </c>
      <c r="W11" s="969">
        <v>0</v>
      </c>
      <c r="X11" s="1403">
        <v>41572</v>
      </c>
      <c r="Y11" s="969">
        <v>0.15831774033834115</v>
      </c>
      <c r="Z11" s="971">
        <v>84093596.068153098</v>
      </c>
      <c r="AA11" s="969">
        <v>0.45020081544305102</v>
      </c>
    </row>
    <row r="12" spans="1:27" s="972" customFormat="1" ht="53.25" customHeight="1">
      <c r="A12" s="973" t="s">
        <v>171</v>
      </c>
      <c r="B12" s="1139">
        <v>340025</v>
      </c>
      <c r="C12" s="969">
        <v>88025599</v>
      </c>
      <c r="D12" s="1139">
        <v>696161</v>
      </c>
      <c r="E12" s="969">
        <v>138228289</v>
      </c>
      <c r="F12" s="1400">
        <v>7199</v>
      </c>
      <c r="G12" s="969">
        <v>3158090</v>
      </c>
      <c r="H12" s="1139">
        <v>0</v>
      </c>
      <c r="I12" s="969">
        <v>0</v>
      </c>
      <c r="J12" s="1139">
        <v>1043385</v>
      </c>
      <c r="K12" s="969">
        <v>229411978</v>
      </c>
      <c r="L12" s="1139">
        <v>0</v>
      </c>
      <c r="M12" s="969">
        <v>0</v>
      </c>
      <c r="N12" s="1139">
        <v>3805</v>
      </c>
      <c r="O12" s="969">
        <v>275127451.37895298</v>
      </c>
      <c r="P12" s="1139">
        <v>5403</v>
      </c>
      <c r="Q12" s="969">
        <v>2434909</v>
      </c>
      <c r="R12" s="1139">
        <v>3014</v>
      </c>
      <c r="S12" s="969">
        <v>7720127</v>
      </c>
      <c r="T12" s="1139">
        <v>0</v>
      </c>
      <c r="U12" s="969">
        <v>0</v>
      </c>
      <c r="V12" s="1139">
        <v>44470</v>
      </c>
      <c r="W12" s="969">
        <v>59829198.5</v>
      </c>
      <c r="X12" s="1403">
        <v>1100077</v>
      </c>
      <c r="Y12" s="969">
        <v>4.1893992311695687</v>
      </c>
      <c r="Z12" s="971">
        <v>574523663.87895298</v>
      </c>
      <c r="AA12" s="969">
        <v>3.0757517107487229</v>
      </c>
    </row>
    <row r="13" spans="1:27" s="972" customFormat="1" ht="53.25" customHeight="1">
      <c r="A13" s="973" t="s">
        <v>172</v>
      </c>
      <c r="B13" s="1139">
        <v>622902</v>
      </c>
      <c r="C13" s="969">
        <v>219300621</v>
      </c>
      <c r="D13" s="1139">
        <v>906637</v>
      </c>
      <c r="E13" s="969">
        <v>227280679</v>
      </c>
      <c r="F13" s="1400">
        <v>38562</v>
      </c>
      <c r="G13" s="969">
        <v>15785516</v>
      </c>
      <c r="H13" s="1139">
        <v>0</v>
      </c>
      <c r="I13" s="969">
        <v>0</v>
      </c>
      <c r="J13" s="1139">
        <v>1568101</v>
      </c>
      <c r="K13" s="969">
        <v>462366816</v>
      </c>
      <c r="L13" s="1139">
        <v>0</v>
      </c>
      <c r="M13" s="969">
        <v>0</v>
      </c>
      <c r="N13" s="1139">
        <v>1476</v>
      </c>
      <c r="O13" s="969">
        <v>383263397</v>
      </c>
      <c r="P13" s="1139">
        <v>11089</v>
      </c>
      <c r="Q13" s="969">
        <v>3816130</v>
      </c>
      <c r="R13" s="1139">
        <v>0</v>
      </c>
      <c r="S13" s="969">
        <v>0</v>
      </c>
      <c r="T13" s="1139">
        <v>0</v>
      </c>
      <c r="U13" s="969">
        <v>0</v>
      </c>
      <c r="V13" s="1139">
        <v>3878</v>
      </c>
      <c r="W13" s="969">
        <v>18962150</v>
      </c>
      <c r="X13" s="1403">
        <v>1584544</v>
      </c>
      <c r="Y13" s="969">
        <v>6.0343843343278269</v>
      </c>
      <c r="Z13" s="971">
        <v>868408493</v>
      </c>
      <c r="AA13" s="969">
        <v>4.6490842343027108</v>
      </c>
    </row>
    <row r="14" spans="1:27" s="972" customFormat="1" ht="53.25" customHeight="1">
      <c r="A14" s="973" t="s">
        <v>173</v>
      </c>
      <c r="B14" s="1139">
        <v>8</v>
      </c>
      <c r="C14" s="969">
        <v>2154.58</v>
      </c>
      <c r="D14" s="1139">
        <v>386</v>
      </c>
      <c r="E14" s="969">
        <v>73559.88</v>
      </c>
      <c r="F14" s="1400">
        <v>0</v>
      </c>
      <c r="G14" s="969">
        <v>0</v>
      </c>
      <c r="H14" s="1139">
        <v>0</v>
      </c>
      <c r="I14" s="969">
        <v>0</v>
      </c>
      <c r="J14" s="1139">
        <v>394</v>
      </c>
      <c r="K14" s="969">
        <v>75714.460000000006</v>
      </c>
      <c r="L14" s="1139">
        <v>0</v>
      </c>
      <c r="M14" s="969">
        <v>0</v>
      </c>
      <c r="N14" s="1139">
        <v>19</v>
      </c>
      <c r="O14" s="969">
        <v>4746910</v>
      </c>
      <c r="P14" s="1139">
        <v>0</v>
      </c>
      <c r="Q14" s="969">
        <v>0</v>
      </c>
      <c r="R14" s="1139">
        <v>0</v>
      </c>
      <c r="S14" s="969">
        <v>0</v>
      </c>
      <c r="T14" s="1139">
        <v>0</v>
      </c>
      <c r="U14" s="969">
        <v>0</v>
      </c>
      <c r="V14" s="1139">
        <v>0</v>
      </c>
      <c r="W14" s="969">
        <v>0</v>
      </c>
      <c r="X14" s="1403">
        <v>413</v>
      </c>
      <c r="Y14" s="969">
        <v>1.5728188867443205E-3</v>
      </c>
      <c r="Z14" s="971">
        <v>4822624.46</v>
      </c>
      <c r="AA14" s="969">
        <v>2.5818249735782613E-2</v>
      </c>
    </row>
    <row r="15" spans="1:27" s="972" customFormat="1" ht="53.25" customHeight="1">
      <c r="A15" s="973" t="s">
        <v>174</v>
      </c>
      <c r="B15" s="1139">
        <v>12039</v>
      </c>
      <c r="C15" s="969">
        <v>3520043.04</v>
      </c>
      <c r="D15" s="1139">
        <v>12113</v>
      </c>
      <c r="E15" s="969">
        <v>2174759.1800000002</v>
      </c>
      <c r="F15" s="1400">
        <v>94</v>
      </c>
      <c r="G15" s="969">
        <v>46711.4</v>
      </c>
      <c r="H15" s="1139">
        <v>0</v>
      </c>
      <c r="I15" s="969">
        <v>0</v>
      </c>
      <c r="J15" s="1139">
        <v>24246</v>
      </c>
      <c r="K15" s="969">
        <v>5741513.620000001</v>
      </c>
      <c r="L15" s="1139">
        <v>0</v>
      </c>
      <c r="M15" s="969">
        <v>0</v>
      </c>
      <c r="N15" s="1139">
        <v>160</v>
      </c>
      <c r="O15" s="969">
        <v>699149232.70000005</v>
      </c>
      <c r="P15" s="1139">
        <v>3039</v>
      </c>
      <c r="Q15" s="969">
        <v>1004376.68</v>
      </c>
      <c r="R15" s="1139">
        <v>0</v>
      </c>
      <c r="S15" s="969">
        <v>0</v>
      </c>
      <c r="T15" s="1139">
        <v>0</v>
      </c>
      <c r="U15" s="969">
        <v>0</v>
      </c>
      <c r="V15" s="1139">
        <v>8</v>
      </c>
      <c r="W15" s="969">
        <v>185850</v>
      </c>
      <c r="X15" s="1403">
        <v>27453</v>
      </c>
      <c r="Y15" s="969">
        <v>0.10454866076947175</v>
      </c>
      <c r="Z15" s="971">
        <v>706080973</v>
      </c>
      <c r="AA15" s="969">
        <v>3.7800527587832082</v>
      </c>
    </row>
    <row r="16" spans="1:27" s="972" customFormat="1" ht="53.25" customHeight="1">
      <c r="A16" s="973" t="s">
        <v>175</v>
      </c>
      <c r="B16" s="1139">
        <v>156429</v>
      </c>
      <c r="C16" s="969">
        <v>57372391.075000003</v>
      </c>
      <c r="D16" s="1139">
        <v>650426</v>
      </c>
      <c r="E16" s="969">
        <v>99472476.148000002</v>
      </c>
      <c r="F16" s="1400">
        <v>3721</v>
      </c>
      <c r="G16" s="969">
        <v>1431590.9979999999</v>
      </c>
      <c r="H16" s="1139">
        <v>0</v>
      </c>
      <c r="I16" s="969">
        <v>0</v>
      </c>
      <c r="J16" s="1139">
        <v>810576</v>
      </c>
      <c r="K16" s="969">
        <v>158276458.22099999</v>
      </c>
      <c r="L16" s="1139">
        <v>0</v>
      </c>
      <c r="M16" s="969">
        <v>0</v>
      </c>
      <c r="N16" s="1139">
        <v>227476</v>
      </c>
      <c r="O16" s="969">
        <v>517341073.39126402</v>
      </c>
      <c r="P16" s="1139">
        <v>11234</v>
      </c>
      <c r="Q16" s="969">
        <v>3678411.5090000001</v>
      </c>
      <c r="R16" s="1139">
        <v>30346</v>
      </c>
      <c r="S16" s="969">
        <v>66349635.865999997</v>
      </c>
      <c r="T16" s="1139">
        <v>0</v>
      </c>
      <c r="U16" s="969">
        <v>0</v>
      </c>
      <c r="V16" s="1139">
        <v>31453</v>
      </c>
      <c r="W16" s="969">
        <v>10514880</v>
      </c>
      <c r="X16" s="1403">
        <v>1111085</v>
      </c>
      <c r="Y16" s="969">
        <v>4.2313207573324778</v>
      </c>
      <c r="Z16" s="971">
        <v>756160458.98726392</v>
      </c>
      <c r="AA16" s="969">
        <v>4.0481567106009297</v>
      </c>
    </row>
    <row r="17" spans="1:27" s="972" customFormat="1" ht="53.25" customHeight="1">
      <c r="A17" s="973" t="s">
        <v>176</v>
      </c>
      <c r="B17" s="1139">
        <v>16840</v>
      </c>
      <c r="C17" s="969">
        <v>3280342.122</v>
      </c>
      <c r="D17" s="1139">
        <v>83723</v>
      </c>
      <c r="E17" s="969">
        <v>13436141.944</v>
      </c>
      <c r="F17" s="1400">
        <v>21</v>
      </c>
      <c r="G17" s="969">
        <v>6800</v>
      </c>
      <c r="H17" s="1139">
        <v>0</v>
      </c>
      <c r="I17" s="969">
        <v>0</v>
      </c>
      <c r="J17" s="1139">
        <v>100584</v>
      </c>
      <c r="K17" s="969">
        <v>16723284.066</v>
      </c>
      <c r="L17" s="1139">
        <v>162</v>
      </c>
      <c r="M17" s="969">
        <v>5794.2859600000002</v>
      </c>
      <c r="N17" s="1139">
        <v>994</v>
      </c>
      <c r="O17" s="969">
        <v>367719701.746903</v>
      </c>
      <c r="P17" s="1139">
        <v>445</v>
      </c>
      <c r="Q17" s="969">
        <v>80498.691000000006</v>
      </c>
      <c r="R17" s="1139">
        <v>2722</v>
      </c>
      <c r="S17" s="969">
        <v>5481063.1781900004</v>
      </c>
      <c r="T17" s="1139">
        <v>0</v>
      </c>
      <c r="U17" s="969">
        <v>0</v>
      </c>
      <c r="V17" s="1139">
        <v>2198</v>
      </c>
      <c r="W17" s="969">
        <v>3044500</v>
      </c>
      <c r="X17" s="1403">
        <v>107105</v>
      </c>
      <c r="Y17" s="969">
        <v>0.40788563405508582</v>
      </c>
      <c r="Z17" s="971">
        <v>393054841.96805298</v>
      </c>
      <c r="AA17" s="969">
        <v>2.1042459668920106</v>
      </c>
    </row>
    <row r="18" spans="1:27" s="972" customFormat="1" ht="53.25" customHeight="1">
      <c r="A18" s="973" t="s">
        <v>177</v>
      </c>
      <c r="B18" s="1139">
        <v>1223384</v>
      </c>
      <c r="C18" s="969">
        <v>399612170.23799998</v>
      </c>
      <c r="D18" s="1139">
        <v>601827</v>
      </c>
      <c r="E18" s="969">
        <v>127295799.24599999</v>
      </c>
      <c r="F18" s="1400">
        <v>26738</v>
      </c>
      <c r="G18" s="969">
        <v>13933700.593000002</v>
      </c>
      <c r="H18" s="1139">
        <v>0</v>
      </c>
      <c r="I18" s="969">
        <v>0</v>
      </c>
      <c r="J18" s="1139">
        <v>1851949</v>
      </c>
      <c r="K18" s="969">
        <v>540841670.07700002</v>
      </c>
      <c r="L18" s="1139">
        <v>0</v>
      </c>
      <c r="M18" s="969">
        <v>0</v>
      </c>
      <c r="N18" s="1139">
        <v>1052</v>
      </c>
      <c r="O18" s="969">
        <v>1193097370.8582897</v>
      </c>
      <c r="P18" s="1139">
        <v>22118</v>
      </c>
      <c r="Q18" s="969">
        <v>7369704.8100000005</v>
      </c>
      <c r="R18" s="1139">
        <v>16870</v>
      </c>
      <c r="S18" s="969">
        <v>18705855.364999998</v>
      </c>
      <c r="T18" s="1139">
        <v>18084</v>
      </c>
      <c r="U18" s="969">
        <v>4549715.2379999999</v>
      </c>
      <c r="V18" s="1139">
        <v>8207</v>
      </c>
      <c r="W18" s="969">
        <v>3221789</v>
      </c>
      <c r="X18" s="1403">
        <v>1918280</v>
      </c>
      <c r="Y18" s="969">
        <v>7.3053438597188745</v>
      </c>
      <c r="Z18" s="971">
        <v>1767786105.34829</v>
      </c>
      <c r="AA18" s="969">
        <v>9.4639637661790186</v>
      </c>
    </row>
    <row r="19" spans="1:27" s="972" customFormat="1" ht="53.25" customHeight="1">
      <c r="A19" s="973" t="s">
        <v>178</v>
      </c>
      <c r="B19" s="1139">
        <v>6692</v>
      </c>
      <c r="C19" s="969">
        <v>1314040</v>
      </c>
      <c r="D19" s="1139">
        <v>15188</v>
      </c>
      <c r="E19" s="969">
        <v>2969143</v>
      </c>
      <c r="F19" s="1400">
        <v>2439</v>
      </c>
      <c r="G19" s="969">
        <v>466090</v>
      </c>
      <c r="H19" s="1139">
        <v>0</v>
      </c>
      <c r="I19" s="969">
        <v>0</v>
      </c>
      <c r="J19" s="1139">
        <v>24319</v>
      </c>
      <c r="K19" s="969">
        <v>4749273</v>
      </c>
      <c r="L19" s="1139">
        <v>297</v>
      </c>
      <c r="M19" s="969">
        <v>7596</v>
      </c>
      <c r="N19" s="1139">
        <v>0</v>
      </c>
      <c r="O19" s="969">
        <v>0</v>
      </c>
      <c r="P19" s="1139">
        <v>113</v>
      </c>
      <c r="Q19" s="969">
        <v>21195</v>
      </c>
      <c r="R19" s="1139">
        <v>162</v>
      </c>
      <c r="S19" s="969">
        <v>119220</v>
      </c>
      <c r="T19" s="1139">
        <v>0</v>
      </c>
      <c r="U19" s="969">
        <v>0</v>
      </c>
      <c r="V19" s="1139">
        <v>627</v>
      </c>
      <c r="W19" s="969">
        <v>751191</v>
      </c>
      <c r="X19" s="1403">
        <v>25518</v>
      </c>
      <c r="Y19" s="969">
        <v>9.717964249864787E-2</v>
      </c>
      <c r="Z19" s="971">
        <v>5648475</v>
      </c>
      <c r="AA19" s="969">
        <v>3.0239497059309627E-2</v>
      </c>
    </row>
    <row r="20" spans="1:27" s="972" customFormat="1" ht="53.25" customHeight="1">
      <c r="A20" s="973" t="s">
        <v>179</v>
      </c>
      <c r="B20" s="1139">
        <v>524962</v>
      </c>
      <c r="C20" s="969">
        <v>266119795.38832912</v>
      </c>
      <c r="D20" s="1139">
        <v>1237255</v>
      </c>
      <c r="E20" s="969">
        <v>524060864.82949901</v>
      </c>
      <c r="F20" s="1400">
        <v>172488</v>
      </c>
      <c r="G20" s="969">
        <v>314978128.55735099</v>
      </c>
      <c r="H20" s="1139">
        <v>0</v>
      </c>
      <c r="I20" s="969">
        <v>0</v>
      </c>
      <c r="J20" s="1139">
        <v>1934705</v>
      </c>
      <c r="K20" s="969">
        <v>1105158788.7751791</v>
      </c>
      <c r="L20" s="1139">
        <v>7718</v>
      </c>
      <c r="M20" s="969">
        <v>396108.92926999996</v>
      </c>
      <c r="N20" s="1139">
        <v>2077</v>
      </c>
      <c r="O20" s="969">
        <v>659830042.30077207</v>
      </c>
      <c r="P20" s="1139">
        <v>10734</v>
      </c>
      <c r="Q20" s="969">
        <v>5341502.6633199807</v>
      </c>
      <c r="R20" s="1139">
        <v>3712</v>
      </c>
      <c r="S20" s="969">
        <v>5012908.02324</v>
      </c>
      <c r="T20" s="1139">
        <v>1379</v>
      </c>
      <c r="U20" s="969">
        <v>798578.34600000002</v>
      </c>
      <c r="V20" s="1139">
        <v>181583</v>
      </c>
      <c r="W20" s="969">
        <v>54271065</v>
      </c>
      <c r="X20" s="1403">
        <v>2141908</v>
      </c>
      <c r="Y20" s="969">
        <v>8.1569814916918997</v>
      </c>
      <c r="Z20" s="971">
        <v>1830808994.0377812</v>
      </c>
      <c r="AA20" s="969">
        <v>9.8013611092132145</v>
      </c>
    </row>
    <row r="21" spans="1:27" s="972" customFormat="1" ht="53.25" customHeight="1">
      <c r="A21" s="973" t="s">
        <v>180</v>
      </c>
      <c r="B21" s="1139">
        <v>193481</v>
      </c>
      <c r="C21" s="969">
        <v>25363224.599999998</v>
      </c>
      <c r="D21" s="1139">
        <v>369269</v>
      </c>
      <c r="E21" s="969">
        <v>54036011.520000011</v>
      </c>
      <c r="F21" s="1400">
        <v>414</v>
      </c>
      <c r="G21" s="969">
        <v>467870.16999999993</v>
      </c>
      <c r="H21" s="1139">
        <v>0</v>
      </c>
      <c r="I21" s="969">
        <v>0</v>
      </c>
      <c r="J21" s="1139">
        <v>563164</v>
      </c>
      <c r="K21" s="969">
        <v>79867106.290000007</v>
      </c>
      <c r="L21" s="1139">
        <v>910802</v>
      </c>
      <c r="M21" s="969">
        <v>90356458.307000026</v>
      </c>
      <c r="N21" s="1139">
        <v>77754</v>
      </c>
      <c r="O21" s="969">
        <v>229998052.54189998</v>
      </c>
      <c r="P21" s="1139">
        <v>595</v>
      </c>
      <c r="Q21" s="969">
        <v>235264.84000000003</v>
      </c>
      <c r="R21" s="1139">
        <v>0</v>
      </c>
      <c r="S21" s="969">
        <v>0</v>
      </c>
      <c r="T21" s="1139">
        <v>0</v>
      </c>
      <c r="U21" s="969">
        <v>0</v>
      </c>
      <c r="V21" s="1139">
        <v>79831</v>
      </c>
      <c r="W21" s="969">
        <v>24212550</v>
      </c>
      <c r="X21" s="1403">
        <v>1632146</v>
      </c>
      <c r="Y21" s="969">
        <v>6.2156659920682706</v>
      </c>
      <c r="Z21" s="971">
        <v>424669431.97890002</v>
      </c>
      <c r="AA21" s="969">
        <v>2.2734968357839302</v>
      </c>
    </row>
    <row r="22" spans="1:27" s="972" customFormat="1" ht="53.25" customHeight="1">
      <c r="A22" s="974" t="s">
        <v>181</v>
      </c>
      <c r="B22" s="1139">
        <v>44832</v>
      </c>
      <c r="C22" s="969">
        <v>10029136.99003</v>
      </c>
      <c r="D22" s="1139">
        <v>26557</v>
      </c>
      <c r="E22" s="969">
        <v>4765763.28816</v>
      </c>
      <c r="F22" s="1400">
        <v>2708</v>
      </c>
      <c r="G22" s="969">
        <v>579965.21658999997</v>
      </c>
      <c r="H22" s="1139">
        <v>0</v>
      </c>
      <c r="I22" s="969">
        <v>0</v>
      </c>
      <c r="J22" s="1139">
        <v>74097</v>
      </c>
      <c r="K22" s="969">
        <v>15374865.49478</v>
      </c>
      <c r="L22" s="1139">
        <v>3348</v>
      </c>
      <c r="M22" s="969">
        <v>49872.951999999997</v>
      </c>
      <c r="N22" s="1139">
        <v>126</v>
      </c>
      <c r="O22" s="969">
        <v>14177353.777000001</v>
      </c>
      <c r="P22" s="1139">
        <v>0</v>
      </c>
      <c r="Q22" s="969">
        <v>0</v>
      </c>
      <c r="R22" s="1139">
        <v>0</v>
      </c>
      <c r="S22" s="969">
        <v>0</v>
      </c>
      <c r="T22" s="1139">
        <v>0</v>
      </c>
      <c r="U22" s="969">
        <v>0</v>
      </c>
      <c r="V22" s="1139">
        <v>0</v>
      </c>
      <c r="W22" s="969">
        <v>0</v>
      </c>
      <c r="X22" s="1403">
        <v>77571</v>
      </c>
      <c r="Y22" s="969">
        <v>0.29541194640107427</v>
      </c>
      <c r="Z22" s="971">
        <v>29602092.223779999</v>
      </c>
      <c r="AA22" s="969">
        <v>0.15847682440843019</v>
      </c>
    </row>
    <row r="23" spans="1:27" s="972" customFormat="1" ht="53.25" customHeight="1">
      <c r="A23" s="973" t="s">
        <v>182</v>
      </c>
      <c r="B23" s="1139">
        <v>40783</v>
      </c>
      <c r="C23" s="969">
        <v>9133123.1291000005</v>
      </c>
      <c r="D23" s="1139">
        <v>341900</v>
      </c>
      <c r="E23" s="969">
        <v>66726196.466250002</v>
      </c>
      <c r="F23" s="1400">
        <v>5236</v>
      </c>
      <c r="G23" s="969">
        <v>1533404</v>
      </c>
      <c r="H23" s="1139">
        <v>0</v>
      </c>
      <c r="I23" s="969">
        <v>0</v>
      </c>
      <c r="J23" s="1139">
        <v>387919</v>
      </c>
      <c r="K23" s="969">
        <v>77392723.595349997</v>
      </c>
      <c r="L23" s="1139">
        <v>0</v>
      </c>
      <c r="M23" s="969">
        <v>0</v>
      </c>
      <c r="N23" s="1139">
        <v>1309603</v>
      </c>
      <c r="O23" s="969">
        <v>700324686.25124502</v>
      </c>
      <c r="P23" s="1139">
        <v>30267</v>
      </c>
      <c r="Q23" s="969">
        <v>7342603.72566</v>
      </c>
      <c r="R23" s="1139">
        <v>7845</v>
      </c>
      <c r="S23" s="969">
        <v>22412541.054900002</v>
      </c>
      <c r="T23" s="1139">
        <v>0</v>
      </c>
      <c r="U23" s="969">
        <v>0</v>
      </c>
      <c r="V23" s="1139">
        <v>8826</v>
      </c>
      <c r="W23" s="969">
        <v>5539930</v>
      </c>
      <c r="X23" s="1403">
        <v>1744460</v>
      </c>
      <c r="Y23" s="969">
        <v>6.6433889471428502</v>
      </c>
      <c r="Z23" s="971">
        <v>813012484.62715507</v>
      </c>
      <c r="AA23" s="969">
        <v>4.352517916440255</v>
      </c>
    </row>
    <row r="24" spans="1:27" s="972" customFormat="1" ht="53.25" customHeight="1">
      <c r="A24" s="973" t="s">
        <v>183</v>
      </c>
      <c r="B24" s="1139">
        <v>4958</v>
      </c>
      <c r="C24" s="969">
        <v>450039</v>
      </c>
      <c r="D24" s="1139">
        <v>16965</v>
      </c>
      <c r="E24" s="969">
        <v>1482466</v>
      </c>
      <c r="F24" s="1400">
        <v>60110</v>
      </c>
      <c r="G24" s="969">
        <v>10661317</v>
      </c>
      <c r="H24" s="1139">
        <v>0</v>
      </c>
      <c r="I24" s="969">
        <v>0</v>
      </c>
      <c r="J24" s="1139">
        <v>82033</v>
      </c>
      <c r="K24" s="969">
        <v>12593822</v>
      </c>
      <c r="L24" s="1139">
        <v>5241</v>
      </c>
      <c r="M24" s="969">
        <v>129785</v>
      </c>
      <c r="N24" s="1139">
        <v>4582</v>
      </c>
      <c r="O24" s="969">
        <v>51501466</v>
      </c>
      <c r="P24" s="1139">
        <v>0</v>
      </c>
      <c r="Q24" s="969">
        <v>0</v>
      </c>
      <c r="R24" s="1139">
        <v>0</v>
      </c>
      <c r="S24" s="969">
        <v>0</v>
      </c>
      <c r="T24" s="1139">
        <v>0</v>
      </c>
      <c r="U24" s="969">
        <v>0</v>
      </c>
      <c r="V24" s="1139">
        <v>4058</v>
      </c>
      <c r="W24" s="969">
        <v>65231815.000000007</v>
      </c>
      <c r="X24" s="1403">
        <v>95914</v>
      </c>
      <c r="Y24" s="969">
        <v>0.36526719298594373</v>
      </c>
      <c r="Z24" s="971">
        <v>129456888</v>
      </c>
      <c r="AA24" s="969">
        <v>0.69305629997182883</v>
      </c>
    </row>
    <row r="25" spans="1:27" s="972" customFormat="1" ht="53.25" customHeight="1">
      <c r="A25" s="973" t="s">
        <v>184</v>
      </c>
      <c r="B25" s="1139">
        <v>121364</v>
      </c>
      <c r="C25" s="969">
        <v>62878982.785839997</v>
      </c>
      <c r="D25" s="1139">
        <v>934954</v>
      </c>
      <c r="E25" s="969">
        <v>177277484.37771001</v>
      </c>
      <c r="F25" s="1400">
        <v>9065</v>
      </c>
      <c r="G25" s="969">
        <v>451552.67</v>
      </c>
      <c r="H25" s="1139">
        <v>0</v>
      </c>
      <c r="I25" s="969">
        <v>0</v>
      </c>
      <c r="J25" s="1139">
        <v>1065383</v>
      </c>
      <c r="K25" s="969">
        <v>240608019.83355001</v>
      </c>
      <c r="L25" s="1139">
        <v>49902</v>
      </c>
      <c r="M25" s="969">
        <v>5303837.1237199996</v>
      </c>
      <c r="N25" s="1139">
        <v>102</v>
      </c>
      <c r="O25" s="969">
        <v>736687158.38952994</v>
      </c>
      <c r="P25" s="1139">
        <v>3773</v>
      </c>
      <c r="Q25" s="969">
        <v>1804941.3870000001</v>
      </c>
      <c r="R25" s="1139">
        <v>5</v>
      </c>
      <c r="S25" s="969">
        <v>2340</v>
      </c>
      <c r="T25" s="1139">
        <v>0</v>
      </c>
      <c r="U25" s="969">
        <v>0</v>
      </c>
      <c r="V25" s="1139">
        <v>184</v>
      </c>
      <c r="W25" s="969">
        <v>409200</v>
      </c>
      <c r="X25" s="1403">
        <v>1119349</v>
      </c>
      <c r="Y25" s="969">
        <v>4.2627923681800688</v>
      </c>
      <c r="Z25" s="971">
        <v>984815496.73379993</v>
      </c>
      <c r="AA25" s="969">
        <v>5.2722770867259383</v>
      </c>
    </row>
    <row r="26" spans="1:27" s="972" customFormat="1" ht="53.25" customHeight="1">
      <c r="A26" s="973" t="s">
        <v>797</v>
      </c>
      <c r="B26" s="1139">
        <v>6776</v>
      </c>
      <c r="C26" s="969">
        <v>2339507.8159999996</v>
      </c>
      <c r="D26" s="1139">
        <v>41513</v>
      </c>
      <c r="E26" s="969">
        <v>5827894.9940000009</v>
      </c>
      <c r="F26" s="1400">
        <v>336</v>
      </c>
      <c r="G26" s="969">
        <v>145987.35799999998</v>
      </c>
      <c r="H26" s="1139">
        <v>0</v>
      </c>
      <c r="I26" s="969">
        <v>0</v>
      </c>
      <c r="J26" s="1139">
        <v>48625</v>
      </c>
      <c r="K26" s="969">
        <v>8313390.1680000005</v>
      </c>
      <c r="L26" s="1139">
        <v>0</v>
      </c>
      <c r="M26" s="969">
        <v>0</v>
      </c>
      <c r="N26" s="1139">
        <v>177</v>
      </c>
      <c r="O26" s="969">
        <v>127832247.70599999</v>
      </c>
      <c r="P26" s="1139">
        <v>35</v>
      </c>
      <c r="Q26" s="969">
        <v>1124.991</v>
      </c>
      <c r="R26" s="1139">
        <v>0</v>
      </c>
      <c r="S26" s="969">
        <v>0</v>
      </c>
      <c r="T26" s="1139">
        <v>0</v>
      </c>
      <c r="U26" s="969">
        <v>0</v>
      </c>
      <c r="V26" s="1139">
        <v>12648</v>
      </c>
      <c r="W26" s="969">
        <v>51280880</v>
      </c>
      <c r="X26" s="1403">
        <v>61485</v>
      </c>
      <c r="Y26" s="969">
        <v>0.23415198365974466</v>
      </c>
      <c r="Z26" s="971">
        <v>187427642.86499998</v>
      </c>
      <c r="AA26" s="969">
        <v>1.0034066991974828</v>
      </c>
    </row>
    <row r="27" spans="1:27" s="972" customFormat="1" ht="53.25" customHeight="1">
      <c r="A27" s="973" t="s">
        <v>185</v>
      </c>
      <c r="B27" s="1139">
        <v>87936</v>
      </c>
      <c r="C27" s="969">
        <v>15627152.070000002</v>
      </c>
      <c r="D27" s="1139">
        <v>99006</v>
      </c>
      <c r="E27" s="969">
        <v>19003910.199999999</v>
      </c>
      <c r="F27" s="1400">
        <v>153</v>
      </c>
      <c r="G27" s="969">
        <v>112516.36</v>
      </c>
      <c r="H27" s="1139">
        <v>0</v>
      </c>
      <c r="I27" s="969">
        <v>0</v>
      </c>
      <c r="J27" s="1139">
        <v>187095</v>
      </c>
      <c r="K27" s="969">
        <v>34743578.630000003</v>
      </c>
      <c r="L27" s="1139">
        <v>521</v>
      </c>
      <c r="M27" s="969">
        <v>18694.029999999988</v>
      </c>
      <c r="N27" s="1139">
        <v>442</v>
      </c>
      <c r="O27" s="969">
        <v>544835340.85000002</v>
      </c>
      <c r="P27" s="1139">
        <v>687</v>
      </c>
      <c r="Q27" s="969">
        <v>154122.69999999998</v>
      </c>
      <c r="R27" s="1139">
        <v>0</v>
      </c>
      <c r="S27" s="969">
        <v>0</v>
      </c>
      <c r="T27" s="1139">
        <v>0</v>
      </c>
      <c r="U27" s="969">
        <v>0</v>
      </c>
      <c r="V27" s="1139">
        <v>22044</v>
      </c>
      <c r="W27" s="969">
        <v>9882809</v>
      </c>
      <c r="X27" s="1403">
        <v>210789</v>
      </c>
      <c r="Y27" s="969">
        <v>0.80274314846960926</v>
      </c>
      <c r="Z27" s="971">
        <v>589634545.21000004</v>
      </c>
      <c r="AA27" s="969">
        <v>3.1566488469799667</v>
      </c>
    </row>
    <row r="28" spans="1:27" s="972" customFormat="1" ht="53.25" customHeight="1">
      <c r="A28" s="973" t="s">
        <v>186</v>
      </c>
      <c r="B28" s="1139">
        <v>1246443</v>
      </c>
      <c r="C28" s="969">
        <v>218171575.62099999</v>
      </c>
      <c r="D28" s="1139">
        <v>2862333</v>
      </c>
      <c r="E28" s="969">
        <v>473503754.73000002</v>
      </c>
      <c r="F28" s="1400">
        <v>53528</v>
      </c>
      <c r="G28" s="969">
        <v>14602620.637</v>
      </c>
      <c r="H28" s="1139">
        <v>0</v>
      </c>
      <c r="I28" s="969">
        <v>0</v>
      </c>
      <c r="J28" s="1139">
        <v>4162304</v>
      </c>
      <c r="K28" s="969">
        <v>706277950.98800004</v>
      </c>
      <c r="L28" s="1139">
        <v>292093</v>
      </c>
      <c r="M28" s="969">
        <v>6405941.9440000001</v>
      </c>
      <c r="N28" s="1139">
        <v>2251</v>
      </c>
      <c r="O28" s="969">
        <v>1111421038.32671</v>
      </c>
      <c r="P28" s="1139">
        <v>19598</v>
      </c>
      <c r="Q28" s="969">
        <v>9093826.3780000005</v>
      </c>
      <c r="R28" s="1139">
        <v>581</v>
      </c>
      <c r="S28" s="969">
        <v>722089.66902999999</v>
      </c>
      <c r="T28" s="1139">
        <v>556</v>
      </c>
      <c r="U28" s="969">
        <v>539315.25931000011</v>
      </c>
      <c r="V28" s="1139">
        <v>179409</v>
      </c>
      <c r="W28" s="969">
        <v>60203800</v>
      </c>
      <c r="X28" s="1403">
        <v>4656792</v>
      </c>
      <c r="Y28" s="969">
        <v>17.734359344406435</v>
      </c>
      <c r="Z28" s="971">
        <v>1894663962.5650501</v>
      </c>
      <c r="AA28" s="969">
        <v>10.143213048542441</v>
      </c>
    </row>
    <row r="29" spans="1:27" s="972" customFormat="1" ht="53.25" customHeight="1">
      <c r="A29" s="973" t="s">
        <v>187</v>
      </c>
      <c r="B29" s="1139">
        <v>46916</v>
      </c>
      <c r="C29" s="969">
        <v>20740699.82</v>
      </c>
      <c r="D29" s="1139">
        <v>45318</v>
      </c>
      <c r="E29" s="969">
        <v>17456601.48</v>
      </c>
      <c r="F29" s="1400">
        <v>576</v>
      </c>
      <c r="G29" s="969">
        <v>368377.07</v>
      </c>
      <c r="H29" s="1139">
        <v>0</v>
      </c>
      <c r="I29" s="969">
        <v>0</v>
      </c>
      <c r="J29" s="1139">
        <v>92810</v>
      </c>
      <c r="K29" s="969">
        <v>38565678.369999997</v>
      </c>
      <c r="L29" s="1139">
        <v>1118</v>
      </c>
      <c r="M29" s="969">
        <v>121152.14</v>
      </c>
      <c r="N29" s="1139">
        <v>1166</v>
      </c>
      <c r="O29" s="969">
        <v>69467844.700000003</v>
      </c>
      <c r="P29" s="1139">
        <v>3018</v>
      </c>
      <c r="Q29" s="969">
        <v>1596748.58</v>
      </c>
      <c r="R29" s="1139">
        <v>0</v>
      </c>
      <c r="S29" s="969">
        <v>0</v>
      </c>
      <c r="T29" s="1139">
        <v>0</v>
      </c>
      <c r="U29" s="969">
        <v>0</v>
      </c>
      <c r="V29" s="1139">
        <v>21180</v>
      </c>
      <c r="W29" s="969">
        <v>17503300</v>
      </c>
      <c r="X29" s="1403">
        <v>119292</v>
      </c>
      <c r="Y29" s="969">
        <v>0.45429712018765978</v>
      </c>
      <c r="Z29" s="971">
        <v>127254723.78999999</v>
      </c>
      <c r="AA29" s="969">
        <v>0.68126686332699782</v>
      </c>
    </row>
    <row r="30" spans="1:27" s="972" customFormat="1" ht="53.25" customHeight="1">
      <c r="A30" s="975" t="s">
        <v>188</v>
      </c>
      <c r="B30" s="1139">
        <v>49469</v>
      </c>
      <c r="C30" s="969">
        <v>16950035</v>
      </c>
      <c r="D30" s="1139">
        <v>48207</v>
      </c>
      <c r="E30" s="969">
        <v>12774574</v>
      </c>
      <c r="F30" s="1400">
        <v>3771</v>
      </c>
      <c r="G30" s="969">
        <v>1396220</v>
      </c>
      <c r="H30" s="1139">
        <v>0</v>
      </c>
      <c r="I30" s="969">
        <v>0</v>
      </c>
      <c r="J30" s="1139">
        <v>101447</v>
      </c>
      <c r="K30" s="969">
        <v>31120829</v>
      </c>
      <c r="L30" s="1139">
        <v>0</v>
      </c>
      <c r="M30" s="969">
        <v>0</v>
      </c>
      <c r="N30" s="1139">
        <v>91</v>
      </c>
      <c r="O30" s="969">
        <v>121441263</v>
      </c>
      <c r="P30" s="1139">
        <v>2045</v>
      </c>
      <c r="Q30" s="969">
        <v>1061999</v>
      </c>
      <c r="R30" s="1139">
        <v>0</v>
      </c>
      <c r="S30" s="969">
        <v>0</v>
      </c>
      <c r="T30" s="1139">
        <v>0</v>
      </c>
      <c r="U30" s="969">
        <v>0</v>
      </c>
      <c r="V30" s="1139">
        <v>9224</v>
      </c>
      <c r="W30" s="969">
        <v>4812350</v>
      </c>
      <c r="X30" s="1403">
        <v>112807</v>
      </c>
      <c r="Y30" s="969">
        <v>0.42960043621541538</v>
      </c>
      <c r="Z30" s="971">
        <v>158436441</v>
      </c>
      <c r="AA30" s="969">
        <v>0.8482003180870914</v>
      </c>
    </row>
    <row r="31" spans="1:27" s="979" customFormat="1" ht="116.25" customHeight="1">
      <c r="A31" s="976" t="s">
        <v>271</v>
      </c>
      <c r="B31" s="1397">
        <v>8289250</v>
      </c>
      <c r="C31" s="977">
        <v>2216357874.552299</v>
      </c>
      <c r="D31" s="1397">
        <v>11129758</v>
      </c>
      <c r="E31" s="977">
        <v>2599351528.0766191</v>
      </c>
      <c r="F31" s="1401">
        <v>1524008</v>
      </c>
      <c r="G31" s="977">
        <v>619875969.21494102</v>
      </c>
      <c r="H31" s="1397">
        <v>98</v>
      </c>
      <c r="I31" s="977">
        <v>17424.146000000001</v>
      </c>
      <c r="J31" s="1397">
        <v>20943114</v>
      </c>
      <c r="K31" s="977">
        <v>5435602795.9898596</v>
      </c>
      <c r="L31" s="1397">
        <v>1271202</v>
      </c>
      <c r="M31" s="977">
        <v>102795240.71195005</v>
      </c>
      <c r="N31" s="1397">
        <v>1649599</v>
      </c>
      <c r="O31" s="977">
        <v>8920033777.3737068</v>
      </c>
      <c r="P31" s="1397">
        <v>161343</v>
      </c>
      <c r="Q31" s="977">
        <v>62427069.367979988</v>
      </c>
      <c r="R31" s="1397">
        <v>261640</v>
      </c>
      <c r="S31" s="977">
        <v>480492184.12636006</v>
      </c>
      <c r="T31" s="1397">
        <v>74186</v>
      </c>
      <c r="U31" s="977">
        <v>34876794.268310003</v>
      </c>
      <c r="V31" s="1397">
        <v>1897502</v>
      </c>
      <c r="W31" s="977">
        <v>3642902247.1100001</v>
      </c>
      <c r="X31" s="1404">
        <v>26258586</v>
      </c>
      <c r="Y31" s="767">
        <v>100</v>
      </c>
      <c r="Z31" s="978">
        <v>18679130108.948166</v>
      </c>
      <c r="AA31" s="767">
        <v>100</v>
      </c>
    </row>
    <row r="32" spans="1:27">
      <c r="A32" s="980"/>
      <c r="B32" s="1176"/>
      <c r="C32" s="981"/>
      <c r="D32" s="1176"/>
      <c r="E32" s="981"/>
      <c r="G32" s="981"/>
      <c r="H32" s="1176"/>
      <c r="I32" s="981"/>
      <c r="J32" s="1176"/>
      <c r="K32" s="981"/>
      <c r="L32" s="1176"/>
      <c r="M32" s="981"/>
      <c r="N32" s="1176"/>
      <c r="O32" s="981"/>
      <c r="P32" s="1176"/>
      <c r="Q32" s="981"/>
      <c r="R32" s="1176"/>
      <c r="S32" s="981"/>
      <c r="T32" s="1176"/>
      <c r="U32" s="981"/>
      <c r="V32" s="1176"/>
      <c r="W32" s="981"/>
      <c r="X32" s="1176"/>
      <c r="Y32" s="981"/>
      <c r="Z32" s="980"/>
      <c r="AA32" s="981"/>
    </row>
  </sheetData>
  <mergeCells count="20">
    <mergeCell ref="Y6:Y7"/>
    <mergeCell ref="AA6:AA7"/>
    <mergeCell ref="A4:A8"/>
    <mergeCell ref="B4:O4"/>
    <mergeCell ref="P4:Q5"/>
    <mergeCell ref="R4:S5"/>
    <mergeCell ref="T4:U5"/>
    <mergeCell ref="B5:K5"/>
    <mergeCell ref="L5:M5"/>
    <mergeCell ref="N5:O5"/>
    <mergeCell ref="B6:C6"/>
    <mergeCell ref="D6:E6"/>
    <mergeCell ref="F6:G6"/>
    <mergeCell ref="H6:I6"/>
    <mergeCell ref="J6:K6"/>
    <mergeCell ref="A1:E1"/>
    <mergeCell ref="A2:E2"/>
    <mergeCell ref="Y3:AA3"/>
    <mergeCell ref="V4:W5"/>
    <mergeCell ref="X4:AA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4" fitToWidth="0" fitToHeight="0" orientation="landscape" r:id="rId1"/>
  <headerFooter alignWithMargins="0"/>
  <rowBreaks count="1" manualBreakCount="1"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AA31"/>
  <sheetViews>
    <sheetView zoomScale="70" zoomScaleNormal="70" zoomScaleSheetLayoutView="25" workbookViewId="0">
      <pane xSplit="1" ySplit="8" topLeftCell="B9" activePane="bottomRight" state="frozen"/>
      <selection sqref="A1:D1"/>
      <selection pane="topRight" sqref="A1:D1"/>
      <selection pane="bottomLeft" sqref="A1:D1"/>
      <selection pane="bottomRight" activeCell="F2" sqref="F2"/>
    </sheetView>
  </sheetViews>
  <sheetFormatPr defaultRowHeight="24"/>
  <cols>
    <col min="1" max="1" width="14.140625" style="17" customWidth="1"/>
    <col min="2" max="2" width="19.85546875" style="1136" bestFit="1" customWidth="1"/>
    <col min="3" max="3" width="23.5703125" style="983" bestFit="1" customWidth="1"/>
    <col min="4" max="4" width="19.85546875" style="1136" bestFit="1" customWidth="1"/>
    <col min="5" max="5" width="23.5703125" style="983" bestFit="1" customWidth="1"/>
    <col min="6" max="6" width="18.85546875" style="1406" customWidth="1"/>
    <col min="7" max="7" width="23.5703125" style="983" bestFit="1" customWidth="1"/>
    <col min="8" max="8" width="20.42578125" style="1410" bestFit="1" customWidth="1"/>
    <col min="9" max="9" width="23.5703125" style="983" bestFit="1" customWidth="1"/>
    <col min="10" max="10" width="21.5703125" style="1136" customWidth="1"/>
    <col min="11" max="11" width="23.5703125" style="983" bestFit="1" customWidth="1"/>
    <col min="12" max="12" width="19.85546875" style="1136" bestFit="1" customWidth="1"/>
    <col min="13" max="13" width="19.85546875" style="983" bestFit="1" customWidth="1"/>
    <col min="14" max="14" width="17.5703125" style="1136" bestFit="1" customWidth="1"/>
    <col min="15" max="15" width="25.42578125" style="983" bestFit="1" customWidth="1"/>
    <col min="16" max="16" width="17" style="1136" bestFit="1" customWidth="1"/>
    <col min="17" max="17" width="21.42578125" style="983" bestFit="1" customWidth="1"/>
    <col min="18" max="18" width="17" style="1136" bestFit="1" customWidth="1"/>
    <col min="19" max="19" width="23.140625" style="983" bestFit="1" customWidth="1"/>
    <col min="20" max="20" width="17" style="1136" bestFit="1" customWidth="1"/>
    <col min="21" max="21" width="19.85546875" style="983" bestFit="1" customWidth="1"/>
    <col min="22" max="22" width="17.5703125" style="1136" bestFit="1" customWidth="1"/>
    <col min="23" max="23" width="23.140625" style="983" bestFit="1" customWidth="1"/>
    <col min="24" max="24" width="21.42578125" style="1136" customWidth="1"/>
    <col min="25" max="25" width="11.28515625" style="17" customWidth="1"/>
    <col min="26" max="26" width="30.140625" style="983" bestFit="1" customWidth="1"/>
    <col min="27" max="27" width="11.28515625" style="17" customWidth="1"/>
    <col min="28" max="264" width="9" style="17"/>
    <col min="265" max="265" width="14.140625" style="17" customWidth="1"/>
    <col min="266" max="266" width="14.7109375" style="17" bestFit="1" customWidth="1"/>
    <col min="267" max="267" width="21.42578125" style="17" bestFit="1" customWidth="1"/>
    <col min="268" max="268" width="14.7109375" style="17" bestFit="1" customWidth="1"/>
    <col min="269" max="269" width="21.42578125" style="17" bestFit="1" customWidth="1"/>
    <col min="270" max="270" width="14.7109375" style="17" bestFit="1" customWidth="1"/>
    <col min="271" max="271" width="21.42578125" style="17" bestFit="1" customWidth="1"/>
    <col min="272" max="272" width="14.7109375" style="17" bestFit="1" customWidth="1"/>
    <col min="273" max="273" width="21.42578125" style="17" bestFit="1" customWidth="1"/>
    <col min="274" max="274" width="14.7109375" style="17" bestFit="1" customWidth="1"/>
    <col min="275" max="275" width="21.42578125" style="17" bestFit="1" customWidth="1"/>
    <col min="276" max="276" width="16.5703125" style="17" bestFit="1" customWidth="1"/>
    <col min="277" max="277" width="14.140625" style="17" bestFit="1" customWidth="1"/>
    <col min="278" max="278" width="16.5703125" style="17" bestFit="1" customWidth="1"/>
    <col min="279" max="279" width="14.140625" style="17" bestFit="1" customWidth="1"/>
    <col min="280" max="280" width="14.42578125" style="17" bestFit="1" customWidth="1"/>
    <col min="281" max="281" width="14.5703125" style="17" customWidth="1"/>
    <col min="282" max="282" width="13.85546875" style="17" bestFit="1" customWidth="1"/>
    <col min="283" max="283" width="14.5703125" style="17" customWidth="1"/>
    <col min="284" max="520" width="9" style="17"/>
    <col min="521" max="521" width="14.140625" style="17" customWidth="1"/>
    <col min="522" max="522" width="14.7109375" style="17" bestFit="1" customWidth="1"/>
    <col min="523" max="523" width="21.42578125" style="17" bestFit="1" customWidth="1"/>
    <col min="524" max="524" width="14.7109375" style="17" bestFit="1" customWidth="1"/>
    <col min="525" max="525" width="21.42578125" style="17" bestFit="1" customWidth="1"/>
    <col min="526" max="526" width="14.7109375" style="17" bestFit="1" customWidth="1"/>
    <col min="527" max="527" width="21.42578125" style="17" bestFit="1" customWidth="1"/>
    <col min="528" max="528" width="14.7109375" style="17" bestFit="1" customWidth="1"/>
    <col min="529" max="529" width="21.42578125" style="17" bestFit="1" customWidth="1"/>
    <col min="530" max="530" width="14.7109375" style="17" bestFit="1" customWidth="1"/>
    <col min="531" max="531" width="21.42578125" style="17" bestFit="1" customWidth="1"/>
    <col min="532" max="532" width="16.5703125" style="17" bestFit="1" customWidth="1"/>
    <col min="533" max="533" width="14.140625" style="17" bestFit="1" customWidth="1"/>
    <col min="534" max="534" width="16.5703125" style="17" bestFit="1" customWidth="1"/>
    <col min="535" max="535" width="14.140625" style="17" bestFit="1" customWidth="1"/>
    <col min="536" max="536" width="14.42578125" style="17" bestFit="1" customWidth="1"/>
    <col min="537" max="537" width="14.5703125" style="17" customWidth="1"/>
    <col min="538" max="538" width="13.85546875" style="17" bestFit="1" customWidth="1"/>
    <col min="539" max="539" width="14.5703125" style="17" customWidth="1"/>
    <col min="540" max="776" width="9" style="17"/>
    <col min="777" max="777" width="14.140625" style="17" customWidth="1"/>
    <col min="778" max="778" width="14.7109375" style="17" bestFit="1" customWidth="1"/>
    <col min="779" max="779" width="21.42578125" style="17" bestFit="1" customWidth="1"/>
    <col min="780" max="780" width="14.7109375" style="17" bestFit="1" customWidth="1"/>
    <col min="781" max="781" width="21.42578125" style="17" bestFit="1" customWidth="1"/>
    <col min="782" max="782" width="14.7109375" style="17" bestFit="1" customWidth="1"/>
    <col min="783" max="783" width="21.42578125" style="17" bestFit="1" customWidth="1"/>
    <col min="784" max="784" width="14.7109375" style="17" bestFit="1" customWidth="1"/>
    <col min="785" max="785" width="21.42578125" style="17" bestFit="1" customWidth="1"/>
    <col min="786" max="786" width="14.7109375" style="17" bestFit="1" customWidth="1"/>
    <col min="787" max="787" width="21.42578125" style="17" bestFit="1" customWidth="1"/>
    <col min="788" max="788" width="16.5703125" style="17" bestFit="1" customWidth="1"/>
    <col min="789" max="789" width="14.140625" style="17" bestFit="1" customWidth="1"/>
    <col min="790" max="790" width="16.5703125" style="17" bestFit="1" customWidth="1"/>
    <col min="791" max="791" width="14.140625" style="17" bestFit="1" customWidth="1"/>
    <col min="792" max="792" width="14.42578125" style="17" bestFit="1" customWidth="1"/>
    <col min="793" max="793" width="14.5703125" style="17" customWidth="1"/>
    <col min="794" max="794" width="13.85546875" style="17" bestFit="1" customWidth="1"/>
    <col min="795" max="795" width="14.5703125" style="17" customWidth="1"/>
    <col min="796" max="1032" width="9" style="17"/>
    <col min="1033" max="1033" width="14.140625" style="17" customWidth="1"/>
    <col min="1034" max="1034" width="14.7109375" style="17" bestFit="1" customWidth="1"/>
    <col min="1035" max="1035" width="21.42578125" style="17" bestFit="1" customWidth="1"/>
    <col min="1036" max="1036" width="14.7109375" style="17" bestFit="1" customWidth="1"/>
    <col min="1037" max="1037" width="21.42578125" style="17" bestFit="1" customWidth="1"/>
    <col min="1038" max="1038" width="14.7109375" style="17" bestFit="1" customWidth="1"/>
    <col min="1039" max="1039" width="21.42578125" style="17" bestFit="1" customWidth="1"/>
    <col min="1040" max="1040" width="14.7109375" style="17" bestFit="1" customWidth="1"/>
    <col min="1041" max="1041" width="21.42578125" style="17" bestFit="1" customWidth="1"/>
    <col min="1042" max="1042" width="14.7109375" style="17" bestFit="1" customWidth="1"/>
    <col min="1043" max="1043" width="21.42578125" style="17" bestFit="1" customWidth="1"/>
    <col min="1044" max="1044" width="16.5703125" style="17" bestFit="1" customWidth="1"/>
    <col min="1045" max="1045" width="14.140625" style="17" bestFit="1" customWidth="1"/>
    <col min="1046" max="1046" width="16.5703125" style="17" bestFit="1" customWidth="1"/>
    <col min="1047" max="1047" width="14.140625" style="17" bestFit="1" customWidth="1"/>
    <col min="1048" max="1048" width="14.42578125" style="17" bestFit="1" customWidth="1"/>
    <col min="1049" max="1049" width="14.5703125" style="17" customWidth="1"/>
    <col min="1050" max="1050" width="13.85546875" style="17" bestFit="1" customWidth="1"/>
    <col min="1051" max="1051" width="14.5703125" style="17" customWidth="1"/>
    <col min="1052" max="1288" width="9" style="17"/>
    <col min="1289" max="1289" width="14.140625" style="17" customWidth="1"/>
    <col min="1290" max="1290" width="14.7109375" style="17" bestFit="1" customWidth="1"/>
    <col min="1291" max="1291" width="21.42578125" style="17" bestFit="1" customWidth="1"/>
    <col min="1292" max="1292" width="14.7109375" style="17" bestFit="1" customWidth="1"/>
    <col min="1293" max="1293" width="21.42578125" style="17" bestFit="1" customWidth="1"/>
    <col min="1294" max="1294" width="14.7109375" style="17" bestFit="1" customWidth="1"/>
    <col min="1295" max="1295" width="21.42578125" style="17" bestFit="1" customWidth="1"/>
    <col min="1296" max="1296" width="14.7109375" style="17" bestFit="1" customWidth="1"/>
    <col min="1297" max="1297" width="21.42578125" style="17" bestFit="1" customWidth="1"/>
    <col min="1298" max="1298" width="14.7109375" style="17" bestFit="1" customWidth="1"/>
    <col min="1299" max="1299" width="21.42578125" style="17" bestFit="1" customWidth="1"/>
    <col min="1300" max="1300" width="16.5703125" style="17" bestFit="1" customWidth="1"/>
    <col min="1301" max="1301" width="14.140625" style="17" bestFit="1" customWidth="1"/>
    <col min="1302" max="1302" width="16.5703125" style="17" bestFit="1" customWidth="1"/>
    <col min="1303" max="1303" width="14.140625" style="17" bestFit="1" customWidth="1"/>
    <col min="1304" max="1304" width="14.42578125" style="17" bestFit="1" customWidth="1"/>
    <col min="1305" max="1305" width="14.5703125" style="17" customWidth="1"/>
    <col min="1306" max="1306" width="13.85546875" style="17" bestFit="1" customWidth="1"/>
    <col min="1307" max="1307" width="14.5703125" style="17" customWidth="1"/>
    <col min="1308" max="1544" width="9" style="17"/>
    <col min="1545" max="1545" width="14.140625" style="17" customWidth="1"/>
    <col min="1546" max="1546" width="14.7109375" style="17" bestFit="1" customWidth="1"/>
    <col min="1547" max="1547" width="21.42578125" style="17" bestFit="1" customWidth="1"/>
    <col min="1548" max="1548" width="14.7109375" style="17" bestFit="1" customWidth="1"/>
    <col min="1549" max="1549" width="21.42578125" style="17" bestFit="1" customWidth="1"/>
    <col min="1550" max="1550" width="14.7109375" style="17" bestFit="1" customWidth="1"/>
    <col min="1551" max="1551" width="21.42578125" style="17" bestFit="1" customWidth="1"/>
    <col min="1552" max="1552" width="14.7109375" style="17" bestFit="1" customWidth="1"/>
    <col min="1553" max="1553" width="21.42578125" style="17" bestFit="1" customWidth="1"/>
    <col min="1554" max="1554" width="14.7109375" style="17" bestFit="1" customWidth="1"/>
    <col min="1555" max="1555" width="21.42578125" style="17" bestFit="1" customWidth="1"/>
    <col min="1556" max="1556" width="16.5703125" style="17" bestFit="1" customWidth="1"/>
    <col min="1557" max="1557" width="14.140625" style="17" bestFit="1" customWidth="1"/>
    <col min="1558" max="1558" width="16.5703125" style="17" bestFit="1" customWidth="1"/>
    <col min="1559" max="1559" width="14.140625" style="17" bestFit="1" customWidth="1"/>
    <col min="1560" max="1560" width="14.42578125" style="17" bestFit="1" customWidth="1"/>
    <col min="1561" max="1561" width="14.5703125" style="17" customWidth="1"/>
    <col min="1562" max="1562" width="13.85546875" style="17" bestFit="1" customWidth="1"/>
    <col min="1563" max="1563" width="14.5703125" style="17" customWidth="1"/>
    <col min="1564" max="1800" width="9" style="17"/>
    <col min="1801" max="1801" width="14.140625" style="17" customWidth="1"/>
    <col min="1802" max="1802" width="14.7109375" style="17" bestFit="1" customWidth="1"/>
    <col min="1803" max="1803" width="21.42578125" style="17" bestFit="1" customWidth="1"/>
    <col min="1804" max="1804" width="14.7109375" style="17" bestFit="1" customWidth="1"/>
    <col min="1805" max="1805" width="21.42578125" style="17" bestFit="1" customWidth="1"/>
    <col min="1806" max="1806" width="14.7109375" style="17" bestFit="1" customWidth="1"/>
    <col min="1807" max="1807" width="21.42578125" style="17" bestFit="1" customWidth="1"/>
    <col min="1808" max="1808" width="14.7109375" style="17" bestFit="1" customWidth="1"/>
    <col min="1809" max="1809" width="21.42578125" style="17" bestFit="1" customWidth="1"/>
    <col min="1810" max="1810" width="14.7109375" style="17" bestFit="1" customWidth="1"/>
    <col min="1811" max="1811" width="21.42578125" style="17" bestFit="1" customWidth="1"/>
    <col min="1812" max="1812" width="16.5703125" style="17" bestFit="1" customWidth="1"/>
    <col min="1813" max="1813" width="14.140625" style="17" bestFit="1" customWidth="1"/>
    <col min="1814" max="1814" width="16.5703125" style="17" bestFit="1" customWidth="1"/>
    <col min="1815" max="1815" width="14.140625" style="17" bestFit="1" customWidth="1"/>
    <col min="1816" max="1816" width="14.42578125" style="17" bestFit="1" customWidth="1"/>
    <col min="1817" max="1817" width="14.5703125" style="17" customWidth="1"/>
    <col min="1818" max="1818" width="13.85546875" style="17" bestFit="1" customWidth="1"/>
    <col min="1819" max="1819" width="14.5703125" style="17" customWidth="1"/>
    <col min="1820" max="2056" width="9" style="17"/>
    <col min="2057" max="2057" width="14.140625" style="17" customWidth="1"/>
    <col min="2058" max="2058" width="14.7109375" style="17" bestFit="1" customWidth="1"/>
    <col min="2059" max="2059" width="21.42578125" style="17" bestFit="1" customWidth="1"/>
    <col min="2060" max="2060" width="14.7109375" style="17" bestFit="1" customWidth="1"/>
    <col min="2061" max="2061" width="21.42578125" style="17" bestFit="1" customWidth="1"/>
    <col min="2062" max="2062" width="14.7109375" style="17" bestFit="1" customWidth="1"/>
    <col min="2063" max="2063" width="21.42578125" style="17" bestFit="1" customWidth="1"/>
    <col min="2064" max="2064" width="14.7109375" style="17" bestFit="1" customWidth="1"/>
    <col min="2065" max="2065" width="21.42578125" style="17" bestFit="1" customWidth="1"/>
    <col min="2066" max="2066" width="14.7109375" style="17" bestFit="1" customWidth="1"/>
    <col min="2067" max="2067" width="21.42578125" style="17" bestFit="1" customWidth="1"/>
    <col min="2068" max="2068" width="16.5703125" style="17" bestFit="1" customWidth="1"/>
    <col min="2069" max="2069" width="14.140625" style="17" bestFit="1" customWidth="1"/>
    <col min="2070" max="2070" width="16.5703125" style="17" bestFit="1" customWidth="1"/>
    <col min="2071" max="2071" width="14.140625" style="17" bestFit="1" customWidth="1"/>
    <col min="2072" max="2072" width="14.42578125" style="17" bestFit="1" customWidth="1"/>
    <col min="2073" max="2073" width="14.5703125" style="17" customWidth="1"/>
    <col min="2074" max="2074" width="13.85546875" style="17" bestFit="1" customWidth="1"/>
    <col min="2075" max="2075" width="14.5703125" style="17" customWidth="1"/>
    <col min="2076" max="2312" width="9" style="17"/>
    <col min="2313" max="2313" width="14.140625" style="17" customWidth="1"/>
    <col min="2314" max="2314" width="14.7109375" style="17" bestFit="1" customWidth="1"/>
    <col min="2315" max="2315" width="21.42578125" style="17" bestFit="1" customWidth="1"/>
    <col min="2316" max="2316" width="14.7109375" style="17" bestFit="1" customWidth="1"/>
    <col min="2317" max="2317" width="21.42578125" style="17" bestFit="1" customWidth="1"/>
    <col min="2318" max="2318" width="14.7109375" style="17" bestFit="1" customWidth="1"/>
    <col min="2319" max="2319" width="21.42578125" style="17" bestFit="1" customWidth="1"/>
    <col min="2320" max="2320" width="14.7109375" style="17" bestFit="1" customWidth="1"/>
    <col min="2321" max="2321" width="21.42578125" style="17" bestFit="1" customWidth="1"/>
    <col min="2322" max="2322" width="14.7109375" style="17" bestFit="1" customWidth="1"/>
    <col min="2323" max="2323" width="21.42578125" style="17" bestFit="1" customWidth="1"/>
    <col min="2324" max="2324" width="16.5703125" style="17" bestFit="1" customWidth="1"/>
    <col min="2325" max="2325" width="14.140625" style="17" bestFit="1" customWidth="1"/>
    <col min="2326" max="2326" width="16.5703125" style="17" bestFit="1" customWidth="1"/>
    <col min="2327" max="2327" width="14.140625" style="17" bestFit="1" customWidth="1"/>
    <col min="2328" max="2328" width="14.42578125" style="17" bestFit="1" customWidth="1"/>
    <col min="2329" max="2329" width="14.5703125" style="17" customWidth="1"/>
    <col min="2330" max="2330" width="13.85546875" style="17" bestFit="1" customWidth="1"/>
    <col min="2331" max="2331" width="14.5703125" style="17" customWidth="1"/>
    <col min="2332" max="2568" width="9" style="17"/>
    <col min="2569" max="2569" width="14.140625" style="17" customWidth="1"/>
    <col min="2570" max="2570" width="14.7109375" style="17" bestFit="1" customWidth="1"/>
    <col min="2571" max="2571" width="21.42578125" style="17" bestFit="1" customWidth="1"/>
    <col min="2572" max="2572" width="14.7109375" style="17" bestFit="1" customWidth="1"/>
    <col min="2573" max="2573" width="21.42578125" style="17" bestFit="1" customWidth="1"/>
    <col min="2574" max="2574" width="14.7109375" style="17" bestFit="1" customWidth="1"/>
    <col min="2575" max="2575" width="21.42578125" style="17" bestFit="1" customWidth="1"/>
    <col min="2576" max="2576" width="14.7109375" style="17" bestFit="1" customWidth="1"/>
    <col min="2577" max="2577" width="21.42578125" style="17" bestFit="1" customWidth="1"/>
    <col min="2578" max="2578" width="14.7109375" style="17" bestFit="1" customWidth="1"/>
    <col min="2579" max="2579" width="21.42578125" style="17" bestFit="1" customWidth="1"/>
    <col min="2580" max="2580" width="16.5703125" style="17" bestFit="1" customWidth="1"/>
    <col min="2581" max="2581" width="14.140625" style="17" bestFit="1" customWidth="1"/>
    <col min="2582" max="2582" width="16.5703125" style="17" bestFit="1" customWidth="1"/>
    <col min="2583" max="2583" width="14.140625" style="17" bestFit="1" customWidth="1"/>
    <col min="2584" max="2584" width="14.42578125" style="17" bestFit="1" customWidth="1"/>
    <col min="2585" max="2585" width="14.5703125" style="17" customWidth="1"/>
    <col min="2586" max="2586" width="13.85546875" style="17" bestFit="1" customWidth="1"/>
    <col min="2587" max="2587" width="14.5703125" style="17" customWidth="1"/>
    <col min="2588" max="2824" width="9" style="17"/>
    <col min="2825" max="2825" width="14.140625" style="17" customWidth="1"/>
    <col min="2826" max="2826" width="14.7109375" style="17" bestFit="1" customWidth="1"/>
    <col min="2827" max="2827" width="21.42578125" style="17" bestFit="1" customWidth="1"/>
    <col min="2828" max="2828" width="14.7109375" style="17" bestFit="1" customWidth="1"/>
    <col min="2829" max="2829" width="21.42578125" style="17" bestFit="1" customWidth="1"/>
    <col min="2830" max="2830" width="14.7109375" style="17" bestFit="1" customWidth="1"/>
    <col min="2831" max="2831" width="21.42578125" style="17" bestFit="1" customWidth="1"/>
    <col min="2832" max="2832" width="14.7109375" style="17" bestFit="1" customWidth="1"/>
    <col min="2833" max="2833" width="21.42578125" style="17" bestFit="1" customWidth="1"/>
    <col min="2834" max="2834" width="14.7109375" style="17" bestFit="1" customWidth="1"/>
    <col min="2835" max="2835" width="21.42578125" style="17" bestFit="1" customWidth="1"/>
    <col min="2836" max="2836" width="16.5703125" style="17" bestFit="1" customWidth="1"/>
    <col min="2837" max="2837" width="14.140625" style="17" bestFit="1" customWidth="1"/>
    <col min="2838" max="2838" width="16.5703125" style="17" bestFit="1" customWidth="1"/>
    <col min="2839" max="2839" width="14.140625" style="17" bestFit="1" customWidth="1"/>
    <col min="2840" max="2840" width="14.42578125" style="17" bestFit="1" customWidth="1"/>
    <col min="2841" max="2841" width="14.5703125" style="17" customWidth="1"/>
    <col min="2842" max="2842" width="13.85546875" style="17" bestFit="1" customWidth="1"/>
    <col min="2843" max="2843" width="14.5703125" style="17" customWidth="1"/>
    <col min="2844" max="3080" width="9" style="17"/>
    <col min="3081" max="3081" width="14.140625" style="17" customWidth="1"/>
    <col min="3082" max="3082" width="14.7109375" style="17" bestFit="1" customWidth="1"/>
    <col min="3083" max="3083" width="21.42578125" style="17" bestFit="1" customWidth="1"/>
    <col min="3084" max="3084" width="14.7109375" style="17" bestFit="1" customWidth="1"/>
    <col min="3085" max="3085" width="21.42578125" style="17" bestFit="1" customWidth="1"/>
    <col min="3086" max="3086" width="14.7109375" style="17" bestFit="1" customWidth="1"/>
    <col min="3087" max="3087" width="21.42578125" style="17" bestFit="1" customWidth="1"/>
    <col min="3088" max="3088" width="14.7109375" style="17" bestFit="1" customWidth="1"/>
    <col min="3089" max="3089" width="21.42578125" style="17" bestFit="1" customWidth="1"/>
    <col min="3090" max="3090" width="14.7109375" style="17" bestFit="1" customWidth="1"/>
    <col min="3091" max="3091" width="21.42578125" style="17" bestFit="1" customWidth="1"/>
    <col min="3092" max="3092" width="16.5703125" style="17" bestFit="1" customWidth="1"/>
    <col min="3093" max="3093" width="14.140625" style="17" bestFit="1" customWidth="1"/>
    <col min="3094" max="3094" width="16.5703125" style="17" bestFit="1" customWidth="1"/>
    <col min="3095" max="3095" width="14.140625" style="17" bestFit="1" customWidth="1"/>
    <col min="3096" max="3096" width="14.42578125" style="17" bestFit="1" customWidth="1"/>
    <col min="3097" max="3097" width="14.5703125" style="17" customWidth="1"/>
    <col min="3098" max="3098" width="13.85546875" style="17" bestFit="1" customWidth="1"/>
    <col min="3099" max="3099" width="14.5703125" style="17" customWidth="1"/>
    <col min="3100" max="3336" width="9" style="17"/>
    <col min="3337" max="3337" width="14.140625" style="17" customWidth="1"/>
    <col min="3338" max="3338" width="14.7109375" style="17" bestFit="1" customWidth="1"/>
    <col min="3339" max="3339" width="21.42578125" style="17" bestFit="1" customWidth="1"/>
    <col min="3340" max="3340" width="14.7109375" style="17" bestFit="1" customWidth="1"/>
    <col min="3341" max="3341" width="21.42578125" style="17" bestFit="1" customWidth="1"/>
    <col min="3342" max="3342" width="14.7109375" style="17" bestFit="1" customWidth="1"/>
    <col min="3343" max="3343" width="21.42578125" style="17" bestFit="1" customWidth="1"/>
    <col min="3344" max="3344" width="14.7109375" style="17" bestFit="1" customWidth="1"/>
    <col min="3345" max="3345" width="21.42578125" style="17" bestFit="1" customWidth="1"/>
    <col min="3346" max="3346" width="14.7109375" style="17" bestFit="1" customWidth="1"/>
    <col min="3347" max="3347" width="21.42578125" style="17" bestFit="1" customWidth="1"/>
    <col min="3348" max="3348" width="16.5703125" style="17" bestFit="1" customWidth="1"/>
    <col min="3349" max="3349" width="14.140625" style="17" bestFit="1" customWidth="1"/>
    <col min="3350" max="3350" width="16.5703125" style="17" bestFit="1" customWidth="1"/>
    <col min="3351" max="3351" width="14.140625" style="17" bestFit="1" customWidth="1"/>
    <col min="3352" max="3352" width="14.42578125" style="17" bestFit="1" customWidth="1"/>
    <col min="3353" max="3353" width="14.5703125" style="17" customWidth="1"/>
    <col min="3354" max="3354" width="13.85546875" style="17" bestFit="1" customWidth="1"/>
    <col min="3355" max="3355" width="14.5703125" style="17" customWidth="1"/>
    <col min="3356" max="3592" width="9" style="17"/>
    <col min="3593" max="3593" width="14.140625" style="17" customWidth="1"/>
    <col min="3594" max="3594" width="14.7109375" style="17" bestFit="1" customWidth="1"/>
    <col min="3595" max="3595" width="21.42578125" style="17" bestFit="1" customWidth="1"/>
    <col min="3596" max="3596" width="14.7109375" style="17" bestFit="1" customWidth="1"/>
    <col min="3597" max="3597" width="21.42578125" style="17" bestFit="1" customWidth="1"/>
    <col min="3598" max="3598" width="14.7109375" style="17" bestFit="1" customWidth="1"/>
    <col min="3599" max="3599" width="21.42578125" style="17" bestFit="1" customWidth="1"/>
    <col min="3600" max="3600" width="14.7109375" style="17" bestFit="1" customWidth="1"/>
    <col min="3601" max="3601" width="21.42578125" style="17" bestFit="1" customWidth="1"/>
    <col min="3602" max="3602" width="14.7109375" style="17" bestFit="1" customWidth="1"/>
    <col min="3603" max="3603" width="21.42578125" style="17" bestFit="1" customWidth="1"/>
    <col min="3604" max="3604" width="16.5703125" style="17" bestFit="1" customWidth="1"/>
    <col min="3605" max="3605" width="14.140625" style="17" bestFit="1" customWidth="1"/>
    <col min="3606" max="3606" width="16.5703125" style="17" bestFit="1" customWidth="1"/>
    <col min="3607" max="3607" width="14.140625" style="17" bestFit="1" customWidth="1"/>
    <col min="3608" max="3608" width="14.42578125" style="17" bestFit="1" customWidth="1"/>
    <col min="3609" max="3609" width="14.5703125" style="17" customWidth="1"/>
    <col min="3610" max="3610" width="13.85546875" style="17" bestFit="1" customWidth="1"/>
    <col min="3611" max="3611" width="14.5703125" style="17" customWidth="1"/>
    <col min="3612" max="3848" width="9" style="17"/>
    <col min="3849" max="3849" width="14.140625" style="17" customWidth="1"/>
    <col min="3850" max="3850" width="14.7109375" style="17" bestFit="1" customWidth="1"/>
    <col min="3851" max="3851" width="21.42578125" style="17" bestFit="1" customWidth="1"/>
    <col min="3852" max="3852" width="14.7109375" style="17" bestFit="1" customWidth="1"/>
    <col min="3853" max="3853" width="21.42578125" style="17" bestFit="1" customWidth="1"/>
    <col min="3854" max="3854" width="14.7109375" style="17" bestFit="1" customWidth="1"/>
    <col min="3855" max="3855" width="21.42578125" style="17" bestFit="1" customWidth="1"/>
    <col min="3856" max="3856" width="14.7109375" style="17" bestFit="1" customWidth="1"/>
    <col min="3857" max="3857" width="21.42578125" style="17" bestFit="1" customWidth="1"/>
    <col min="3858" max="3858" width="14.7109375" style="17" bestFit="1" customWidth="1"/>
    <col min="3859" max="3859" width="21.42578125" style="17" bestFit="1" customWidth="1"/>
    <col min="3860" max="3860" width="16.5703125" style="17" bestFit="1" customWidth="1"/>
    <col min="3861" max="3861" width="14.140625" style="17" bestFit="1" customWidth="1"/>
    <col min="3862" max="3862" width="16.5703125" style="17" bestFit="1" customWidth="1"/>
    <col min="3863" max="3863" width="14.140625" style="17" bestFit="1" customWidth="1"/>
    <col min="3864" max="3864" width="14.42578125" style="17" bestFit="1" customWidth="1"/>
    <col min="3865" max="3865" width="14.5703125" style="17" customWidth="1"/>
    <col min="3866" max="3866" width="13.85546875" style="17" bestFit="1" customWidth="1"/>
    <col min="3867" max="3867" width="14.5703125" style="17" customWidth="1"/>
    <col min="3868" max="4104" width="9" style="17"/>
    <col min="4105" max="4105" width="14.140625" style="17" customWidth="1"/>
    <col min="4106" max="4106" width="14.7109375" style="17" bestFit="1" customWidth="1"/>
    <col min="4107" max="4107" width="21.42578125" style="17" bestFit="1" customWidth="1"/>
    <col min="4108" max="4108" width="14.7109375" style="17" bestFit="1" customWidth="1"/>
    <col min="4109" max="4109" width="21.42578125" style="17" bestFit="1" customWidth="1"/>
    <col min="4110" max="4110" width="14.7109375" style="17" bestFit="1" customWidth="1"/>
    <col min="4111" max="4111" width="21.42578125" style="17" bestFit="1" customWidth="1"/>
    <col min="4112" max="4112" width="14.7109375" style="17" bestFit="1" customWidth="1"/>
    <col min="4113" max="4113" width="21.42578125" style="17" bestFit="1" customWidth="1"/>
    <col min="4114" max="4114" width="14.7109375" style="17" bestFit="1" customWidth="1"/>
    <col min="4115" max="4115" width="21.42578125" style="17" bestFit="1" customWidth="1"/>
    <col min="4116" max="4116" width="16.5703125" style="17" bestFit="1" customWidth="1"/>
    <col min="4117" max="4117" width="14.140625" style="17" bestFit="1" customWidth="1"/>
    <col min="4118" max="4118" width="16.5703125" style="17" bestFit="1" customWidth="1"/>
    <col min="4119" max="4119" width="14.140625" style="17" bestFit="1" customWidth="1"/>
    <col min="4120" max="4120" width="14.42578125" style="17" bestFit="1" customWidth="1"/>
    <col min="4121" max="4121" width="14.5703125" style="17" customWidth="1"/>
    <col min="4122" max="4122" width="13.85546875" style="17" bestFit="1" customWidth="1"/>
    <col min="4123" max="4123" width="14.5703125" style="17" customWidth="1"/>
    <col min="4124" max="4360" width="9" style="17"/>
    <col min="4361" max="4361" width="14.140625" style="17" customWidth="1"/>
    <col min="4362" max="4362" width="14.7109375" style="17" bestFit="1" customWidth="1"/>
    <col min="4363" max="4363" width="21.42578125" style="17" bestFit="1" customWidth="1"/>
    <col min="4364" max="4364" width="14.7109375" style="17" bestFit="1" customWidth="1"/>
    <col min="4365" max="4365" width="21.42578125" style="17" bestFit="1" customWidth="1"/>
    <col min="4366" max="4366" width="14.7109375" style="17" bestFit="1" customWidth="1"/>
    <col min="4367" max="4367" width="21.42578125" style="17" bestFit="1" customWidth="1"/>
    <col min="4368" max="4368" width="14.7109375" style="17" bestFit="1" customWidth="1"/>
    <col min="4369" max="4369" width="21.42578125" style="17" bestFit="1" customWidth="1"/>
    <col min="4370" max="4370" width="14.7109375" style="17" bestFit="1" customWidth="1"/>
    <col min="4371" max="4371" width="21.42578125" style="17" bestFit="1" customWidth="1"/>
    <col min="4372" max="4372" width="16.5703125" style="17" bestFit="1" customWidth="1"/>
    <col min="4373" max="4373" width="14.140625" style="17" bestFit="1" customWidth="1"/>
    <col min="4374" max="4374" width="16.5703125" style="17" bestFit="1" customWidth="1"/>
    <col min="4375" max="4375" width="14.140625" style="17" bestFit="1" customWidth="1"/>
    <col min="4376" max="4376" width="14.42578125" style="17" bestFit="1" customWidth="1"/>
    <col min="4377" max="4377" width="14.5703125" style="17" customWidth="1"/>
    <col min="4378" max="4378" width="13.85546875" style="17" bestFit="1" customWidth="1"/>
    <col min="4379" max="4379" width="14.5703125" style="17" customWidth="1"/>
    <col min="4380" max="4616" width="9" style="17"/>
    <col min="4617" max="4617" width="14.140625" style="17" customWidth="1"/>
    <col min="4618" max="4618" width="14.7109375" style="17" bestFit="1" customWidth="1"/>
    <col min="4619" max="4619" width="21.42578125" style="17" bestFit="1" customWidth="1"/>
    <col min="4620" max="4620" width="14.7109375" style="17" bestFit="1" customWidth="1"/>
    <col min="4621" max="4621" width="21.42578125" style="17" bestFit="1" customWidth="1"/>
    <col min="4622" max="4622" width="14.7109375" style="17" bestFit="1" customWidth="1"/>
    <col min="4623" max="4623" width="21.42578125" style="17" bestFit="1" customWidth="1"/>
    <col min="4624" max="4624" width="14.7109375" style="17" bestFit="1" customWidth="1"/>
    <col min="4625" max="4625" width="21.42578125" style="17" bestFit="1" customWidth="1"/>
    <col min="4626" max="4626" width="14.7109375" style="17" bestFit="1" customWidth="1"/>
    <col min="4627" max="4627" width="21.42578125" style="17" bestFit="1" customWidth="1"/>
    <col min="4628" max="4628" width="16.5703125" style="17" bestFit="1" customWidth="1"/>
    <col min="4629" max="4629" width="14.140625" style="17" bestFit="1" customWidth="1"/>
    <col min="4630" max="4630" width="16.5703125" style="17" bestFit="1" customWidth="1"/>
    <col min="4631" max="4631" width="14.140625" style="17" bestFit="1" customWidth="1"/>
    <col min="4632" max="4632" width="14.42578125" style="17" bestFit="1" customWidth="1"/>
    <col min="4633" max="4633" width="14.5703125" style="17" customWidth="1"/>
    <col min="4634" max="4634" width="13.85546875" style="17" bestFit="1" customWidth="1"/>
    <col min="4635" max="4635" width="14.5703125" style="17" customWidth="1"/>
    <col min="4636" max="4872" width="9" style="17"/>
    <col min="4873" max="4873" width="14.140625" style="17" customWidth="1"/>
    <col min="4874" max="4874" width="14.7109375" style="17" bestFit="1" customWidth="1"/>
    <col min="4875" max="4875" width="21.42578125" style="17" bestFit="1" customWidth="1"/>
    <col min="4876" max="4876" width="14.7109375" style="17" bestFit="1" customWidth="1"/>
    <col min="4877" max="4877" width="21.42578125" style="17" bestFit="1" customWidth="1"/>
    <col min="4878" max="4878" width="14.7109375" style="17" bestFit="1" customWidth="1"/>
    <col min="4879" max="4879" width="21.42578125" style="17" bestFit="1" customWidth="1"/>
    <col min="4880" max="4880" width="14.7109375" style="17" bestFit="1" customWidth="1"/>
    <col min="4881" max="4881" width="21.42578125" style="17" bestFit="1" customWidth="1"/>
    <col min="4882" max="4882" width="14.7109375" style="17" bestFit="1" customWidth="1"/>
    <col min="4883" max="4883" width="21.42578125" style="17" bestFit="1" customWidth="1"/>
    <col min="4884" max="4884" width="16.5703125" style="17" bestFit="1" customWidth="1"/>
    <col min="4885" max="4885" width="14.140625" style="17" bestFit="1" customWidth="1"/>
    <col min="4886" max="4886" width="16.5703125" style="17" bestFit="1" customWidth="1"/>
    <col min="4887" max="4887" width="14.140625" style="17" bestFit="1" customWidth="1"/>
    <col min="4888" max="4888" width="14.42578125" style="17" bestFit="1" customWidth="1"/>
    <col min="4889" max="4889" width="14.5703125" style="17" customWidth="1"/>
    <col min="4890" max="4890" width="13.85546875" style="17" bestFit="1" customWidth="1"/>
    <col min="4891" max="4891" width="14.5703125" style="17" customWidth="1"/>
    <col min="4892" max="5128" width="9" style="17"/>
    <col min="5129" max="5129" width="14.140625" style="17" customWidth="1"/>
    <col min="5130" max="5130" width="14.7109375" style="17" bestFit="1" customWidth="1"/>
    <col min="5131" max="5131" width="21.42578125" style="17" bestFit="1" customWidth="1"/>
    <col min="5132" max="5132" width="14.7109375" style="17" bestFit="1" customWidth="1"/>
    <col min="5133" max="5133" width="21.42578125" style="17" bestFit="1" customWidth="1"/>
    <col min="5134" max="5134" width="14.7109375" style="17" bestFit="1" customWidth="1"/>
    <col min="5135" max="5135" width="21.42578125" style="17" bestFit="1" customWidth="1"/>
    <col min="5136" max="5136" width="14.7109375" style="17" bestFit="1" customWidth="1"/>
    <col min="5137" max="5137" width="21.42578125" style="17" bestFit="1" customWidth="1"/>
    <col min="5138" max="5138" width="14.7109375" style="17" bestFit="1" customWidth="1"/>
    <col min="5139" max="5139" width="21.42578125" style="17" bestFit="1" customWidth="1"/>
    <col min="5140" max="5140" width="16.5703125" style="17" bestFit="1" customWidth="1"/>
    <col min="5141" max="5141" width="14.140625" style="17" bestFit="1" customWidth="1"/>
    <col min="5142" max="5142" width="16.5703125" style="17" bestFit="1" customWidth="1"/>
    <col min="5143" max="5143" width="14.140625" style="17" bestFit="1" customWidth="1"/>
    <col min="5144" max="5144" width="14.42578125" style="17" bestFit="1" customWidth="1"/>
    <col min="5145" max="5145" width="14.5703125" style="17" customWidth="1"/>
    <col min="5146" max="5146" width="13.85546875" style="17" bestFit="1" customWidth="1"/>
    <col min="5147" max="5147" width="14.5703125" style="17" customWidth="1"/>
    <col min="5148" max="5384" width="9" style="17"/>
    <col min="5385" max="5385" width="14.140625" style="17" customWidth="1"/>
    <col min="5386" max="5386" width="14.7109375" style="17" bestFit="1" customWidth="1"/>
    <col min="5387" max="5387" width="21.42578125" style="17" bestFit="1" customWidth="1"/>
    <col min="5388" max="5388" width="14.7109375" style="17" bestFit="1" customWidth="1"/>
    <col min="5389" max="5389" width="21.42578125" style="17" bestFit="1" customWidth="1"/>
    <col min="5390" max="5390" width="14.7109375" style="17" bestFit="1" customWidth="1"/>
    <col min="5391" max="5391" width="21.42578125" style="17" bestFit="1" customWidth="1"/>
    <col min="5392" max="5392" width="14.7109375" style="17" bestFit="1" customWidth="1"/>
    <col min="5393" max="5393" width="21.42578125" style="17" bestFit="1" customWidth="1"/>
    <col min="5394" max="5394" width="14.7109375" style="17" bestFit="1" customWidth="1"/>
    <col min="5395" max="5395" width="21.42578125" style="17" bestFit="1" customWidth="1"/>
    <col min="5396" max="5396" width="16.5703125" style="17" bestFit="1" customWidth="1"/>
    <col min="5397" max="5397" width="14.140625" style="17" bestFit="1" customWidth="1"/>
    <col min="5398" max="5398" width="16.5703125" style="17" bestFit="1" customWidth="1"/>
    <col min="5399" max="5399" width="14.140625" style="17" bestFit="1" customWidth="1"/>
    <col min="5400" max="5400" width="14.42578125" style="17" bestFit="1" customWidth="1"/>
    <col min="5401" max="5401" width="14.5703125" style="17" customWidth="1"/>
    <col min="5402" max="5402" width="13.85546875" style="17" bestFit="1" customWidth="1"/>
    <col min="5403" max="5403" width="14.5703125" style="17" customWidth="1"/>
    <col min="5404" max="5640" width="9" style="17"/>
    <col min="5641" max="5641" width="14.140625" style="17" customWidth="1"/>
    <col min="5642" max="5642" width="14.7109375" style="17" bestFit="1" customWidth="1"/>
    <col min="5643" max="5643" width="21.42578125" style="17" bestFit="1" customWidth="1"/>
    <col min="5644" max="5644" width="14.7109375" style="17" bestFit="1" customWidth="1"/>
    <col min="5645" max="5645" width="21.42578125" style="17" bestFit="1" customWidth="1"/>
    <col min="5646" max="5646" width="14.7109375" style="17" bestFit="1" customWidth="1"/>
    <col min="5647" max="5647" width="21.42578125" style="17" bestFit="1" customWidth="1"/>
    <col min="5648" max="5648" width="14.7109375" style="17" bestFit="1" customWidth="1"/>
    <col min="5649" max="5649" width="21.42578125" style="17" bestFit="1" customWidth="1"/>
    <col min="5650" max="5650" width="14.7109375" style="17" bestFit="1" customWidth="1"/>
    <col min="5651" max="5651" width="21.42578125" style="17" bestFit="1" customWidth="1"/>
    <col min="5652" max="5652" width="16.5703125" style="17" bestFit="1" customWidth="1"/>
    <col min="5653" max="5653" width="14.140625" style="17" bestFit="1" customWidth="1"/>
    <col min="5654" max="5654" width="16.5703125" style="17" bestFit="1" customWidth="1"/>
    <col min="5655" max="5655" width="14.140625" style="17" bestFit="1" customWidth="1"/>
    <col min="5656" max="5656" width="14.42578125" style="17" bestFit="1" customWidth="1"/>
    <col min="5657" max="5657" width="14.5703125" style="17" customWidth="1"/>
    <col min="5658" max="5658" width="13.85546875" style="17" bestFit="1" customWidth="1"/>
    <col min="5659" max="5659" width="14.5703125" style="17" customWidth="1"/>
    <col min="5660" max="5896" width="9" style="17"/>
    <col min="5897" max="5897" width="14.140625" style="17" customWidth="1"/>
    <col min="5898" max="5898" width="14.7109375" style="17" bestFit="1" customWidth="1"/>
    <col min="5899" max="5899" width="21.42578125" style="17" bestFit="1" customWidth="1"/>
    <col min="5900" max="5900" width="14.7109375" style="17" bestFit="1" customWidth="1"/>
    <col min="5901" max="5901" width="21.42578125" style="17" bestFit="1" customWidth="1"/>
    <col min="5902" max="5902" width="14.7109375" style="17" bestFit="1" customWidth="1"/>
    <col min="5903" max="5903" width="21.42578125" style="17" bestFit="1" customWidth="1"/>
    <col min="5904" max="5904" width="14.7109375" style="17" bestFit="1" customWidth="1"/>
    <col min="5905" max="5905" width="21.42578125" style="17" bestFit="1" customWidth="1"/>
    <col min="5906" max="5906" width="14.7109375" style="17" bestFit="1" customWidth="1"/>
    <col min="5907" max="5907" width="21.42578125" style="17" bestFit="1" customWidth="1"/>
    <col min="5908" max="5908" width="16.5703125" style="17" bestFit="1" customWidth="1"/>
    <col min="5909" max="5909" width="14.140625" style="17" bestFit="1" customWidth="1"/>
    <col min="5910" max="5910" width="16.5703125" style="17" bestFit="1" customWidth="1"/>
    <col min="5911" max="5911" width="14.140625" style="17" bestFit="1" customWidth="1"/>
    <col min="5912" max="5912" width="14.42578125" style="17" bestFit="1" customWidth="1"/>
    <col min="5913" max="5913" width="14.5703125" style="17" customWidth="1"/>
    <col min="5914" max="5914" width="13.85546875" style="17" bestFit="1" customWidth="1"/>
    <col min="5915" max="5915" width="14.5703125" style="17" customWidth="1"/>
    <col min="5916" max="6152" width="9" style="17"/>
    <col min="6153" max="6153" width="14.140625" style="17" customWidth="1"/>
    <col min="6154" max="6154" width="14.7109375" style="17" bestFit="1" customWidth="1"/>
    <col min="6155" max="6155" width="21.42578125" style="17" bestFit="1" customWidth="1"/>
    <col min="6156" max="6156" width="14.7109375" style="17" bestFit="1" customWidth="1"/>
    <col min="6157" max="6157" width="21.42578125" style="17" bestFit="1" customWidth="1"/>
    <col min="6158" max="6158" width="14.7109375" style="17" bestFit="1" customWidth="1"/>
    <col min="6159" max="6159" width="21.42578125" style="17" bestFit="1" customWidth="1"/>
    <col min="6160" max="6160" width="14.7109375" style="17" bestFit="1" customWidth="1"/>
    <col min="6161" max="6161" width="21.42578125" style="17" bestFit="1" customWidth="1"/>
    <col min="6162" max="6162" width="14.7109375" style="17" bestFit="1" customWidth="1"/>
    <col min="6163" max="6163" width="21.42578125" style="17" bestFit="1" customWidth="1"/>
    <col min="6164" max="6164" width="16.5703125" style="17" bestFit="1" customWidth="1"/>
    <col min="6165" max="6165" width="14.140625" style="17" bestFit="1" customWidth="1"/>
    <col min="6166" max="6166" width="16.5703125" style="17" bestFit="1" customWidth="1"/>
    <col min="6167" max="6167" width="14.140625" style="17" bestFit="1" customWidth="1"/>
    <col min="6168" max="6168" width="14.42578125" style="17" bestFit="1" customWidth="1"/>
    <col min="6169" max="6169" width="14.5703125" style="17" customWidth="1"/>
    <col min="6170" max="6170" width="13.85546875" style="17" bestFit="1" customWidth="1"/>
    <col min="6171" max="6171" width="14.5703125" style="17" customWidth="1"/>
    <col min="6172" max="6408" width="9" style="17"/>
    <col min="6409" max="6409" width="14.140625" style="17" customWidth="1"/>
    <col min="6410" max="6410" width="14.7109375" style="17" bestFit="1" customWidth="1"/>
    <col min="6411" max="6411" width="21.42578125" style="17" bestFit="1" customWidth="1"/>
    <col min="6412" max="6412" width="14.7109375" style="17" bestFit="1" customWidth="1"/>
    <col min="6413" max="6413" width="21.42578125" style="17" bestFit="1" customWidth="1"/>
    <col min="6414" max="6414" width="14.7109375" style="17" bestFit="1" customWidth="1"/>
    <col min="6415" max="6415" width="21.42578125" style="17" bestFit="1" customWidth="1"/>
    <col min="6416" max="6416" width="14.7109375" style="17" bestFit="1" customWidth="1"/>
    <col min="6417" max="6417" width="21.42578125" style="17" bestFit="1" customWidth="1"/>
    <col min="6418" max="6418" width="14.7109375" style="17" bestFit="1" customWidth="1"/>
    <col min="6419" max="6419" width="21.42578125" style="17" bestFit="1" customWidth="1"/>
    <col min="6420" max="6420" width="16.5703125" style="17" bestFit="1" customWidth="1"/>
    <col min="6421" max="6421" width="14.140625" style="17" bestFit="1" customWidth="1"/>
    <col min="6422" max="6422" width="16.5703125" style="17" bestFit="1" customWidth="1"/>
    <col min="6423" max="6423" width="14.140625" style="17" bestFit="1" customWidth="1"/>
    <col min="6424" max="6424" width="14.42578125" style="17" bestFit="1" customWidth="1"/>
    <col min="6425" max="6425" width="14.5703125" style="17" customWidth="1"/>
    <col min="6426" max="6426" width="13.85546875" style="17" bestFit="1" customWidth="1"/>
    <col min="6427" max="6427" width="14.5703125" style="17" customWidth="1"/>
    <col min="6428" max="6664" width="9" style="17"/>
    <col min="6665" max="6665" width="14.140625" style="17" customWidth="1"/>
    <col min="6666" max="6666" width="14.7109375" style="17" bestFit="1" customWidth="1"/>
    <col min="6667" max="6667" width="21.42578125" style="17" bestFit="1" customWidth="1"/>
    <col min="6668" max="6668" width="14.7109375" style="17" bestFit="1" customWidth="1"/>
    <col min="6669" max="6669" width="21.42578125" style="17" bestFit="1" customWidth="1"/>
    <col min="6670" max="6670" width="14.7109375" style="17" bestFit="1" customWidth="1"/>
    <col min="6671" max="6671" width="21.42578125" style="17" bestFit="1" customWidth="1"/>
    <col min="6672" max="6672" width="14.7109375" style="17" bestFit="1" customWidth="1"/>
    <col min="6673" max="6673" width="21.42578125" style="17" bestFit="1" customWidth="1"/>
    <col min="6674" max="6674" width="14.7109375" style="17" bestFit="1" customWidth="1"/>
    <col min="6675" max="6675" width="21.42578125" style="17" bestFit="1" customWidth="1"/>
    <col min="6676" max="6676" width="16.5703125" style="17" bestFit="1" customWidth="1"/>
    <col min="6677" max="6677" width="14.140625" style="17" bestFit="1" customWidth="1"/>
    <col min="6678" max="6678" width="16.5703125" style="17" bestFit="1" customWidth="1"/>
    <col min="6679" max="6679" width="14.140625" style="17" bestFit="1" customWidth="1"/>
    <col min="6680" max="6680" width="14.42578125" style="17" bestFit="1" customWidth="1"/>
    <col min="6681" max="6681" width="14.5703125" style="17" customWidth="1"/>
    <col min="6682" max="6682" width="13.85546875" style="17" bestFit="1" customWidth="1"/>
    <col min="6683" max="6683" width="14.5703125" style="17" customWidth="1"/>
    <col min="6684" max="6920" width="9" style="17"/>
    <col min="6921" max="6921" width="14.140625" style="17" customWidth="1"/>
    <col min="6922" max="6922" width="14.7109375" style="17" bestFit="1" customWidth="1"/>
    <col min="6923" max="6923" width="21.42578125" style="17" bestFit="1" customWidth="1"/>
    <col min="6924" max="6924" width="14.7109375" style="17" bestFit="1" customWidth="1"/>
    <col min="6925" max="6925" width="21.42578125" style="17" bestFit="1" customWidth="1"/>
    <col min="6926" max="6926" width="14.7109375" style="17" bestFit="1" customWidth="1"/>
    <col min="6927" max="6927" width="21.42578125" style="17" bestFit="1" customWidth="1"/>
    <col min="6928" max="6928" width="14.7109375" style="17" bestFit="1" customWidth="1"/>
    <col min="6929" max="6929" width="21.42578125" style="17" bestFit="1" customWidth="1"/>
    <col min="6930" max="6930" width="14.7109375" style="17" bestFit="1" customWidth="1"/>
    <col min="6931" max="6931" width="21.42578125" style="17" bestFit="1" customWidth="1"/>
    <col min="6932" max="6932" width="16.5703125" style="17" bestFit="1" customWidth="1"/>
    <col min="6933" max="6933" width="14.140625" style="17" bestFit="1" customWidth="1"/>
    <col min="6934" max="6934" width="16.5703125" style="17" bestFit="1" customWidth="1"/>
    <col min="6935" max="6935" width="14.140625" style="17" bestFit="1" customWidth="1"/>
    <col min="6936" max="6936" width="14.42578125" style="17" bestFit="1" customWidth="1"/>
    <col min="6937" max="6937" width="14.5703125" style="17" customWidth="1"/>
    <col min="6938" max="6938" width="13.85546875" style="17" bestFit="1" customWidth="1"/>
    <col min="6939" max="6939" width="14.5703125" style="17" customWidth="1"/>
    <col min="6940" max="7176" width="9" style="17"/>
    <col min="7177" max="7177" width="14.140625" style="17" customWidth="1"/>
    <col min="7178" max="7178" width="14.7109375" style="17" bestFit="1" customWidth="1"/>
    <col min="7179" max="7179" width="21.42578125" style="17" bestFit="1" customWidth="1"/>
    <col min="7180" max="7180" width="14.7109375" style="17" bestFit="1" customWidth="1"/>
    <col min="7181" max="7181" width="21.42578125" style="17" bestFit="1" customWidth="1"/>
    <col min="7182" max="7182" width="14.7109375" style="17" bestFit="1" customWidth="1"/>
    <col min="7183" max="7183" width="21.42578125" style="17" bestFit="1" customWidth="1"/>
    <col min="7184" max="7184" width="14.7109375" style="17" bestFit="1" customWidth="1"/>
    <col min="7185" max="7185" width="21.42578125" style="17" bestFit="1" customWidth="1"/>
    <col min="7186" max="7186" width="14.7109375" style="17" bestFit="1" customWidth="1"/>
    <col min="7187" max="7187" width="21.42578125" style="17" bestFit="1" customWidth="1"/>
    <col min="7188" max="7188" width="16.5703125" style="17" bestFit="1" customWidth="1"/>
    <col min="7189" max="7189" width="14.140625" style="17" bestFit="1" customWidth="1"/>
    <col min="7190" max="7190" width="16.5703125" style="17" bestFit="1" customWidth="1"/>
    <col min="7191" max="7191" width="14.140625" style="17" bestFit="1" customWidth="1"/>
    <col min="7192" max="7192" width="14.42578125" style="17" bestFit="1" customWidth="1"/>
    <col min="7193" max="7193" width="14.5703125" style="17" customWidth="1"/>
    <col min="7194" max="7194" width="13.85546875" style="17" bestFit="1" customWidth="1"/>
    <col min="7195" max="7195" width="14.5703125" style="17" customWidth="1"/>
    <col min="7196" max="7432" width="9" style="17"/>
    <col min="7433" max="7433" width="14.140625" style="17" customWidth="1"/>
    <col min="7434" max="7434" width="14.7109375" style="17" bestFit="1" customWidth="1"/>
    <col min="7435" max="7435" width="21.42578125" style="17" bestFit="1" customWidth="1"/>
    <col min="7436" max="7436" width="14.7109375" style="17" bestFit="1" customWidth="1"/>
    <col min="7437" max="7437" width="21.42578125" style="17" bestFit="1" customWidth="1"/>
    <col min="7438" max="7438" width="14.7109375" style="17" bestFit="1" customWidth="1"/>
    <col min="7439" max="7439" width="21.42578125" style="17" bestFit="1" customWidth="1"/>
    <col min="7440" max="7440" width="14.7109375" style="17" bestFit="1" customWidth="1"/>
    <col min="7441" max="7441" width="21.42578125" style="17" bestFit="1" customWidth="1"/>
    <col min="7442" max="7442" width="14.7109375" style="17" bestFit="1" customWidth="1"/>
    <col min="7443" max="7443" width="21.42578125" style="17" bestFit="1" customWidth="1"/>
    <col min="7444" max="7444" width="16.5703125" style="17" bestFit="1" customWidth="1"/>
    <col min="7445" max="7445" width="14.140625" style="17" bestFit="1" customWidth="1"/>
    <col min="7446" max="7446" width="16.5703125" style="17" bestFit="1" customWidth="1"/>
    <col min="7447" max="7447" width="14.140625" style="17" bestFit="1" customWidth="1"/>
    <col min="7448" max="7448" width="14.42578125" style="17" bestFit="1" customWidth="1"/>
    <col min="7449" max="7449" width="14.5703125" style="17" customWidth="1"/>
    <col min="7450" max="7450" width="13.85546875" style="17" bestFit="1" customWidth="1"/>
    <col min="7451" max="7451" width="14.5703125" style="17" customWidth="1"/>
    <col min="7452" max="7688" width="9" style="17"/>
    <col min="7689" max="7689" width="14.140625" style="17" customWidth="1"/>
    <col min="7690" max="7690" width="14.7109375" style="17" bestFit="1" customWidth="1"/>
    <col min="7691" max="7691" width="21.42578125" style="17" bestFit="1" customWidth="1"/>
    <col min="7692" max="7692" width="14.7109375" style="17" bestFit="1" customWidth="1"/>
    <col min="7693" max="7693" width="21.42578125" style="17" bestFit="1" customWidth="1"/>
    <col min="7694" max="7694" width="14.7109375" style="17" bestFit="1" customWidth="1"/>
    <col min="7695" max="7695" width="21.42578125" style="17" bestFit="1" customWidth="1"/>
    <col min="7696" max="7696" width="14.7109375" style="17" bestFit="1" customWidth="1"/>
    <col min="7697" max="7697" width="21.42578125" style="17" bestFit="1" customWidth="1"/>
    <col min="7698" max="7698" width="14.7109375" style="17" bestFit="1" customWidth="1"/>
    <col min="7699" max="7699" width="21.42578125" style="17" bestFit="1" customWidth="1"/>
    <col min="7700" max="7700" width="16.5703125" style="17" bestFit="1" customWidth="1"/>
    <col min="7701" max="7701" width="14.140625" style="17" bestFit="1" customWidth="1"/>
    <col min="7702" max="7702" width="16.5703125" style="17" bestFit="1" customWidth="1"/>
    <col min="7703" max="7703" width="14.140625" style="17" bestFit="1" customWidth="1"/>
    <col min="7704" max="7704" width="14.42578125" style="17" bestFit="1" customWidth="1"/>
    <col min="7705" max="7705" width="14.5703125" style="17" customWidth="1"/>
    <col min="7706" max="7706" width="13.85546875" style="17" bestFit="1" customWidth="1"/>
    <col min="7707" max="7707" width="14.5703125" style="17" customWidth="1"/>
    <col min="7708" max="7944" width="9" style="17"/>
    <col min="7945" max="7945" width="14.140625" style="17" customWidth="1"/>
    <col min="7946" max="7946" width="14.7109375" style="17" bestFit="1" customWidth="1"/>
    <col min="7947" max="7947" width="21.42578125" style="17" bestFit="1" customWidth="1"/>
    <col min="7948" max="7948" width="14.7109375" style="17" bestFit="1" customWidth="1"/>
    <col min="7949" max="7949" width="21.42578125" style="17" bestFit="1" customWidth="1"/>
    <col min="7950" max="7950" width="14.7109375" style="17" bestFit="1" customWidth="1"/>
    <col min="7951" max="7951" width="21.42578125" style="17" bestFit="1" customWidth="1"/>
    <col min="7952" max="7952" width="14.7109375" style="17" bestFit="1" customWidth="1"/>
    <col min="7953" max="7953" width="21.42578125" style="17" bestFit="1" customWidth="1"/>
    <col min="7954" max="7954" width="14.7109375" style="17" bestFit="1" customWidth="1"/>
    <col min="7955" max="7955" width="21.42578125" style="17" bestFit="1" customWidth="1"/>
    <col min="7956" max="7956" width="16.5703125" style="17" bestFit="1" customWidth="1"/>
    <col min="7957" max="7957" width="14.140625" style="17" bestFit="1" customWidth="1"/>
    <col min="7958" max="7958" width="16.5703125" style="17" bestFit="1" customWidth="1"/>
    <col min="7959" max="7959" width="14.140625" style="17" bestFit="1" customWidth="1"/>
    <col min="7960" max="7960" width="14.42578125" style="17" bestFit="1" customWidth="1"/>
    <col min="7961" max="7961" width="14.5703125" style="17" customWidth="1"/>
    <col min="7962" max="7962" width="13.85546875" style="17" bestFit="1" customWidth="1"/>
    <col min="7963" max="7963" width="14.5703125" style="17" customWidth="1"/>
    <col min="7964" max="8200" width="9" style="17"/>
    <col min="8201" max="8201" width="14.140625" style="17" customWidth="1"/>
    <col min="8202" max="8202" width="14.7109375" style="17" bestFit="1" customWidth="1"/>
    <col min="8203" max="8203" width="21.42578125" style="17" bestFit="1" customWidth="1"/>
    <col min="8204" max="8204" width="14.7109375" style="17" bestFit="1" customWidth="1"/>
    <col min="8205" max="8205" width="21.42578125" style="17" bestFit="1" customWidth="1"/>
    <col min="8206" max="8206" width="14.7109375" style="17" bestFit="1" customWidth="1"/>
    <col min="8207" max="8207" width="21.42578125" style="17" bestFit="1" customWidth="1"/>
    <col min="8208" max="8208" width="14.7109375" style="17" bestFit="1" customWidth="1"/>
    <col min="8209" max="8209" width="21.42578125" style="17" bestFit="1" customWidth="1"/>
    <col min="8210" max="8210" width="14.7109375" style="17" bestFit="1" customWidth="1"/>
    <col min="8211" max="8211" width="21.42578125" style="17" bestFit="1" customWidth="1"/>
    <col min="8212" max="8212" width="16.5703125" style="17" bestFit="1" customWidth="1"/>
    <col min="8213" max="8213" width="14.140625" style="17" bestFit="1" customWidth="1"/>
    <col min="8214" max="8214" width="16.5703125" style="17" bestFit="1" customWidth="1"/>
    <col min="8215" max="8215" width="14.140625" style="17" bestFit="1" customWidth="1"/>
    <col min="8216" max="8216" width="14.42578125" style="17" bestFit="1" customWidth="1"/>
    <col min="8217" max="8217" width="14.5703125" style="17" customWidth="1"/>
    <col min="8218" max="8218" width="13.85546875" style="17" bestFit="1" customWidth="1"/>
    <col min="8219" max="8219" width="14.5703125" style="17" customWidth="1"/>
    <col min="8220" max="8456" width="9" style="17"/>
    <col min="8457" max="8457" width="14.140625" style="17" customWidth="1"/>
    <col min="8458" max="8458" width="14.7109375" style="17" bestFit="1" customWidth="1"/>
    <col min="8459" max="8459" width="21.42578125" style="17" bestFit="1" customWidth="1"/>
    <col min="8460" max="8460" width="14.7109375" style="17" bestFit="1" customWidth="1"/>
    <col min="8461" max="8461" width="21.42578125" style="17" bestFit="1" customWidth="1"/>
    <col min="8462" max="8462" width="14.7109375" style="17" bestFit="1" customWidth="1"/>
    <col min="8463" max="8463" width="21.42578125" style="17" bestFit="1" customWidth="1"/>
    <col min="8464" max="8464" width="14.7109375" style="17" bestFit="1" customWidth="1"/>
    <col min="8465" max="8465" width="21.42578125" style="17" bestFit="1" customWidth="1"/>
    <col min="8466" max="8466" width="14.7109375" style="17" bestFit="1" customWidth="1"/>
    <col min="8467" max="8467" width="21.42578125" style="17" bestFit="1" customWidth="1"/>
    <col min="8468" max="8468" width="16.5703125" style="17" bestFit="1" customWidth="1"/>
    <col min="8469" max="8469" width="14.140625" style="17" bestFit="1" customWidth="1"/>
    <col min="8470" max="8470" width="16.5703125" style="17" bestFit="1" customWidth="1"/>
    <col min="8471" max="8471" width="14.140625" style="17" bestFit="1" customWidth="1"/>
    <col min="8472" max="8472" width="14.42578125" style="17" bestFit="1" customWidth="1"/>
    <col min="8473" max="8473" width="14.5703125" style="17" customWidth="1"/>
    <col min="8474" max="8474" width="13.85546875" style="17" bestFit="1" customWidth="1"/>
    <col min="8475" max="8475" width="14.5703125" style="17" customWidth="1"/>
    <col min="8476" max="8712" width="9" style="17"/>
    <col min="8713" max="8713" width="14.140625" style="17" customWidth="1"/>
    <col min="8714" max="8714" width="14.7109375" style="17" bestFit="1" customWidth="1"/>
    <col min="8715" max="8715" width="21.42578125" style="17" bestFit="1" customWidth="1"/>
    <col min="8716" max="8716" width="14.7109375" style="17" bestFit="1" customWidth="1"/>
    <col min="8717" max="8717" width="21.42578125" style="17" bestFit="1" customWidth="1"/>
    <col min="8718" max="8718" width="14.7109375" style="17" bestFit="1" customWidth="1"/>
    <col min="8719" max="8719" width="21.42578125" style="17" bestFit="1" customWidth="1"/>
    <col min="8720" max="8720" width="14.7109375" style="17" bestFit="1" customWidth="1"/>
    <col min="8721" max="8721" width="21.42578125" style="17" bestFit="1" customWidth="1"/>
    <col min="8722" max="8722" width="14.7109375" style="17" bestFit="1" customWidth="1"/>
    <col min="8723" max="8723" width="21.42578125" style="17" bestFit="1" customWidth="1"/>
    <col min="8724" max="8724" width="16.5703125" style="17" bestFit="1" customWidth="1"/>
    <col min="8725" max="8725" width="14.140625" style="17" bestFit="1" customWidth="1"/>
    <col min="8726" max="8726" width="16.5703125" style="17" bestFit="1" customWidth="1"/>
    <col min="8727" max="8727" width="14.140625" style="17" bestFit="1" customWidth="1"/>
    <col min="8728" max="8728" width="14.42578125" style="17" bestFit="1" customWidth="1"/>
    <col min="8729" max="8729" width="14.5703125" style="17" customWidth="1"/>
    <col min="8730" max="8730" width="13.85546875" style="17" bestFit="1" customWidth="1"/>
    <col min="8731" max="8731" width="14.5703125" style="17" customWidth="1"/>
    <col min="8732" max="8968" width="9" style="17"/>
    <col min="8969" max="8969" width="14.140625" style="17" customWidth="1"/>
    <col min="8970" max="8970" width="14.7109375" style="17" bestFit="1" customWidth="1"/>
    <col min="8971" max="8971" width="21.42578125" style="17" bestFit="1" customWidth="1"/>
    <col min="8972" max="8972" width="14.7109375" style="17" bestFit="1" customWidth="1"/>
    <col min="8973" max="8973" width="21.42578125" style="17" bestFit="1" customWidth="1"/>
    <col min="8974" max="8974" width="14.7109375" style="17" bestFit="1" customWidth="1"/>
    <col min="8975" max="8975" width="21.42578125" style="17" bestFit="1" customWidth="1"/>
    <col min="8976" max="8976" width="14.7109375" style="17" bestFit="1" customWidth="1"/>
    <col min="8977" max="8977" width="21.42578125" style="17" bestFit="1" customWidth="1"/>
    <col min="8978" max="8978" width="14.7109375" style="17" bestFit="1" customWidth="1"/>
    <col min="8979" max="8979" width="21.42578125" style="17" bestFit="1" customWidth="1"/>
    <col min="8980" max="8980" width="16.5703125" style="17" bestFit="1" customWidth="1"/>
    <col min="8981" max="8981" width="14.140625" style="17" bestFit="1" customWidth="1"/>
    <col min="8982" max="8982" width="16.5703125" style="17" bestFit="1" customWidth="1"/>
    <col min="8983" max="8983" width="14.140625" style="17" bestFit="1" customWidth="1"/>
    <col min="8984" max="8984" width="14.42578125" style="17" bestFit="1" customWidth="1"/>
    <col min="8985" max="8985" width="14.5703125" style="17" customWidth="1"/>
    <col min="8986" max="8986" width="13.85546875" style="17" bestFit="1" customWidth="1"/>
    <col min="8987" max="8987" width="14.5703125" style="17" customWidth="1"/>
    <col min="8988" max="9224" width="9" style="17"/>
    <col min="9225" max="9225" width="14.140625" style="17" customWidth="1"/>
    <col min="9226" max="9226" width="14.7109375" style="17" bestFit="1" customWidth="1"/>
    <col min="9227" max="9227" width="21.42578125" style="17" bestFit="1" customWidth="1"/>
    <col min="9228" max="9228" width="14.7109375" style="17" bestFit="1" customWidth="1"/>
    <col min="9229" max="9229" width="21.42578125" style="17" bestFit="1" customWidth="1"/>
    <col min="9230" max="9230" width="14.7109375" style="17" bestFit="1" customWidth="1"/>
    <col min="9231" max="9231" width="21.42578125" style="17" bestFit="1" customWidth="1"/>
    <col min="9232" max="9232" width="14.7109375" style="17" bestFit="1" customWidth="1"/>
    <col min="9233" max="9233" width="21.42578125" style="17" bestFit="1" customWidth="1"/>
    <col min="9234" max="9234" width="14.7109375" style="17" bestFit="1" customWidth="1"/>
    <col min="9235" max="9235" width="21.42578125" style="17" bestFit="1" customWidth="1"/>
    <col min="9236" max="9236" width="16.5703125" style="17" bestFit="1" customWidth="1"/>
    <col min="9237" max="9237" width="14.140625" style="17" bestFit="1" customWidth="1"/>
    <col min="9238" max="9238" width="16.5703125" style="17" bestFit="1" customWidth="1"/>
    <col min="9239" max="9239" width="14.140625" style="17" bestFit="1" customWidth="1"/>
    <col min="9240" max="9240" width="14.42578125" style="17" bestFit="1" customWidth="1"/>
    <col min="9241" max="9241" width="14.5703125" style="17" customWidth="1"/>
    <col min="9242" max="9242" width="13.85546875" style="17" bestFit="1" customWidth="1"/>
    <col min="9243" max="9243" width="14.5703125" style="17" customWidth="1"/>
    <col min="9244" max="9480" width="9" style="17"/>
    <col min="9481" max="9481" width="14.140625" style="17" customWidth="1"/>
    <col min="9482" max="9482" width="14.7109375" style="17" bestFit="1" customWidth="1"/>
    <col min="9483" max="9483" width="21.42578125" style="17" bestFit="1" customWidth="1"/>
    <col min="9484" max="9484" width="14.7109375" style="17" bestFit="1" customWidth="1"/>
    <col min="9485" max="9485" width="21.42578125" style="17" bestFit="1" customWidth="1"/>
    <col min="9486" max="9486" width="14.7109375" style="17" bestFit="1" customWidth="1"/>
    <col min="9487" max="9487" width="21.42578125" style="17" bestFit="1" customWidth="1"/>
    <col min="9488" max="9488" width="14.7109375" style="17" bestFit="1" customWidth="1"/>
    <col min="9489" max="9489" width="21.42578125" style="17" bestFit="1" customWidth="1"/>
    <col min="9490" max="9490" width="14.7109375" style="17" bestFit="1" customWidth="1"/>
    <col min="9491" max="9491" width="21.42578125" style="17" bestFit="1" customWidth="1"/>
    <col min="9492" max="9492" width="16.5703125" style="17" bestFit="1" customWidth="1"/>
    <col min="9493" max="9493" width="14.140625" style="17" bestFit="1" customWidth="1"/>
    <col min="9494" max="9494" width="16.5703125" style="17" bestFit="1" customWidth="1"/>
    <col min="9495" max="9495" width="14.140625" style="17" bestFit="1" customWidth="1"/>
    <col min="9496" max="9496" width="14.42578125" style="17" bestFit="1" customWidth="1"/>
    <col min="9497" max="9497" width="14.5703125" style="17" customWidth="1"/>
    <col min="9498" max="9498" width="13.85546875" style="17" bestFit="1" customWidth="1"/>
    <col min="9499" max="9499" width="14.5703125" style="17" customWidth="1"/>
    <col min="9500" max="9736" width="9" style="17"/>
    <col min="9737" max="9737" width="14.140625" style="17" customWidth="1"/>
    <col min="9738" max="9738" width="14.7109375" style="17" bestFit="1" customWidth="1"/>
    <col min="9739" max="9739" width="21.42578125" style="17" bestFit="1" customWidth="1"/>
    <col min="9740" max="9740" width="14.7109375" style="17" bestFit="1" customWidth="1"/>
    <col min="9741" max="9741" width="21.42578125" style="17" bestFit="1" customWidth="1"/>
    <col min="9742" max="9742" width="14.7109375" style="17" bestFit="1" customWidth="1"/>
    <col min="9743" max="9743" width="21.42578125" style="17" bestFit="1" customWidth="1"/>
    <col min="9744" max="9744" width="14.7109375" style="17" bestFit="1" customWidth="1"/>
    <col min="9745" max="9745" width="21.42578125" style="17" bestFit="1" customWidth="1"/>
    <col min="9746" max="9746" width="14.7109375" style="17" bestFit="1" customWidth="1"/>
    <col min="9747" max="9747" width="21.42578125" style="17" bestFit="1" customWidth="1"/>
    <col min="9748" max="9748" width="16.5703125" style="17" bestFit="1" customWidth="1"/>
    <col min="9749" max="9749" width="14.140625" style="17" bestFit="1" customWidth="1"/>
    <col min="9750" max="9750" width="16.5703125" style="17" bestFit="1" customWidth="1"/>
    <col min="9751" max="9751" width="14.140625" style="17" bestFit="1" customWidth="1"/>
    <col min="9752" max="9752" width="14.42578125" style="17" bestFit="1" customWidth="1"/>
    <col min="9753" max="9753" width="14.5703125" style="17" customWidth="1"/>
    <col min="9754" max="9754" width="13.85546875" style="17" bestFit="1" customWidth="1"/>
    <col min="9755" max="9755" width="14.5703125" style="17" customWidth="1"/>
    <col min="9756" max="9992" width="9" style="17"/>
    <col min="9993" max="9993" width="14.140625" style="17" customWidth="1"/>
    <col min="9994" max="9994" width="14.7109375" style="17" bestFit="1" customWidth="1"/>
    <col min="9995" max="9995" width="21.42578125" style="17" bestFit="1" customWidth="1"/>
    <col min="9996" max="9996" width="14.7109375" style="17" bestFit="1" customWidth="1"/>
    <col min="9997" max="9997" width="21.42578125" style="17" bestFit="1" customWidth="1"/>
    <col min="9998" max="9998" width="14.7109375" style="17" bestFit="1" customWidth="1"/>
    <col min="9999" max="9999" width="21.42578125" style="17" bestFit="1" customWidth="1"/>
    <col min="10000" max="10000" width="14.7109375" style="17" bestFit="1" customWidth="1"/>
    <col min="10001" max="10001" width="21.42578125" style="17" bestFit="1" customWidth="1"/>
    <col min="10002" max="10002" width="14.7109375" style="17" bestFit="1" customWidth="1"/>
    <col min="10003" max="10003" width="21.42578125" style="17" bestFit="1" customWidth="1"/>
    <col min="10004" max="10004" width="16.5703125" style="17" bestFit="1" customWidth="1"/>
    <col min="10005" max="10005" width="14.140625" style="17" bestFit="1" customWidth="1"/>
    <col min="10006" max="10006" width="16.5703125" style="17" bestFit="1" customWidth="1"/>
    <col min="10007" max="10007" width="14.140625" style="17" bestFit="1" customWidth="1"/>
    <col min="10008" max="10008" width="14.42578125" style="17" bestFit="1" customWidth="1"/>
    <col min="10009" max="10009" width="14.5703125" style="17" customWidth="1"/>
    <col min="10010" max="10010" width="13.85546875" style="17" bestFit="1" customWidth="1"/>
    <col min="10011" max="10011" width="14.5703125" style="17" customWidth="1"/>
    <col min="10012" max="10248" width="9" style="17"/>
    <col min="10249" max="10249" width="14.140625" style="17" customWidth="1"/>
    <col min="10250" max="10250" width="14.7109375" style="17" bestFit="1" customWidth="1"/>
    <col min="10251" max="10251" width="21.42578125" style="17" bestFit="1" customWidth="1"/>
    <col min="10252" max="10252" width="14.7109375" style="17" bestFit="1" customWidth="1"/>
    <col min="10253" max="10253" width="21.42578125" style="17" bestFit="1" customWidth="1"/>
    <col min="10254" max="10254" width="14.7109375" style="17" bestFit="1" customWidth="1"/>
    <col min="10255" max="10255" width="21.42578125" style="17" bestFit="1" customWidth="1"/>
    <col min="10256" max="10256" width="14.7109375" style="17" bestFit="1" customWidth="1"/>
    <col min="10257" max="10257" width="21.42578125" style="17" bestFit="1" customWidth="1"/>
    <col min="10258" max="10258" width="14.7109375" style="17" bestFit="1" customWidth="1"/>
    <col min="10259" max="10259" width="21.42578125" style="17" bestFit="1" customWidth="1"/>
    <col min="10260" max="10260" width="16.5703125" style="17" bestFit="1" customWidth="1"/>
    <col min="10261" max="10261" width="14.140625" style="17" bestFit="1" customWidth="1"/>
    <col min="10262" max="10262" width="16.5703125" style="17" bestFit="1" customWidth="1"/>
    <col min="10263" max="10263" width="14.140625" style="17" bestFit="1" customWidth="1"/>
    <col min="10264" max="10264" width="14.42578125" style="17" bestFit="1" customWidth="1"/>
    <col min="10265" max="10265" width="14.5703125" style="17" customWidth="1"/>
    <col min="10266" max="10266" width="13.85546875" style="17" bestFit="1" customWidth="1"/>
    <col min="10267" max="10267" width="14.5703125" style="17" customWidth="1"/>
    <col min="10268" max="10504" width="9" style="17"/>
    <col min="10505" max="10505" width="14.140625" style="17" customWidth="1"/>
    <col min="10506" max="10506" width="14.7109375" style="17" bestFit="1" customWidth="1"/>
    <col min="10507" max="10507" width="21.42578125" style="17" bestFit="1" customWidth="1"/>
    <col min="10508" max="10508" width="14.7109375" style="17" bestFit="1" customWidth="1"/>
    <col min="10509" max="10509" width="21.42578125" style="17" bestFit="1" customWidth="1"/>
    <col min="10510" max="10510" width="14.7109375" style="17" bestFit="1" customWidth="1"/>
    <col min="10511" max="10511" width="21.42578125" style="17" bestFit="1" customWidth="1"/>
    <col min="10512" max="10512" width="14.7109375" style="17" bestFit="1" customWidth="1"/>
    <col min="10513" max="10513" width="21.42578125" style="17" bestFit="1" customWidth="1"/>
    <col min="10514" max="10514" width="14.7109375" style="17" bestFit="1" customWidth="1"/>
    <col min="10515" max="10515" width="21.42578125" style="17" bestFit="1" customWidth="1"/>
    <col min="10516" max="10516" width="16.5703125" style="17" bestFit="1" customWidth="1"/>
    <col min="10517" max="10517" width="14.140625" style="17" bestFit="1" customWidth="1"/>
    <col min="10518" max="10518" width="16.5703125" style="17" bestFit="1" customWidth="1"/>
    <col min="10519" max="10519" width="14.140625" style="17" bestFit="1" customWidth="1"/>
    <col min="10520" max="10520" width="14.42578125" style="17" bestFit="1" customWidth="1"/>
    <col min="10521" max="10521" width="14.5703125" style="17" customWidth="1"/>
    <col min="10522" max="10522" width="13.85546875" style="17" bestFit="1" customWidth="1"/>
    <col min="10523" max="10523" width="14.5703125" style="17" customWidth="1"/>
    <col min="10524" max="10760" width="9" style="17"/>
    <col min="10761" max="10761" width="14.140625" style="17" customWidth="1"/>
    <col min="10762" max="10762" width="14.7109375" style="17" bestFit="1" customWidth="1"/>
    <col min="10763" max="10763" width="21.42578125" style="17" bestFit="1" customWidth="1"/>
    <col min="10764" max="10764" width="14.7109375" style="17" bestFit="1" customWidth="1"/>
    <col min="10765" max="10765" width="21.42578125" style="17" bestFit="1" customWidth="1"/>
    <col min="10766" max="10766" width="14.7109375" style="17" bestFit="1" customWidth="1"/>
    <col min="10767" max="10767" width="21.42578125" style="17" bestFit="1" customWidth="1"/>
    <col min="10768" max="10768" width="14.7109375" style="17" bestFit="1" customWidth="1"/>
    <col min="10769" max="10769" width="21.42578125" style="17" bestFit="1" customWidth="1"/>
    <col min="10770" max="10770" width="14.7109375" style="17" bestFit="1" customWidth="1"/>
    <col min="10771" max="10771" width="21.42578125" style="17" bestFit="1" customWidth="1"/>
    <col min="10772" max="10772" width="16.5703125" style="17" bestFit="1" customWidth="1"/>
    <col min="10773" max="10773" width="14.140625" style="17" bestFit="1" customWidth="1"/>
    <col min="10774" max="10774" width="16.5703125" style="17" bestFit="1" customWidth="1"/>
    <col min="10775" max="10775" width="14.140625" style="17" bestFit="1" customWidth="1"/>
    <col min="10776" max="10776" width="14.42578125" style="17" bestFit="1" customWidth="1"/>
    <col min="10777" max="10777" width="14.5703125" style="17" customWidth="1"/>
    <col min="10778" max="10778" width="13.85546875" style="17" bestFit="1" customWidth="1"/>
    <col min="10779" max="10779" width="14.5703125" style="17" customWidth="1"/>
    <col min="10780" max="11016" width="9" style="17"/>
    <col min="11017" max="11017" width="14.140625" style="17" customWidth="1"/>
    <col min="11018" max="11018" width="14.7109375" style="17" bestFit="1" customWidth="1"/>
    <col min="11019" max="11019" width="21.42578125" style="17" bestFit="1" customWidth="1"/>
    <col min="11020" max="11020" width="14.7109375" style="17" bestFit="1" customWidth="1"/>
    <col min="11021" max="11021" width="21.42578125" style="17" bestFit="1" customWidth="1"/>
    <col min="11022" max="11022" width="14.7109375" style="17" bestFit="1" customWidth="1"/>
    <col min="11023" max="11023" width="21.42578125" style="17" bestFit="1" customWidth="1"/>
    <col min="11024" max="11024" width="14.7109375" style="17" bestFit="1" customWidth="1"/>
    <col min="11025" max="11025" width="21.42578125" style="17" bestFit="1" customWidth="1"/>
    <col min="11026" max="11026" width="14.7109375" style="17" bestFit="1" customWidth="1"/>
    <col min="11027" max="11027" width="21.42578125" style="17" bestFit="1" customWidth="1"/>
    <col min="11028" max="11028" width="16.5703125" style="17" bestFit="1" customWidth="1"/>
    <col min="11029" max="11029" width="14.140625" style="17" bestFit="1" customWidth="1"/>
    <col min="11030" max="11030" width="16.5703125" style="17" bestFit="1" customWidth="1"/>
    <col min="11031" max="11031" width="14.140625" style="17" bestFit="1" customWidth="1"/>
    <col min="11032" max="11032" width="14.42578125" style="17" bestFit="1" customWidth="1"/>
    <col min="11033" max="11033" width="14.5703125" style="17" customWidth="1"/>
    <col min="11034" max="11034" width="13.85546875" style="17" bestFit="1" customWidth="1"/>
    <col min="11035" max="11035" width="14.5703125" style="17" customWidth="1"/>
    <col min="11036" max="11272" width="9" style="17"/>
    <col min="11273" max="11273" width="14.140625" style="17" customWidth="1"/>
    <col min="11274" max="11274" width="14.7109375" style="17" bestFit="1" customWidth="1"/>
    <col min="11275" max="11275" width="21.42578125" style="17" bestFit="1" customWidth="1"/>
    <col min="11276" max="11276" width="14.7109375" style="17" bestFit="1" customWidth="1"/>
    <col min="11277" max="11277" width="21.42578125" style="17" bestFit="1" customWidth="1"/>
    <col min="11278" max="11278" width="14.7109375" style="17" bestFit="1" customWidth="1"/>
    <col min="11279" max="11279" width="21.42578125" style="17" bestFit="1" customWidth="1"/>
    <col min="11280" max="11280" width="14.7109375" style="17" bestFit="1" customWidth="1"/>
    <col min="11281" max="11281" width="21.42578125" style="17" bestFit="1" customWidth="1"/>
    <col min="11282" max="11282" width="14.7109375" style="17" bestFit="1" customWidth="1"/>
    <col min="11283" max="11283" width="21.42578125" style="17" bestFit="1" customWidth="1"/>
    <col min="11284" max="11284" width="16.5703125" style="17" bestFit="1" customWidth="1"/>
    <col min="11285" max="11285" width="14.140625" style="17" bestFit="1" customWidth="1"/>
    <col min="11286" max="11286" width="16.5703125" style="17" bestFit="1" customWidth="1"/>
    <col min="11287" max="11287" width="14.140625" style="17" bestFit="1" customWidth="1"/>
    <col min="11288" max="11288" width="14.42578125" style="17" bestFit="1" customWidth="1"/>
    <col min="11289" max="11289" width="14.5703125" style="17" customWidth="1"/>
    <col min="11290" max="11290" width="13.85546875" style="17" bestFit="1" customWidth="1"/>
    <col min="11291" max="11291" width="14.5703125" style="17" customWidth="1"/>
    <col min="11292" max="11528" width="9" style="17"/>
    <col min="11529" max="11529" width="14.140625" style="17" customWidth="1"/>
    <col min="11530" max="11530" width="14.7109375" style="17" bestFit="1" customWidth="1"/>
    <col min="11531" max="11531" width="21.42578125" style="17" bestFit="1" customWidth="1"/>
    <col min="11532" max="11532" width="14.7109375" style="17" bestFit="1" customWidth="1"/>
    <col min="11533" max="11533" width="21.42578125" style="17" bestFit="1" customWidth="1"/>
    <col min="11534" max="11534" width="14.7109375" style="17" bestFit="1" customWidth="1"/>
    <col min="11535" max="11535" width="21.42578125" style="17" bestFit="1" customWidth="1"/>
    <col min="11536" max="11536" width="14.7109375" style="17" bestFit="1" customWidth="1"/>
    <col min="11537" max="11537" width="21.42578125" style="17" bestFit="1" customWidth="1"/>
    <col min="11538" max="11538" width="14.7109375" style="17" bestFit="1" customWidth="1"/>
    <col min="11539" max="11539" width="21.42578125" style="17" bestFit="1" customWidth="1"/>
    <col min="11540" max="11540" width="16.5703125" style="17" bestFit="1" customWidth="1"/>
    <col min="11541" max="11541" width="14.140625" style="17" bestFit="1" customWidth="1"/>
    <col min="11542" max="11542" width="16.5703125" style="17" bestFit="1" customWidth="1"/>
    <col min="11543" max="11543" width="14.140625" style="17" bestFit="1" customWidth="1"/>
    <col min="11544" max="11544" width="14.42578125" style="17" bestFit="1" customWidth="1"/>
    <col min="11545" max="11545" width="14.5703125" style="17" customWidth="1"/>
    <col min="11546" max="11546" width="13.85546875" style="17" bestFit="1" customWidth="1"/>
    <col min="11547" max="11547" width="14.5703125" style="17" customWidth="1"/>
    <col min="11548" max="11784" width="9" style="17"/>
    <col min="11785" max="11785" width="14.140625" style="17" customWidth="1"/>
    <col min="11786" max="11786" width="14.7109375" style="17" bestFit="1" customWidth="1"/>
    <col min="11787" max="11787" width="21.42578125" style="17" bestFit="1" customWidth="1"/>
    <col min="11788" max="11788" width="14.7109375" style="17" bestFit="1" customWidth="1"/>
    <col min="11789" max="11789" width="21.42578125" style="17" bestFit="1" customWidth="1"/>
    <col min="11790" max="11790" width="14.7109375" style="17" bestFit="1" customWidth="1"/>
    <col min="11791" max="11791" width="21.42578125" style="17" bestFit="1" customWidth="1"/>
    <col min="11792" max="11792" width="14.7109375" style="17" bestFit="1" customWidth="1"/>
    <col min="11793" max="11793" width="21.42578125" style="17" bestFit="1" customWidth="1"/>
    <col min="11794" max="11794" width="14.7109375" style="17" bestFit="1" customWidth="1"/>
    <col min="11795" max="11795" width="21.42578125" style="17" bestFit="1" customWidth="1"/>
    <col min="11796" max="11796" width="16.5703125" style="17" bestFit="1" customWidth="1"/>
    <col min="11797" max="11797" width="14.140625" style="17" bestFit="1" customWidth="1"/>
    <col min="11798" max="11798" width="16.5703125" style="17" bestFit="1" customWidth="1"/>
    <col min="11799" max="11799" width="14.140625" style="17" bestFit="1" customWidth="1"/>
    <col min="11800" max="11800" width="14.42578125" style="17" bestFit="1" customWidth="1"/>
    <col min="11801" max="11801" width="14.5703125" style="17" customWidth="1"/>
    <col min="11802" max="11802" width="13.85546875" style="17" bestFit="1" customWidth="1"/>
    <col min="11803" max="11803" width="14.5703125" style="17" customWidth="1"/>
    <col min="11804" max="12040" width="9" style="17"/>
    <col min="12041" max="12041" width="14.140625" style="17" customWidth="1"/>
    <col min="12042" max="12042" width="14.7109375" style="17" bestFit="1" customWidth="1"/>
    <col min="12043" max="12043" width="21.42578125" style="17" bestFit="1" customWidth="1"/>
    <col min="12044" max="12044" width="14.7109375" style="17" bestFit="1" customWidth="1"/>
    <col min="12045" max="12045" width="21.42578125" style="17" bestFit="1" customWidth="1"/>
    <col min="12046" max="12046" width="14.7109375" style="17" bestFit="1" customWidth="1"/>
    <col min="12047" max="12047" width="21.42578125" style="17" bestFit="1" customWidth="1"/>
    <col min="12048" max="12048" width="14.7109375" style="17" bestFit="1" customWidth="1"/>
    <col min="12049" max="12049" width="21.42578125" style="17" bestFit="1" customWidth="1"/>
    <col min="12050" max="12050" width="14.7109375" style="17" bestFit="1" customWidth="1"/>
    <col min="12051" max="12051" width="21.42578125" style="17" bestFit="1" customWidth="1"/>
    <col min="12052" max="12052" width="16.5703125" style="17" bestFit="1" customWidth="1"/>
    <col min="12053" max="12053" width="14.140625" style="17" bestFit="1" customWidth="1"/>
    <col min="12054" max="12054" width="16.5703125" style="17" bestFit="1" customWidth="1"/>
    <col min="12055" max="12055" width="14.140625" style="17" bestFit="1" customWidth="1"/>
    <col min="12056" max="12056" width="14.42578125" style="17" bestFit="1" customWidth="1"/>
    <col min="12057" max="12057" width="14.5703125" style="17" customWidth="1"/>
    <col min="12058" max="12058" width="13.85546875" style="17" bestFit="1" customWidth="1"/>
    <col min="12059" max="12059" width="14.5703125" style="17" customWidth="1"/>
    <col min="12060" max="12296" width="9" style="17"/>
    <col min="12297" max="12297" width="14.140625" style="17" customWidth="1"/>
    <col min="12298" max="12298" width="14.7109375" style="17" bestFit="1" customWidth="1"/>
    <col min="12299" max="12299" width="21.42578125" style="17" bestFit="1" customWidth="1"/>
    <col min="12300" max="12300" width="14.7109375" style="17" bestFit="1" customWidth="1"/>
    <col min="12301" max="12301" width="21.42578125" style="17" bestFit="1" customWidth="1"/>
    <col min="12302" max="12302" width="14.7109375" style="17" bestFit="1" customWidth="1"/>
    <col min="12303" max="12303" width="21.42578125" style="17" bestFit="1" customWidth="1"/>
    <col min="12304" max="12304" width="14.7109375" style="17" bestFit="1" customWidth="1"/>
    <col min="12305" max="12305" width="21.42578125" style="17" bestFit="1" customWidth="1"/>
    <col min="12306" max="12306" width="14.7109375" style="17" bestFit="1" customWidth="1"/>
    <col min="12307" max="12307" width="21.42578125" style="17" bestFit="1" customWidth="1"/>
    <col min="12308" max="12308" width="16.5703125" style="17" bestFit="1" customWidth="1"/>
    <col min="12309" max="12309" width="14.140625" style="17" bestFit="1" customWidth="1"/>
    <col min="12310" max="12310" width="16.5703125" style="17" bestFit="1" customWidth="1"/>
    <col min="12311" max="12311" width="14.140625" style="17" bestFit="1" customWidth="1"/>
    <col min="12312" max="12312" width="14.42578125" style="17" bestFit="1" customWidth="1"/>
    <col min="12313" max="12313" width="14.5703125" style="17" customWidth="1"/>
    <col min="12314" max="12314" width="13.85546875" style="17" bestFit="1" customWidth="1"/>
    <col min="12315" max="12315" width="14.5703125" style="17" customWidth="1"/>
    <col min="12316" max="12552" width="9" style="17"/>
    <col min="12553" max="12553" width="14.140625" style="17" customWidth="1"/>
    <col min="12554" max="12554" width="14.7109375" style="17" bestFit="1" customWidth="1"/>
    <col min="12555" max="12555" width="21.42578125" style="17" bestFit="1" customWidth="1"/>
    <col min="12556" max="12556" width="14.7109375" style="17" bestFit="1" customWidth="1"/>
    <col min="12557" max="12557" width="21.42578125" style="17" bestFit="1" customWidth="1"/>
    <col min="12558" max="12558" width="14.7109375" style="17" bestFit="1" customWidth="1"/>
    <col min="12559" max="12559" width="21.42578125" style="17" bestFit="1" customWidth="1"/>
    <col min="12560" max="12560" width="14.7109375" style="17" bestFit="1" customWidth="1"/>
    <col min="12561" max="12561" width="21.42578125" style="17" bestFit="1" customWidth="1"/>
    <col min="12562" max="12562" width="14.7109375" style="17" bestFit="1" customWidth="1"/>
    <col min="12563" max="12563" width="21.42578125" style="17" bestFit="1" customWidth="1"/>
    <col min="12564" max="12564" width="16.5703125" style="17" bestFit="1" customWidth="1"/>
    <col min="12565" max="12565" width="14.140625" style="17" bestFit="1" customWidth="1"/>
    <col min="12566" max="12566" width="16.5703125" style="17" bestFit="1" customWidth="1"/>
    <col min="12567" max="12567" width="14.140625" style="17" bestFit="1" customWidth="1"/>
    <col min="12568" max="12568" width="14.42578125" style="17" bestFit="1" customWidth="1"/>
    <col min="12569" max="12569" width="14.5703125" style="17" customWidth="1"/>
    <col min="12570" max="12570" width="13.85546875" style="17" bestFit="1" customWidth="1"/>
    <col min="12571" max="12571" width="14.5703125" style="17" customWidth="1"/>
    <col min="12572" max="12808" width="9" style="17"/>
    <col min="12809" max="12809" width="14.140625" style="17" customWidth="1"/>
    <col min="12810" max="12810" width="14.7109375" style="17" bestFit="1" customWidth="1"/>
    <col min="12811" max="12811" width="21.42578125" style="17" bestFit="1" customWidth="1"/>
    <col min="12812" max="12812" width="14.7109375" style="17" bestFit="1" customWidth="1"/>
    <col min="12813" max="12813" width="21.42578125" style="17" bestFit="1" customWidth="1"/>
    <col min="12814" max="12814" width="14.7109375" style="17" bestFit="1" customWidth="1"/>
    <col min="12815" max="12815" width="21.42578125" style="17" bestFit="1" customWidth="1"/>
    <col min="12816" max="12816" width="14.7109375" style="17" bestFit="1" customWidth="1"/>
    <col min="12817" max="12817" width="21.42578125" style="17" bestFit="1" customWidth="1"/>
    <col min="12818" max="12818" width="14.7109375" style="17" bestFit="1" customWidth="1"/>
    <col min="12819" max="12819" width="21.42578125" style="17" bestFit="1" customWidth="1"/>
    <col min="12820" max="12820" width="16.5703125" style="17" bestFit="1" customWidth="1"/>
    <col min="12821" max="12821" width="14.140625" style="17" bestFit="1" customWidth="1"/>
    <col min="12822" max="12822" width="16.5703125" style="17" bestFit="1" customWidth="1"/>
    <col min="12823" max="12823" width="14.140625" style="17" bestFit="1" customWidth="1"/>
    <col min="12824" max="12824" width="14.42578125" style="17" bestFit="1" customWidth="1"/>
    <col min="12825" max="12825" width="14.5703125" style="17" customWidth="1"/>
    <col min="12826" max="12826" width="13.85546875" style="17" bestFit="1" customWidth="1"/>
    <col min="12827" max="12827" width="14.5703125" style="17" customWidth="1"/>
    <col min="12828" max="13064" width="9" style="17"/>
    <col min="13065" max="13065" width="14.140625" style="17" customWidth="1"/>
    <col min="13066" max="13066" width="14.7109375" style="17" bestFit="1" customWidth="1"/>
    <col min="13067" max="13067" width="21.42578125" style="17" bestFit="1" customWidth="1"/>
    <col min="13068" max="13068" width="14.7109375" style="17" bestFit="1" customWidth="1"/>
    <col min="13069" max="13069" width="21.42578125" style="17" bestFit="1" customWidth="1"/>
    <col min="13070" max="13070" width="14.7109375" style="17" bestFit="1" customWidth="1"/>
    <col min="13071" max="13071" width="21.42578125" style="17" bestFit="1" customWidth="1"/>
    <col min="13072" max="13072" width="14.7109375" style="17" bestFit="1" customWidth="1"/>
    <col min="13073" max="13073" width="21.42578125" style="17" bestFit="1" customWidth="1"/>
    <col min="13074" max="13074" width="14.7109375" style="17" bestFit="1" customWidth="1"/>
    <col min="13075" max="13075" width="21.42578125" style="17" bestFit="1" customWidth="1"/>
    <col min="13076" max="13076" width="16.5703125" style="17" bestFit="1" customWidth="1"/>
    <col min="13077" max="13077" width="14.140625" style="17" bestFit="1" customWidth="1"/>
    <col min="13078" max="13078" width="16.5703125" style="17" bestFit="1" customWidth="1"/>
    <col min="13079" max="13079" width="14.140625" style="17" bestFit="1" customWidth="1"/>
    <col min="13080" max="13080" width="14.42578125" style="17" bestFit="1" customWidth="1"/>
    <col min="13081" max="13081" width="14.5703125" style="17" customWidth="1"/>
    <col min="13082" max="13082" width="13.85546875" style="17" bestFit="1" customWidth="1"/>
    <col min="13083" max="13083" width="14.5703125" style="17" customWidth="1"/>
    <col min="13084" max="13320" width="9" style="17"/>
    <col min="13321" max="13321" width="14.140625" style="17" customWidth="1"/>
    <col min="13322" max="13322" width="14.7109375" style="17" bestFit="1" customWidth="1"/>
    <col min="13323" max="13323" width="21.42578125" style="17" bestFit="1" customWidth="1"/>
    <col min="13324" max="13324" width="14.7109375" style="17" bestFit="1" customWidth="1"/>
    <col min="13325" max="13325" width="21.42578125" style="17" bestFit="1" customWidth="1"/>
    <col min="13326" max="13326" width="14.7109375" style="17" bestFit="1" customWidth="1"/>
    <col min="13327" max="13327" width="21.42578125" style="17" bestFit="1" customWidth="1"/>
    <col min="13328" max="13328" width="14.7109375" style="17" bestFit="1" customWidth="1"/>
    <col min="13329" max="13329" width="21.42578125" style="17" bestFit="1" customWidth="1"/>
    <col min="13330" max="13330" width="14.7109375" style="17" bestFit="1" customWidth="1"/>
    <col min="13331" max="13331" width="21.42578125" style="17" bestFit="1" customWidth="1"/>
    <col min="13332" max="13332" width="16.5703125" style="17" bestFit="1" customWidth="1"/>
    <col min="13333" max="13333" width="14.140625" style="17" bestFit="1" customWidth="1"/>
    <col min="13334" max="13334" width="16.5703125" style="17" bestFit="1" customWidth="1"/>
    <col min="13335" max="13335" width="14.140625" style="17" bestFit="1" customWidth="1"/>
    <col min="13336" max="13336" width="14.42578125" style="17" bestFit="1" customWidth="1"/>
    <col min="13337" max="13337" width="14.5703125" style="17" customWidth="1"/>
    <col min="13338" max="13338" width="13.85546875" style="17" bestFit="1" customWidth="1"/>
    <col min="13339" max="13339" width="14.5703125" style="17" customWidth="1"/>
    <col min="13340" max="13576" width="9" style="17"/>
    <col min="13577" max="13577" width="14.140625" style="17" customWidth="1"/>
    <col min="13578" max="13578" width="14.7109375" style="17" bestFit="1" customWidth="1"/>
    <col min="13579" max="13579" width="21.42578125" style="17" bestFit="1" customWidth="1"/>
    <col min="13580" max="13580" width="14.7109375" style="17" bestFit="1" customWidth="1"/>
    <col min="13581" max="13581" width="21.42578125" style="17" bestFit="1" customWidth="1"/>
    <col min="13582" max="13582" width="14.7109375" style="17" bestFit="1" customWidth="1"/>
    <col min="13583" max="13583" width="21.42578125" style="17" bestFit="1" customWidth="1"/>
    <col min="13584" max="13584" width="14.7109375" style="17" bestFit="1" customWidth="1"/>
    <col min="13585" max="13585" width="21.42578125" style="17" bestFit="1" customWidth="1"/>
    <col min="13586" max="13586" width="14.7109375" style="17" bestFit="1" customWidth="1"/>
    <col min="13587" max="13587" width="21.42578125" style="17" bestFit="1" customWidth="1"/>
    <col min="13588" max="13588" width="16.5703125" style="17" bestFit="1" customWidth="1"/>
    <col min="13589" max="13589" width="14.140625" style="17" bestFit="1" customWidth="1"/>
    <col min="13590" max="13590" width="16.5703125" style="17" bestFit="1" customWidth="1"/>
    <col min="13591" max="13591" width="14.140625" style="17" bestFit="1" customWidth="1"/>
    <col min="13592" max="13592" width="14.42578125" style="17" bestFit="1" customWidth="1"/>
    <col min="13593" max="13593" width="14.5703125" style="17" customWidth="1"/>
    <col min="13594" max="13594" width="13.85546875" style="17" bestFit="1" customWidth="1"/>
    <col min="13595" max="13595" width="14.5703125" style="17" customWidth="1"/>
    <col min="13596" max="13832" width="9" style="17"/>
    <col min="13833" max="13833" width="14.140625" style="17" customWidth="1"/>
    <col min="13834" max="13834" width="14.7109375" style="17" bestFit="1" customWidth="1"/>
    <col min="13835" max="13835" width="21.42578125" style="17" bestFit="1" customWidth="1"/>
    <col min="13836" max="13836" width="14.7109375" style="17" bestFit="1" customWidth="1"/>
    <col min="13837" max="13837" width="21.42578125" style="17" bestFit="1" customWidth="1"/>
    <col min="13838" max="13838" width="14.7109375" style="17" bestFit="1" customWidth="1"/>
    <col min="13839" max="13839" width="21.42578125" style="17" bestFit="1" customWidth="1"/>
    <col min="13840" max="13840" width="14.7109375" style="17" bestFit="1" customWidth="1"/>
    <col min="13841" max="13841" width="21.42578125" style="17" bestFit="1" customWidth="1"/>
    <col min="13842" max="13842" width="14.7109375" style="17" bestFit="1" customWidth="1"/>
    <col min="13843" max="13843" width="21.42578125" style="17" bestFit="1" customWidth="1"/>
    <col min="13844" max="13844" width="16.5703125" style="17" bestFit="1" customWidth="1"/>
    <col min="13845" max="13845" width="14.140625" style="17" bestFit="1" customWidth="1"/>
    <col min="13846" max="13846" width="16.5703125" style="17" bestFit="1" customWidth="1"/>
    <col min="13847" max="13847" width="14.140625" style="17" bestFit="1" customWidth="1"/>
    <col min="13848" max="13848" width="14.42578125" style="17" bestFit="1" customWidth="1"/>
    <col min="13849" max="13849" width="14.5703125" style="17" customWidth="1"/>
    <col min="13850" max="13850" width="13.85546875" style="17" bestFit="1" customWidth="1"/>
    <col min="13851" max="13851" width="14.5703125" style="17" customWidth="1"/>
    <col min="13852" max="14088" width="9" style="17"/>
    <col min="14089" max="14089" width="14.140625" style="17" customWidth="1"/>
    <col min="14090" max="14090" width="14.7109375" style="17" bestFit="1" customWidth="1"/>
    <col min="14091" max="14091" width="21.42578125" style="17" bestFit="1" customWidth="1"/>
    <col min="14092" max="14092" width="14.7109375" style="17" bestFit="1" customWidth="1"/>
    <col min="14093" max="14093" width="21.42578125" style="17" bestFit="1" customWidth="1"/>
    <col min="14094" max="14094" width="14.7109375" style="17" bestFit="1" customWidth="1"/>
    <col min="14095" max="14095" width="21.42578125" style="17" bestFit="1" customWidth="1"/>
    <col min="14096" max="14096" width="14.7109375" style="17" bestFit="1" customWidth="1"/>
    <col min="14097" max="14097" width="21.42578125" style="17" bestFit="1" customWidth="1"/>
    <col min="14098" max="14098" width="14.7109375" style="17" bestFit="1" customWidth="1"/>
    <col min="14099" max="14099" width="21.42578125" style="17" bestFit="1" customWidth="1"/>
    <col min="14100" max="14100" width="16.5703125" style="17" bestFit="1" customWidth="1"/>
    <col min="14101" max="14101" width="14.140625" style="17" bestFit="1" customWidth="1"/>
    <col min="14102" max="14102" width="16.5703125" style="17" bestFit="1" customWidth="1"/>
    <col min="14103" max="14103" width="14.140625" style="17" bestFit="1" customWidth="1"/>
    <col min="14104" max="14104" width="14.42578125" style="17" bestFit="1" customWidth="1"/>
    <col min="14105" max="14105" width="14.5703125" style="17" customWidth="1"/>
    <col min="14106" max="14106" width="13.85546875" style="17" bestFit="1" customWidth="1"/>
    <col min="14107" max="14107" width="14.5703125" style="17" customWidth="1"/>
    <col min="14108" max="14344" width="9" style="17"/>
    <col min="14345" max="14345" width="14.140625" style="17" customWidth="1"/>
    <col min="14346" max="14346" width="14.7109375" style="17" bestFit="1" customWidth="1"/>
    <col min="14347" max="14347" width="21.42578125" style="17" bestFit="1" customWidth="1"/>
    <col min="14348" max="14348" width="14.7109375" style="17" bestFit="1" customWidth="1"/>
    <col min="14349" max="14349" width="21.42578125" style="17" bestFit="1" customWidth="1"/>
    <col min="14350" max="14350" width="14.7109375" style="17" bestFit="1" customWidth="1"/>
    <col min="14351" max="14351" width="21.42578125" style="17" bestFit="1" customWidth="1"/>
    <col min="14352" max="14352" width="14.7109375" style="17" bestFit="1" customWidth="1"/>
    <col min="14353" max="14353" width="21.42578125" style="17" bestFit="1" customWidth="1"/>
    <col min="14354" max="14354" width="14.7109375" style="17" bestFit="1" customWidth="1"/>
    <col min="14355" max="14355" width="21.42578125" style="17" bestFit="1" customWidth="1"/>
    <col min="14356" max="14356" width="16.5703125" style="17" bestFit="1" customWidth="1"/>
    <col min="14357" max="14357" width="14.140625" style="17" bestFit="1" customWidth="1"/>
    <col min="14358" max="14358" width="16.5703125" style="17" bestFit="1" customWidth="1"/>
    <col min="14359" max="14359" width="14.140625" style="17" bestFit="1" customWidth="1"/>
    <col min="14360" max="14360" width="14.42578125" style="17" bestFit="1" customWidth="1"/>
    <col min="14361" max="14361" width="14.5703125" style="17" customWidth="1"/>
    <col min="14362" max="14362" width="13.85546875" style="17" bestFit="1" customWidth="1"/>
    <col min="14363" max="14363" width="14.5703125" style="17" customWidth="1"/>
    <col min="14364" max="14600" width="9" style="17"/>
    <col min="14601" max="14601" width="14.140625" style="17" customWidth="1"/>
    <col min="14602" max="14602" width="14.7109375" style="17" bestFit="1" customWidth="1"/>
    <col min="14603" max="14603" width="21.42578125" style="17" bestFit="1" customWidth="1"/>
    <col min="14604" max="14604" width="14.7109375" style="17" bestFit="1" customWidth="1"/>
    <col min="14605" max="14605" width="21.42578125" style="17" bestFit="1" customWidth="1"/>
    <col min="14606" max="14606" width="14.7109375" style="17" bestFit="1" customWidth="1"/>
    <col min="14607" max="14607" width="21.42578125" style="17" bestFit="1" customWidth="1"/>
    <col min="14608" max="14608" width="14.7109375" style="17" bestFit="1" customWidth="1"/>
    <col min="14609" max="14609" width="21.42578125" style="17" bestFit="1" customWidth="1"/>
    <col min="14610" max="14610" width="14.7109375" style="17" bestFit="1" customWidth="1"/>
    <col min="14611" max="14611" width="21.42578125" style="17" bestFit="1" customWidth="1"/>
    <col min="14612" max="14612" width="16.5703125" style="17" bestFit="1" customWidth="1"/>
    <col min="14613" max="14613" width="14.140625" style="17" bestFit="1" customWidth="1"/>
    <col min="14614" max="14614" width="16.5703125" style="17" bestFit="1" customWidth="1"/>
    <col min="14615" max="14615" width="14.140625" style="17" bestFit="1" customWidth="1"/>
    <col min="14616" max="14616" width="14.42578125" style="17" bestFit="1" customWidth="1"/>
    <col min="14617" max="14617" width="14.5703125" style="17" customWidth="1"/>
    <col min="14618" max="14618" width="13.85546875" style="17" bestFit="1" customWidth="1"/>
    <col min="14619" max="14619" width="14.5703125" style="17" customWidth="1"/>
    <col min="14620" max="14856" width="9" style="17"/>
    <col min="14857" max="14857" width="14.140625" style="17" customWidth="1"/>
    <col min="14858" max="14858" width="14.7109375" style="17" bestFit="1" customWidth="1"/>
    <col min="14859" max="14859" width="21.42578125" style="17" bestFit="1" customWidth="1"/>
    <col min="14860" max="14860" width="14.7109375" style="17" bestFit="1" customWidth="1"/>
    <col min="14861" max="14861" width="21.42578125" style="17" bestFit="1" customWidth="1"/>
    <col min="14862" max="14862" width="14.7109375" style="17" bestFit="1" customWidth="1"/>
    <col min="14863" max="14863" width="21.42578125" style="17" bestFit="1" customWidth="1"/>
    <col min="14864" max="14864" width="14.7109375" style="17" bestFit="1" customWidth="1"/>
    <col min="14865" max="14865" width="21.42578125" style="17" bestFit="1" customWidth="1"/>
    <col min="14866" max="14866" width="14.7109375" style="17" bestFit="1" customWidth="1"/>
    <col min="14867" max="14867" width="21.42578125" style="17" bestFit="1" customWidth="1"/>
    <col min="14868" max="14868" width="16.5703125" style="17" bestFit="1" customWidth="1"/>
    <col min="14869" max="14869" width="14.140625" style="17" bestFit="1" customWidth="1"/>
    <col min="14870" max="14870" width="16.5703125" style="17" bestFit="1" customWidth="1"/>
    <col min="14871" max="14871" width="14.140625" style="17" bestFit="1" customWidth="1"/>
    <col min="14872" max="14872" width="14.42578125" style="17" bestFit="1" customWidth="1"/>
    <col min="14873" max="14873" width="14.5703125" style="17" customWidth="1"/>
    <col min="14874" max="14874" width="13.85546875" style="17" bestFit="1" customWidth="1"/>
    <col min="14875" max="14875" width="14.5703125" style="17" customWidth="1"/>
    <col min="14876" max="15112" width="9" style="17"/>
    <col min="15113" max="15113" width="14.140625" style="17" customWidth="1"/>
    <col min="15114" max="15114" width="14.7109375" style="17" bestFit="1" customWidth="1"/>
    <col min="15115" max="15115" width="21.42578125" style="17" bestFit="1" customWidth="1"/>
    <col min="15116" max="15116" width="14.7109375" style="17" bestFit="1" customWidth="1"/>
    <col min="15117" max="15117" width="21.42578125" style="17" bestFit="1" customWidth="1"/>
    <col min="15118" max="15118" width="14.7109375" style="17" bestFit="1" customWidth="1"/>
    <col min="15119" max="15119" width="21.42578125" style="17" bestFit="1" customWidth="1"/>
    <col min="15120" max="15120" width="14.7109375" style="17" bestFit="1" customWidth="1"/>
    <col min="15121" max="15121" width="21.42578125" style="17" bestFit="1" customWidth="1"/>
    <col min="15122" max="15122" width="14.7109375" style="17" bestFit="1" customWidth="1"/>
    <col min="15123" max="15123" width="21.42578125" style="17" bestFit="1" customWidth="1"/>
    <col min="15124" max="15124" width="16.5703125" style="17" bestFit="1" customWidth="1"/>
    <col min="15125" max="15125" width="14.140625" style="17" bestFit="1" customWidth="1"/>
    <col min="15126" max="15126" width="16.5703125" style="17" bestFit="1" customWidth="1"/>
    <col min="15127" max="15127" width="14.140625" style="17" bestFit="1" customWidth="1"/>
    <col min="15128" max="15128" width="14.42578125" style="17" bestFit="1" customWidth="1"/>
    <col min="15129" max="15129" width="14.5703125" style="17" customWidth="1"/>
    <col min="15130" max="15130" width="13.85546875" style="17" bestFit="1" customWidth="1"/>
    <col min="15131" max="15131" width="14.5703125" style="17" customWidth="1"/>
    <col min="15132" max="15368" width="9" style="17"/>
    <col min="15369" max="15369" width="14.140625" style="17" customWidth="1"/>
    <col min="15370" max="15370" width="14.7109375" style="17" bestFit="1" customWidth="1"/>
    <col min="15371" max="15371" width="21.42578125" style="17" bestFit="1" customWidth="1"/>
    <col min="15372" max="15372" width="14.7109375" style="17" bestFit="1" customWidth="1"/>
    <col min="15373" max="15373" width="21.42578125" style="17" bestFit="1" customWidth="1"/>
    <col min="15374" max="15374" width="14.7109375" style="17" bestFit="1" customWidth="1"/>
    <col min="15375" max="15375" width="21.42578125" style="17" bestFit="1" customWidth="1"/>
    <col min="15376" max="15376" width="14.7109375" style="17" bestFit="1" customWidth="1"/>
    <col min="15377" max="15377" width="21.42578125" style="17" bestFit="1" customWidth="1"/>
    <col min="15378" max="15378" width="14.7109375" style="17" bestFit="1" customWidth="1"/>
    <col min="15379" max="15379" width="21.42578125" style="17" bestFit="1" customWidth="1"/>
    <col min="15380" max="15380" width="16.5703125" style="17" bestFit="1" customWidth="1"/>
    <col min="15381" max="15381" width="14.140625" style="17" bestFit="1" customWidth="1"/>
    <col min="15382" max="15382" width="16.5703125" style="17" bestFit="1" customWidth="1"/>
    <col min="15383" max="15383" width="14.140625" style="17" bestFit="1" customWidth="1"/>
    <col min="15384" max="15384" width="14.42578125" style="17" bestFit="1" customWidth="1"/>
    <col min="15385" max="15385" width="14.5703125" style="17" customWidth="1"/>
    <col min="15386" max="15386" width="13.85546875" style="17" bestFit="1" customWidth="1"/>
    <col min="15387" max="15387" width="14.5703125" style="17" customWidth="1"/>
    <col min="15388" max="15624" width="9" style="17"/>
    <col min="15625" max="15625" width="14.140625" style="17" customWidth="1"/>
    <col min="15626" max="15626" width="14.7109375" style="17" bestFit="1" customWidth="1"/>
    <col min="15627" max="15627" width="21.42578125" style="17" bestFit="1" customWidth="1"/>
    <col min="15628" max="15628" width="14.7109375" style="17" bestFit="1" customWidth="1"/>
    <col min="15629" max="15629" width="21.42578125" style="17" bestFit="1" customWidth="1"/>
    <col min="15630" max="15630" width="14.7109375" style="17" bestFit="1" customWidth="1"/>
    <col min="15631" max="15631" width="21.42578125" style="17" bestFit="1" customWidth="1"/>
    <col min="15632" max="15632" width="14.7109375" style="17" bestFit="1" customWidth="1"/>
    <col min="15633" max="15633" width="21.42578125" style="17" bestFit="1" customWidth="1"/>
    <col min="15634" max="15634" width="14.7109375" style="17" bestFit="1" customWidth="1"/>
    <col min="15635" max="15635" width="21.42578125" style="17" bestFit="1" customWidth="1"/>
    <col min="15636" max="15636" width="16.5703125" style="17" bestFit="1" customWidth="1"/>
    <col min="15637" max="15637" width="14.140625" style="17" bestFit="1" customWidth="1"/>
    <col min="15638" max="15638" width="16.5703125" style="17" bestFit="1" customWidth="1"/>
    <col min="15639" max="15639" width="14.140625" style="17" bestFit="1" customWidth="1"/>
    <col min="15640" max="15640" width="14.42578125" style="17" bestFit="1" customWidth="1"/>
    <col min="15641" max="15641" width="14.5703125" style="17" customWidth="1"/>
    <col min="15642" max="15642" width="13.85546875" style="17" bestFit="1" customWidth="1"/>
    <col min="15643" max="15643" width="14.5703125" style="17" customWidth="1"/>
    <col min="15644" max="15880" width="9" style="17"/>
    <col min="15881" max="15881" width="14.140625" style="17" customWidth="1"/>
    <col min="15882" max="15882" width="14.7109375" style="17" bestFit="1" customWidth="1"/>
    <col min="15883" max="15883" width="21.42578125" style="17" bestFit="1" customWidth="1"/>
    <col min="15884" max="15884" width="14.7109375" style="17" bestFit="1" customWidth="1"/>
    <col min="15885" max="15885" width="21.42578125" style="17" bestFit="1" customWidth="1"/>
    <col min="15886" max="15886" width="14.7109375" style="17" bestFit="1" customWidth="1"/>
    <col min="15887" max="15887" width="21.42578125" style="17" bestFit="1" customWidth="1"/>
    <col min="15888" max="15888" width="14.7109375" style="17" bestFit="1" customWidth="1"/>
    <col min="15889" max="15889" width="21.42578125" style="17" bestFit="1" customWidth="1"/>
    <col min="15890" max="15890" width="14.7109375" style="17" bestFit="1" customWidth="1"/>
    <col min="15891" max="15891" width="21.42578125" style="17" bestFit="1" customWidth="1"/>
    <col min="15892" max="15892" width="16.5703125" style="17" bestFit="1" customWidth="1"/>
    <col min="15893" max="15893" width="14.140625" style="17" bestFit="1" customWidth="1"/>
    <col min="15894" max="15894" width="16.5703125" style="17" bestFit="1" customWidth="1"/>
    <col min="15895" max="15895" width="14.140625" style="17" bestFit="1" customWidth="1"/>
    <col min="15896" max="15896" width="14.42578125" style="17" bestFit="1" customWidth="1"/>
    <col min="15897" max="15897" width="14.5703125" style="17" customWidth="1"/>
    <col min="15898" max="15898" width="13.85546875" style="17" bestFit="1" customWidth="1"/>
    <col min="15899" max="15899" width="14.5703125" style="17" customWidth="1"/>
    <col min="15900" max="16136" width="9" style="17"/>
    <col min="16137" max="16137" width="14.140625" style="17" customWidth="1"/>
    <col min="16138" max="16138" width="14.7109375" style="17" bestFit="1" customWidth="1"/>
    <col min="16139" max="16139" width="21.42578125" style="17" bestFit="1" customWidth="1"/>
    <col min="16140" max="16140" width="14.7109375" style="17" bestFit="1" customWidth="1"/>
    <col min="16141" max="16141" width="21.42578125" style="17" bestFit="1" customWidth="1"/>
    <col min="16142" max="16142" width="14.7109375" style="17" bestFit="1" customWidth="1"/>
    <col min="16143" max="16143" width="21.42578125" style="17" bestFit="1" customWidth="1"/>
    <col min="16144" max="16144" width="14.7109375" style="17" bestFit="1" customWidth="1"/>
    <col min="16145" max="16145" width="21.42578125" style="17" bestFit="1" customWidth="1"/>
    <col min="16146" max="16146" width="14.7109375" style="17" bestFit="1" customWidth="1"/>
    <col min="16147" max="16147" width="21.42578125" style="17" bestFit="1" customWidth="1"/>
    <col min="16148" max="16148" width="16.5703125" style="17" bestFit="1" customWidth="1"/>
    <col min="16149" max="16149" width="14.140625" style="17" bestFit="1" customWidth="1"/>
    <col min="16150" max="16150" width="16.5703125" style="17" bestFit="1" customWidth="1"/>
    <col min="16151" max="16151" width="14.140625" style="17" bestFit="1" customWidth="1"/>
    <col min="16152" max="16152" width="14.42578125" style="17" bestFit="1" customWidth="1"/>
    <col min="16153" max="16153" width="14.5703125" style="17" customWidth="1"/>
    <col min="16154" max="16154" width="13.85546875" style="17" bestFit="1" customWidth="1"/>
    <col min="16155" max="16155" width="14.5703125" style="17" customWidth="1"/>
    <col min="16156" max="16384" width="9" style="17"/>
  </cols>
  <sheetData>
    <row r="1" spans="1:27" s="15" customFormat="1" ht="33">
      <c r="A1" s="1460" t="s">
        <v>834</v>
      </c>
      <c r="B1" s="1461"/>
      <c r="C1" s="1460"/>
      <c r="D1" s="1460"/>
      <c r="E1" s="984"/>
      <c r="F1" s="1405"/>
      <c r="G1" s="984"/>
      <c r="H1" s="1409"/>
      <c r="I1" s="984"/>
      <c r="J1" s="1177"/>
      <c r="K1" s="984"/>
      <c r="L1" s="1177"/>
      <c r="M1" s="984"/>
      <c r="N1" s="1177"/>
      <c r="O1" s="984"/>
      <c r="P1" s="1177"/>
      <c r="Q1" s="984"/>
      <c r="R1" s="1177"/>
      <c r="S1" s="984"/>
      <c r="T1" s="1177"/>
      <c r="U1" s="984"/>
      <c r="V1" s="1177"/>
      <c r="W1" s="984"/>
      <c r="X1" s="1177"/>
      <c r="Z1" s="984"/>
    </row>
    <row r="2" spans="1:27" s="15" customFormat="1" ht="33">
      <c r="A2" s="1462" t="s">
        <v>884</v>
      </c>
      <c r="B2" s="1463"/>
      <c r="C2" s="1462"/>
      <c r="D2" s="1462"/>
      <c r="E2" s="984"/>
      <c r="F2" s="1405"/>
      <c r="G2" s="984"/>
      <c r="H2" s="1409"/>
      <c r="I2" s="984"/>
      <c r="J2" s="1177"/>
      <c r="K2" s="984"/>
      <c r="L2" s="1177"/>
      <c r="M2" s="984"/>
      <c r="N2" s="1177"/>
      <c r="O2" s="984"/>
      <c r="P2" s="1177"/>
      <c r="Q2" s="984"/>
      <c r="R2" s="1177"/>
      <c r="S2" s="984"/>
      <c r="T2" s="1177"/>
      <c r="U2" s="984"/>
      <c r="V2" s="1177"/>
      <c r="W2" s="984"/>
      <c r="X2" s="1177"/>
      <c r="Z2" s="984"/>
    </row>
    <row r="3" spans="1:27" ht="26.25">
      <c r="A3" s="16"/>
      <c r="C3" s="982"/>
      <c r="Y3" s="1459" t="s">
        <v>537</v>
      </c>
      <c r="Z3" s="1459"/>
      <c r="AA3" s="1459"/>
    </row>
    <row r="4" spans="1:27" s="1013" customFormat="1" ht="60.75" customHeight="1">
      <c r="A4" s="1450" t="s">
        <v>287</v>
      </c>
      <c r="B4" s="1451" t="s">
        <v>145</v>
      </c>
      <c r="C4" s="1451"/>
      <c r="D4" s="1451"/>
      <c r="E4" s="1451"/>
      <c r="F4" s="1451"/>
      <c r="G4" s="1451"/>
      <c r="H4" s="1451"/>
      <c r="I4" s="1451"/>
      <c r="J4" s="1451"/>
      <c r="K4" s="1451"/>
      <c r="L4" s="1451"/>
      <c r="M4" s="1451"/>
      <c r="N4" s="1451"/>
      <c r="O4" s="1451"/>
      <c r="P4" s="1446" t="s">
        <v>291</v>
      </c>
      <c r="Q4" s="1446"/>
      <c r="R4" s="1446" t="s">
        <v>292</v>
      </c>
      <c r="S4" s="1446"/>
      <c r="T4" s="1446" t="s">
        <v>293</v>
      </c>
      <c r="U4" s="1446"/>
      <c r="V4" s="1446" t="s">
        <v>294</v>
      </c>
      <c r="W4" s="1446"/>
      <c r="X4" s="1447" t="s">
        <v>290</v>
      </c>
      <c r="Y4" s="1447"/>
      <c r="Z4" s="1447"/>
      <c r="AA4" s="1447"/>
    </row>
    <row r="5" spans="1:27" s="972" customFormat="1" ht="60.75" customHeight="1">
      <c r="A5" s="1450"/>
      <c r="B5" s="1452" t="s">
        <v>286</v>
      </c>
      <c r="C5" s="1452"/>
      <c r="D5" s="1452"/>
      <c r="E5" s="1452"/>
      <c r="F5" s="1452"/>
      <c r="G5" s="1452"/>
      <c r="H5" s="1452"/>
      <c r="I5" s="1452"/>
      <c r="J5" s="1452"/>
      <c r="K5" s="1453"/>
      <c r="L5" s="1454" t="s">
        <v>288</v>
      </c>
      <c r="M5" s="1455"/>
      <c r="N5" s="1446" t="s">
        <v>289</v>
      </c>
      <c r="O5" s="1446"/>
      <c r="P5" s="1446"/>
      <c r="Q5" s="1446"/>
      <c r="R5" s="1446"/>
      <c r="S5" s="1446"/>
      <c r="T5" s="1446"/>
      <c r="U5" s="1446"/>
      <c r="V5" s="1446"/>
      <c r="W5" s="1446"/>
      <c r="X5" s="1447"/>
      <c r="Y5" s="1447"/>
      <c r="Z5" s="1447"/>
      <c r="AA5" s="1447"/>
    </row>
    <row r="6" spans="1:27" s="972" customFormat="1" ht="60.75" customHeight="1">
      <c r="A6" s="1450"/>
      <c r="B6" s="1456" t="s">
        <v>272</v>
      </c>
      <c r="C6" s="1457"/>
      <c r="D6" s="1458" t="s">
        <v>273</v>
      </c>
      <c r="E6" s="1457"/>
      <c r="F6" s="1458" t="s">
        <v>274</v>
      </c>
      <c r="G6" s="1457"/>
      <c r="H6" s="1458" t="s">
        <v>275</v>
      </c>
      <c r="I6" s="1457"/>
      <c r="J6" s="1458" t="s">
        <v>276</v>
      </c>
      <c r="K6" s="1457"/>
      <c r="L6" s="1156" t="s">
        <v>277</v>
      </c>
      <c r="M6" s="965" t="s">
        <v>278</v>
      </c>
      <c r="N6" s="1156" t="s">
        <v>277</v>
      </c>
      <c r="O6" s="965" t="s">
        <v>278</v>
      </c>
      <c r="P6" s="1156" t="s">
        <v>277</v>
      </c>
      <c r="Q6" s="965" t="s">
        <v>278</v>
      </c>
      <c r="R6" s="1156" t="s">
        <v>277</v>
      </c>
      <c r="S6" s="965" t="s">
        <v>278</v>
      </c>
      <c r="T6" s="1156" t="s">
        <v>277</v>
      </c>
      <c r="U6" s="965" t="s">
        <v>278</v>
      </c>
      <c r="V6" s="1156" t="s">
        <v>277</v>
      </c>
      <c r="W6" s="965" t="s">
        <v>278</v>
      </c>
      <c r="X6" s="1156" t="s">
        <v>277</v>
      </c>
      <c r="Y6" s="1448" t="s">
        <v>279</v>
      </c>
      <c r="Z6" s="965" t="s">
        <v>278</v>
      </c>
      <c r="AA6" s="1448" t="s">
        <v>279</v>
      </c>
    </row>
    <row r="7" spans="1:27" s="972" customFormat="1" ht="60.75" customHeight="1">
      <c r="A7" s="1450"/>
      <c r="B7" s="1137" t="s">
        <v>817</v>
      </c>
      <c r="C7" s="966" t="s">
        <v>819</v>
      </c>
      <c r="D7" s="1137" t="s">
        <v>817</v>
      </c>
      <c r="E7" s="966" t="s">
        <v>819</v>
      </c>
      <c r="F7" s="1137" t="s">
        <v>817</v>
      </c>
      <c r="G7" s="966" t="s">
        <v>819</v>
      </c>
      <c r="H7" s="1137" t="s">
        <v>817</v>
      </c>
      <c r="I7" s="966" t="s">
        <v>819</v>
      </c>
      <c r="J7" s="1137" t="s">
        <v>817</v>
      </c>
      <c r="K7" s="966" t="s">
        <v>819</v>
      </c>
      <c r="L7" s="1156" t="s">
        <v>280</v>
      </c>
      <c r="M7" s="965" t="s">
        <v>281</v>
      </c>
      <c r="N7" s="1156" t="s">
        <v>280</v>
      </c>
      <c r="O7" s="965" t="s">
        <v>281</v>
      </c>
      <c r="P7" s="1156" t="s">
        <v>280</v>
      </c>
      <c r="Q7" s="965" t="s">
        <v>281</v>
      </c>
      <c r="R7" s="1156" t="s">
        <v>280</v>
      </c>
      <c r="S7" s="965" t="s">
        <v>281</v>
      </c>
      <c r="T7" s="1156" t="s">
        <v>280</v>
      </c>
      <c r="U7" s="965" t="s">
        <v>281</v>
      </c>
      <c r="V7" s="1156" t="s">
        <v>280</v>
      </c>
      <c r="W7" s="965" t="s">
        <v>281</v>
      </c>
      <c r="X7" s="1156" t="s">
        <v>280</v>
      </c>
      <c r="Y7" s="1449"/>
      <c r="Z7" s="965" t="s">
        <v>281</v>
      </c>
      <c r="AA7" s="1449"/>
    </row>
    <row r="8" spans="1:27" s="972" customFormat="1" ht="60.75" customHeight="1">
      <c r="A8" s="1450"/>
      <c r="B8" s="1138" t="s">
        <v>818</v>
      </c>
      <c r="C8" s="967" t="s">
        <v>283</v>
      </c>
      <c r="D8" s="1138" t="s">
        <v>818</v>
      </c>
      <c r="E8" s="967" t="s">
        <v>283</v>
      </c>
      <c r="F8" s="1407" t="s">
        <v>818</v>
      </c>
      <c r="G8" s="967" t="s">
        <v>283</v>
      </c>
      <c r="H8" s="1138" t="s">
        <v>818</v>
      </c>
      <c r="I8" s="967" t="s">
        <v>283</v>
      </c>
      <c r="J8" s="1138" t="s">
        <v>818</v>
      </c>
      <c r="K8" s="967" t="s">
        <v>283</v>
      </c>
      <c r="L8" s="1138" t="s">
        <v>818</v>
      </c>
      <c r="M8" s="967" t="s">
        <v>283</v>
      </c>
      <c r="N8" s="1138" t="s">
        <v>818</v>
      </c>
      <c r="O8" s="967" t="s">
        <v>283</v>
      </c>
      <c r="P8" s="1138" t="s">
        <v>818</v>
      </c>
      <c r="Q8" s="967" t="s">
        <v>283</v>
      </c>
      <c r="R8" s="1138" t="s">
        <v>818</v>
      </c>
      <c r="S8" s="967" t="s">
        <v>283</v>
      </c>
      <c r="T8" s="1138" t="s">
        <v>818</v>
      </c>
      <c r="U8" s="967" t="s">
        <v>283</v>
      </c>
      <c r="V8" s="1138" t="s">
        <v>818</v>
      </c>
      <c r="W8" s="967" t="s">
        <v>283</v>
      </c>
      <c r="X8" s="1413" t="s">
        <v>282</v>
      </c>
      <c r="Y8" s="967" t="s">
        <v>284</v>
      </c>
      <c r="Z8" s="967" t="s">
        <v>283</v>
      </c>
      <c r="AA8" s="967" t="s">
        <v>284</v>
      </c>
    </row>
    <row r="9" spans="1:27" s="972" customFormat="1" ht="53.25" customHeight="1">
      <c r="A9" s="968" t="s">
        <v>800</v>
      </c>
      <c r="B9" s="1139">
        <v>12667</v>
      </c>
      <c r="C9" s="969">
        <v>6378658.1500000004</v>
      </c>
      <c r="D9" s="1139">
        <v>3021</v>
      </c>
      <c r="E9" s="969">
        <v>1244677.25</v>
      </c>
      <c r="F9" s="1408">
        <v>440</v>
      </c>
      <c r="G9" s="969">
        <v>337654.37</v>
      </c>
      <c r="H9" s="1143">
        <v>0</v>
      </c>
      <c r="I9" s="969">
        <v>0</v>
      </c>
      <c r="J9" s="1139">
        <v>16128</v>
      </c>
      <c r="K9" s="969">
        <v>7960989.7700000005</v>
      </c>
      <c r="L9" s="1411">
        <v>0</v>
      </c>
      <c r="M9" s="969">
        <v>0</v>
      </c>
      <c r="N9" s="1139">
        <v>204</v>
      </c>
      <c r="O9" s="969">
        <v>166924608.59577173</v>
      </c>
      <c r="P9" s="1139">
        <v>279</v>
      </c>
      <c r="Q9" s="969">
        <v>180995.24000000002</v>
      </c>
      <c r="R9" s="1139">
        <v>0</v>
      </c>
      <c r="S9" s="969">
        <v>0</v>
      </c>
      <c r="T9" s="1139">
        <v>0</v>
      </c>
      <c r="U9" s="969">
        <v>0</v>
      </c>
      <c r="V9" s="1139">
        <v>7741</v>
      </c>
      <c r="W9" s="969">
        <v>2593975</v>
      </c>
      <c r="X9" s="1403">
        <v>24352</v>
      </c>
      <c r="Y9" s="969">
        <v>0.63373575935737447</v>
      </c>
      <c r="Z9" s="971">
        <v>177660568.60577175</v>
      </c>
      <c r="AA9" s="969">
        <v>3.3617071412052142</v>
      </c>
    </row>
    <row r="10" spans="1:27" s="972" customFormat="1" ht="53.25" customHeight="1">
      <c r="A10" s="973" t="s">
        <v>169</v>
      </c>
      <c r="B10" s="1139">
        <v>453664</v>
      </c>
      <c r="C10" s="969">
        <v>133378977.24600001</v>
      </c>
      <c r="D10" s="1139">
        <v>179591</v>
      </c>
      <c r="E10" s="969">
        <v>72447644.207662344</v>
      </c>
      <c r="F10" s="1408">
        <v>379989</v>
      </c>
      <c r="G10" s="969">
        <v>33950579.960999995</v>
      </c>
      <c r="H10" s="1143">
        <v>0</v>
      </c>
      <c r="I10" s="969">
        <v>0</v>
      </c>
      <c r="J10" s="1139">
        <v>1013244</v>
      </c>
      <c r="K10" s="969">
        <v>239777201.41466236</v>
      </c>
      <c r="L10" s="1411">
        <v>0</v>
      </c>
      <c r="M10" s="969">
        <v>0</v>
      </c>
      <c r="N10" s="1139">
        <v>4192</v>
      </c>
      <c r="O10" s="969">
        <v>219266248.38481998</v>
      </c>
      <c r="P10" s="1139">
        <v>6848</v>
      </c>
      <c r="Q10" s="969">
        <v>2164887.057</v>
      </c>
      <c r="R10" s="1139">
        <v>35040</v>
      </c>
      <c r="S10" s="969">
        <v>114615155.56299999</v>
      </c>
      <c r="T10" s="1139">
        <v>155</v>
      </c>
      <c r="U10" s="969">
        <v>155994.78099999999</v>
      </c>
      <c r="V10" s="1139">
        <v>165793</v>
      </c>
      <c r="W10" s="969">
        <v>417131745.80000001</v>
      </c>
      <c r="X10" s="1403">
        <v>1225272</v>
      </c>
      <c r="Y10" s="969">
        <v>31.886443878914623</v>
      </c>
      <c r="Z10" s="971">
        <v>993111233.00048232</v>
      </c>
      <c r="AA10" s="969">
        <v>18.791728238791507</v>
      </c>
    </row>
    <row r="11" spans="1:27" s="972" customFormat="1" ht="53.25" customHeight="1">
      <c r="A11" s="973" t="s">
        <v>285</v>
      </c>
      <c r="B11" s="1139">
        <v>173</v>
      </c>
      <c r="C11" s="969">
        <v>22575</v>
      </c>
      <c r="D11" s="1139">
        <v>11538</v>
      </c>
      <c r="E11" s="969">
        <v>2119988</v>
      </c>
      <c r="F11" s="1408">
        <v>1</v>
      </c>
      <c r="G11" s="969">
        <v>400</v>
      </c>
      <c r="H11" s="1143">
        <v>129</v>
      </c>
      <c r="I11" s="969">
        <v>17727</v>
      </c>
      <c r="J11" s="1139">
        <v>11841</v>
      </c>
      <c r="K11" s="969">
        <v>2160690</v>
      </c>
      <c r="L11" s="1411">
        <v>0</v>
      </c>
      <c r="M11" s="969">
        <v>0</v>
      </c>
      <c r="N11" s="1139">
        <v>0</v>
      </c>
      <c r="O11" s="969">
        <v>0</v>
      </c>
      <c r="P11" s="1139">
        <v>0</v>
      </c>
      <c r="Q11" s="969">
        <v>0</v>
      </c>
      <c r="R11" s="1139">
        <v>0</v>
      </c>
      <c r="S11" s="969">
        <v>0</v>
      </c>
      <c r="T11" s="1139">
        <v>0</v>
      </c>
      <c r="U11" s="969">
        <v>0</v>
      </c>
      <c r="V11" s="1139">
        <v>0</v>
      </c>
      <c r="W11" s="969">
        <v>0</v>
      </c>
      <c r="X11" s="1403">
        <v>11841</v>
      </c>
      <c r="Y11" s="969">
        <v>0.30814984915204791</v>
      </c>
      <c r="Z11" s="971">
        <v>2160690</v>
      </c>
      <c r="AA11" s="969">
        <v>4.0884744768821583E-2</v>
      </c>
    </row>
    <row r="12" spans="1:27" s="972" customFormat="1" ht="53.25" customHeight="1">
      <c r="A12" s="973" t="s">
        <v>171</v>
      </c>
      <c r="B12" s="1139">
        <v>39592</v>
      </c>
      <c r="C12" s="969">
        <v>9872332</v>
      </c>
      <c r="D12" s="1139">
        <v>57048</v>
      </c>
      <c r="E12" s="969">
        <v>13507534</v>
      </c>
      <c r="F12" s="1408">
        <v>4015</v>
      </c>
      <c r="G12" s="969">
        <v>1971253</v>
      </c>
      <c r="H12" s="1143">
        <v>0</v>
      </c>
      <c r="I12" s="969">
        <v>0</v>
      </c>
      <c r="J12" s="1139">
        <v>100655</v>
      </c>
      <c r="K12" s="969">
        <v>25351119</v>
      </c>
      <c r="L12" s="1411">
        <v>0</v>
      </c>
      <c r="M12" s="969">
        <v>0</v>
      </c>
      <c r="N12" s="1139">
        <v>1056</v>
      </c>
      <c r="O12" s="969">
        <v>68183751.393000007</v>
      </c>
      <c r="P12" s="1139">
        <v>1419</v>
      </c>
      <c r="Q12" s="969">
        <v>555990</v>
      </c>
      <c r="R12" s="1139">
        <v>1567</v>
      </c>
      <c r="S12" s="969">
        <v>5161515.3849999998</v>
      </c>
      <c r="T12" s="1139">
        <v>0</v>
      </c>
      <c r="U12" s="969">
        <v>0</v>
      </c>
      <c r="V12" s="1139">
        <v>19556</v>
      </c>
      <c r="W12" s="969">
        <v>9515155</v>
      </c>
      <c r="X12" s="1403">
        <v>124253</v>
      </c>
      <c r="Y12" s="969">
        <v>3.2335565582881016</v>
      </c>
      <c r="Z12" s="971">
        <v>108767530.77800001</v>
      </c>
      <c r="AA12" s="969">
        <v>2.0581077040174556</v>
      </c>
    </row>
    <row r="13" spans="1:27" s="972" customFormat="1" ht="53.25" customHeight="1">
      <c r="A13" s="973" t="s">
        <v>172</v>
      </c>
      <c r="B13" s="1139">
        <v>79931</v>
      </c>
      <c r="C13" s="969">
        <v>28356228</v>
      </c>
      <c r="D13" s="1139">
        <v>29588</v>
      </c>
      <c r="E13" s="969">
        <v>6410497</v>
      </c>
      <c r="F13" s="1408">
        <v>7361</v>
      </c>
      <c r="G13" s="969">
        <v>2084933</v>
      </c>
      <c r="H13" s="1143">
        <v>0</v>
      </c>
      <c r="I13" s="969">
        <v>0</v>
      </c>
      <c r="J13" s="1139">
        <v>116880</v>
      </c>
      <c r="K13" s="969">
        <v>36851658</v>
      </c>
      <c r="L13" s="1411">
        <v>0</v>
      </c>
      <c r="M13" s="969">
        <v>0</v>
      </c>
      <c r="N13" s="1139">
        <v>1506</v>
      </c>
      <c r="O13" s="969">
        <v>188742090</v>
      </c>
      <c r="P13" s="1139">
        <v>1494</v>
      </c>
      <c r="Q13" s="969">
        <v>339487</v>
      </c>
      <c r="R13" s="1139">
        <v>0</v>
      </c>
      <c r="S13" s="969">
        <v>0</v>
      </c>
      <c r="T13" s="1139">
        <v>0</v>
      </c>
      <c r="U13" s="969">
        <v>0</v>
      </c>
      <c r="V13" s="1139">
        <v>4597</v>
      </c>
      <c r="W13" s="969">
        <v>9703550</v>
      </c>
      <c r="X13" s="1403">
        <v>124477</v>
      </c>
      <c r="Y13" s="969">
        <v>3.2393859279536752</v>
      </c>
      <c r="Z13" s="971">
        <v>235636785</v>
      </c>
      <c r="AA13" s="969">
        <v>4.4587376314374971</v>
      </c>
    </row>
    <row r="14" spans="1:27" s="972" customFormat="1" ht="53.25" customHeight="1">
      <c r="A14" s="973" t="s">
        <v>173</v>
      </c>
      <c r="B14" s="1139">
        <v>0</v>
      </c>
      <c r="C14" s="969">
        <v>0</v>
      </c>
      <c r="D14" s="1139">
        <v>7</v>
      </c>
      <c r="E14" s="969">
        <v>700</v>
      </c>
      <c r="F14" s="1408">
        <v>0</v>
      </c>
      <c r="G14" s="969">
        <v>0</v>
      </c>
      <c r="H14" s="1143">
        <v>0</v>
      </c>
      <c r="I14" s="969">
        <v>0</v>
      </c>
      <c r="J14" s="1139">
        <v>7</v>
      </c>
      <c r="K14" s="969">
        <v>700</v>
      </c>
      <c r="L14" s="1411">
        <v>0</v>
      </c>
      <c r="M14" s="969">
        <v>0</v>
      </c>
      <c r="N14" s="1139">
        <v>20</v>
      </c>
      <c r="O14" s="969">
        <v>72228800</v>
      </c>
      <c r="P14" s="1139">
        <v>0</v>
      </c>
      <c r="Q14" s="969">
        <v>0</v>
      </c>
      <c r="R14" s="1139">
        <v>0</v>
      </c>
      <c r="S14" s="969">
        <v>0</v>
      </c>
      <c r="T14" s="1139">
        <v>0</v>
      </c>
      <c r="U14" s="969">
        <v>0</v>
      </c>
      <c r="V14" s="1139">
        <v>0</v>
      </c>
      <c r="W14" s="969">
        <v>0</v>
      </c>
      <c r="X14" s="1403">
        <v>27</v>
      </c>
      <c r="Y14" s="969">
        <v>7.02647236475407E-4</v>
      </c>
      <c r="Z14" s="971">
        <v>72229500</v>
      </c>
      <c r="AA14" s="969">
        <v>1.3667322347396427</v>
      </c>
    </row>
    <row r="15" spans="1:27" s="972" customFormat="1" ht="53.25" customHeight="1">
      <c r="A15" s="973" t="s">
        <v>174</v>
      </c>
      <c r="B15" s="1139">
        <v>677</v>
      </c>
      <c r="C15" s="969">
        <v>1297939.6399999999</v>
      </c>
      <c r="D15" s="1139">
        <v>3367</v>
      </c>
      <c r="E15" s="969">
        <v>2806272.78</v>
      </c>
      <c r="F15" s="1408">
        <v>0</v>
      </c>
      <c r="G15" s="969">
        <v>0</v>
      </c>
      <c r="H15" s="1143">
        <v>0</v>
      </c>
      <c r="I15" s="969">
        <v>0</v>
      </c>
      <c r="J15" s="1139">
        <v>4044</v>
      </c>
      <c r="K15" s="969">
        <v>4104212.42</v>
      </c>
      <c r="L15" s="1411">
        <v>0</v>
      </c>
      <c r="M15" s="969">
        <v>0</v>
      </c>
      <c r="N15" s="1139">
        <v>83</v>
      </c>
      <c r="O15" s="969">
        <v>125806946.08</v>
      </c>
      <c r="P15" s="1139">
        <v>397</v>
      </c>
      <c r="Q15" s="969">
        <v>102960.31</v>
      </c>
      <c r="R15" s="1139">
        <v>0</v>
      </c>
      <c r="S15" s="969">
        <v>0</v>
      </c>
      <c r="T15" s="1139">
        <v>0</v>
      </c>
      <c r="U15" s="969">
        <v>0</v>
      </c>
      <c r="V15" s="1139">
        <v>8</v>
      </c>
      <c r="W15" s="969">
        <v>334950</v>
      </c>
      <c r="X15" s="1403">
        <v>4532</v>
      </c>
      <c r="Y15" s="969">
        <v>0.11794063984098312</v>
      </c>
      <c r="Z15" s="971">
        <v>130349068.81</v>
      </c>
      <c r="AA15" s="969">
        <v>2.4664752505682963</v>
      </c>
    </row>
    <row r="16" spans="1:27" s="972" customFormat="1" ht="53.25" customHeight="1">
      <c r="A16" s="973" t="s">
        <v>175</v>
      </c>
      <c r="B16" s="1139">
        <v>40621</v>
      </c>
      <c r="C16" s="969">
        <v>11011292.231999999</v>
      </c>
      <c r="D16" s="1139">
        <v>66266</v>
      </c>
      <c r="E16" s="969">
        <v>11864653.651999999</v>
      </c>
      <c r="F16" s="1408">
        <v>4055</v>
      </c>
      <c r="G16" s="969">
        <v>2161434.1630000002</v>
      </c>
      <c r="H16" s="1143">
        <v>0</v>
      </c>
      <c r="I16" s="969">
        <v>0</v>
      </c>
      <c r="J16" s="1139">
        <v>110942</v>
      </c>
      <c r="K16" s="969">
        <v>25037380.046999995</v>
      </c>
      <c r="L16" s="1411">
        <v>0</v>
      </c>
      <c r="M16" s="969">
        <v>0</v>
      </c>
      <c r="N16" s="1139">
        <v>50122</v>
      </c>
      <c r="O16" s="969">
        <v>210709377.32300001</v>
      </c>
      <c r="P16" s="1139">
        <v>3912</v>
      </c>
      <c r="Q16" s="969">
        <v>1337392.4779999999</v>
      </c>
      <c r="R16" s="1139">
        <v>4427</v>
      </c>
      <c r="S16" s="969">
        <v>11528074.700999999</v>
      </c>
      <c r="T16" s="1139">
        <v>0</v>
      </c>
      <c r="U16" s="969">
        <v>0</v>
      </c>
      <c r="V16" s="1139">
        <v>8811</v>
      </c>
      <c r="W16" s="969">
        <v>3652900</v>
      </c>
      <c r="X16" s="1403">
        <v>178214</v>
      </c>
      <c r="Y16" s="969">
        <v>4.6378360963417844</v>
      </c>
      <c r="Z16" s="971">
        <v>252265124.54899999</v>
      </c>
      <c r="AA16" s="969">
        <v>4.7733803698174437</v>
      </c>
    </row>
    <row r="17" spans="1:27" s="972" customFormat="1" ht="53.25" customHeight="1">
      <c r="A17" s="973" t="s">
        <v>176</v>
      </c>
      <c r="B17" s="1139">
        <v>6235</v>
      </c>
      <c r="C17" s="969">
        <v>2467732.4820000003</v>
      </c>
      <c r="D17" s="1139">
        <v>14849</v>
      </c>
      <c r="E17" s="969">
        <v>4044091.534</v>
      </c>
      <c r="F17" s="1408">
        <v>0</v>
      </c>
      <c r="G17" s="969">
        <v>0</v>
      </c>
      <c r="H17" s="1143">
        <v>0</v>
      </c>
      <c r="I17" s="969">
        <v>0</v>
      </c>
      <c r="J17" s="1139">
        <v>21084</v>
      </c>
      <c r="K17" s="969">
        <v>6511824.0159999998</v>
      </c>
      <c r="L17" s="1411">
        <v>0</v>
      </c>
      <c r="M17" s="969">
        <v>0</v>
      </c>
      <c r="N17" s="1139">
        <v>381</v>
      </c>
      <c r="O17" s="969">
        <v>115450202.83429632</v>
      </c>
      <c r="P17" s="1139">
        <v>108</v>
      </c>
      <c r="Q17" s="969">
        <v>24071.792000000001</v>
      </c>
      <c r="R17" s="1139">
        <v>566</v>
      </c>
      <c r="S17" s="969">
        <v>988391.5</v>
      </c>
      <c r="T17" s="1139">
        <v>0</v>
      </c>
      <c r="U17" s="969">
        <v>0</v>
      </c>
      <c r="V17" s="1139">
        <v>4234</v>
      </c>
      <c r="W17" s="969">
        <v>5523000</v>
      </c>
      <c r="X17" s="1403">
        <v>26373</v>
      </c>
      <c r="Y17" s="969">
        <v>0.68633020620614471</v>
      </c>
      <c r="Z17" s="971">
        <v>128497490.14229631</v>
      </c>
      <c r="AA17" s="969">
        <v>2.4314395345477382</v>
      </c>
    </row>
    <row r="18" spans="1:27" s="972" customFormat="1" ht="53.25" customHeight="1">
      <c r="A18" s="973" t="s">
        <v>177</v>
      </c>
      <c r="B18" s="1139">
        <v>272244</v>
      </c>
      <c r="C18" s="969">
        <v>114990283.749</v>
      </c>
      <c r="D18" s="1139">
        <v>11564</v>
      </c>
      <c r="E18" s="969">
        <v>2458055.3659999999</v>
      </c>
      <c r="F18" s="1408">
        <v>15836</v>
      </c>
      <c r="G18" s="969">
        <v>7248765.5729999999</v>
      </c>
      <c r="H18" s="1143">
        <v>0</v>
      </c>
      <c r="I18" s="969">
        <v>0</v>
      </c>
      <c r="J18" s="1139">
        <v>299644</v>
      </c>
      <c r="K18" s="969">
        <v>124697104.68800001</v>
      </c>
      <c r="L18" s="1411">
        <v>0</v>
      </c>
      <c r="M18" s="969">
        <v>0</v>
      </c>
      <c r="N18" s="1139">
        <v>1209</v>
      </c>
      <c r="O18" s="969">
        <v>529231248.64427</v>
      </c>
      <c r="P18" s="1139">
        <v>3207</v>
      </c>
      <c r="Q18" s="969">
        <v>656350.22400000005</v>
      </c>
      <c r="R18" s="1139">
        <v>1968</v>
      </c>
      <c r="S18" s="969">
        <v>3012017.8620000002</v>
      </c>
      <c r="T18" s="1139">
        <v>4</v>
      </c>
      <c r="U18" s="969">
        <v>2274</v>
      </c>
      <c r="V18" s="1139">
        <v>6532</v>
      </c>
      <c r="W18" s="969">
        <v>2676892.5</v>
      </c>
      <c r="X18" s="1403">
        <v>312564</v>
      </c>
      <c r="Y18" s="969">
        <v>8.1341566970999661</v>
      </c>
      <c r="Z18" s="971">
        <v>660275887.91826999</v>
      </c>
      <c r="AA18" s="969">
        <v>12.493791869516457</v>
      </c>
    </row>
    <row r="19" spans="1:27" s="972" customFormat="1" ht="53.25" customHeight="1">
      <c r="A19" s="973" t="s">
        <v>178</v>
      </c>
      <c r="B19" s="1139">
        <v>11</v>
      </c>
      <c r="C19" s="969">
        <v>4400</v>
      </c>
      <c r="D19" s="1139">
        <v>27</v>
      </c>
      <c r="E19" s="969">
        <v>3424</v>
      </c>
      <c r="F19" s="1408">
        <v>115</v>
      </c>
      <c r="G19" s="969">
        <v>78100</v>
      </c>
      <c r="H19" s="1143">
        <v>0</v>
      </c>
      <c r="I19" s="969">
        <v>0</v>
      </c>
      <c r="J19" s="1139">
        <v>153</v>
      </c>
      <c r="K19" s="969">
        <v>85924</v>
      </c>
      <c r="L19" s="1411">
        <v>0</v>
      </c>
      <c r="M19" s="969">
        <v>0</v>
      </c>
      <c r="N19" s="1139">
        <v>0</v>
      </c>
      <c r="O19" s="969">
        <v>0</v>
      </c>
      <c r="P19" s="1139">
        <v>0</v>
      </c>
      <c r="Q19" s="969">
        <v>0</v>
      </c>
      <c r="R19" s="1139">
        <v>0</v>
      </c>
      <c r="S19" s="969">
        <v>0</v>
      </c>
      <c r="T19" s="1139">
        <v>0</v>
      </c>
      <c r="U19" s="969">
        <v>0</v>
      </c>
      <c r="V19" s="1139">
        <v>40</v>
      </c>
      <c r="W19" s="969">
        <v>12015</v>
      </c>
      <c r="X19" s="1403">
        <v>193</v>
      </c>
      <c r="Y19" s="969">
        <v>5.0226265422130935E-3</v>
      </c>
      <c r="Z19" s="971">
        <v>97939</v>
      </c>
      <c r="AA19" s="969">
        <v>1.8532093997350927E-3</v>
      </c>
    </row>
    <row r="20" spans="1:27" s="972" customFormat="1" ht="53.25" customHeight="1">
      <c r="A20" s="973" t="s">
        <v>179</v>
      </c>
      <c r="B20" s="1139">
        <v>88132</v>
      </c>
      <c r="C20" s="969">
        <v>38288167.961239904</v>
      </c>
      <c r="D20" s="1139">
        <v>71910</v>
      </c>
      <c r="E20" s="969">
        <v>57334119.761149392</v>
      </c>
      <c r="F20" s="1139">
        <v>32989</v>
      </c>
      <c r="G20" s="969">
        <v>43717688.547249906</v>
      </c>
      <c r="H20" s="1143">
        <v>0</v>
      </c>
      <c r="I20" s="969">
        <v>0</v>
      </c>
      <c r="J20" s="1139">
        <v>193031</v>
      </c>
      <c r="K20" s="969">
        <v>139339976.26963922</v>
      </c>
      <c r="L20" s="1411">
        <v>615</v>
      </c>
      <c r="M20" s="969">
        <v>49545.399709999998</v>
      </c>
      <c r="N20" s="1139">
        <v>374</v>
      </c>
      <c r="O20" s="969">
        <v>178943154.56162</v>
      </c>
      <c r="P20" s="1139">
        <v>2505</v>
      </c>
      <c r="Q20" s="969">
        <v>1390812.7812300001</v>
      </c>
      <c r="R20" s="1139">
        <v>2618</v>
      </c>
      <c r="S20" s="969">
        <v>5949666.22279</v>
      </c>
      <c r="T20" s="1139">
        <v>424</v>
      </c>
      <c r="U20" s="969">
        <v>745153.95499999996</v>
      </c>
      <c r="V20" s="1139">
        <v>176344</v>
      </c>
      <c r="W20" s="969">
        <v>49924360</v>
      </c>
      <c r="X20" s="1403">
        <v>375911</v>
      </c>
      <c r="Y20" s="969">
        <v>9.7826972337298788</v>
      </c>
      <c r="Z20" s="971">
        <v>376342669.18998921</v>
      </c>
      <c r="AA20" s="969">
        <v>7.1211853507211877</v>
      </c>
    </row>
    <row r="21" spans="1:27" s="972" customFormat="1" ht="53.25" customHeight="1">
      <c r="A21" s="973" t="s">
        <v>180</v>
      </c>
      <c r="B21" s="1139">
        <v>4628</v>
      </c>
      <c r="C21" s="969">
        <v>1784213.57</v>
      </c>
      <c r="D21" s="1139">
        <v>50888</v>
      </c>
      <c r="E21" s="969">
        <v>10069960.41</v>
      </c>
      <c r="F21" s="1139">
        <v>60</v>
      </c>
      <c r="G21" s="969">
        <v>190274.9</v>
      </c>
      <c r="H21" s="1143">
        <v>0</v>
      </c>
      <c r="I21" s="969">
        <v>0</v>
      </c>
      <c r="J21" s="1139">
        <v>55576</v>
      </c>
      <c r="K21" s="969">
        <v>12044448.879999999</v>
      </c>
      <c r="L21" s="1411">
        <v>36940</v>
      </c>
      <c r="M21" s="969">
        <v>6303474.2399999993</v>
      </c>
      <c r="N21" s="1139">
        <v>44109</v>
      </c>
      <c r="O21" s="969">
        <v>102410645.53</v>
      </c>
      <c r="P21" s="1139">
        <v>191</v>
      </c>
      <c r="Q21" s="969">
        <v>68369.8</v>
      </c>
      <c r="R21" s="1139">
        <v>0</v>
      </c>
      <c r="S21" s="969">
        <v>0</v>
      </c>
      <c r="T21" s="1139">
        <v>0</v>
      </c>
      <c r="U21" s="969">
        <v>0</v>
      </c>
      <c r="V21" s="1139">
        <v>26816</v>
      </c>
      <c r="W21" s="969">
        <v>17685795</v>
      </c>
      <c r="X21" s="1403">
        <v>163632</v>
      </c>
      <c r="Y21" s="969">
        <v>4.2583545407016219</v>
      </c>
      <c r="Z21" s="971">
        <v>138512733.44999999</v>
      </c>
      <c r="AA21" s="969">
        <v>2.6209487498600286</v>
      </c>
    </row>
    <row r="22" spans="1:27" s="972" customFormat="1" ht="53.25" customHeight="1">
      <c r="A22" s="974" t="s">
        <v>181</v>
      </c>
      <c r="B22" s="1139">
        <v>15587</v>
      </c>
      <c r="C22" s="969">
        <v>5494338.5148200002</v>
      </c>
      <c r="D22" s="1139">
        <v>2567</v>
      </c>
      <c r="E22" s="969">
        <v>777246.53460999997</v>
      </c>
      <c r="F22" s="1139">
        <v>697</v>
      </c>
      <c r="G22" s="969">
        <v>530413.52842999995</v>
      </c>
      <c r="H22" s="1143">
        <v>0</v>
      </c>
      <c r="I22" s="969">
        <v>0</v>
      </c>
      <c r="J22" s="1139">
        <v>18851</v>
      </c>
      <c r="K22" s="969">
        <v>6801998.5778600005</v>
      </c>
      <c r="L22" s="1411">
        <v>7</v>
      </c>
      <c r="M22" s="969">
        <v>20963.038</v>
      </c>
      <c r="N22" s="1139">
        <v>41</v>
      </c>
      <c r="O22" s="969">
        <v>74894233.906000003</v>
      </c>
      <c r="P22" s="1139">
        <v>0</v>
      </c>
      <c r="Q22" s="969">
        <v>0</v>
      </c>
      <c r="R22" s="1139">
        <v>0</v>
      </c>
      <c r="S22" s="969">
        <v>0</v>
      </c>
      <c r="T22" s="1139">
        <v>0</v>
      </c>
      <c r="U22" s="969">
        <v>0</v>
      </c>
      <c r="V22" s="1139">
        <v>0</v>
      </c>
      <c r="W22" s="969">
        <v>0</v>
      </c>
      <c r="X22" s="1403">
        <v>18899</v>
      </c>
      <c r="Y22" s="969">
        <v>0.4918270415610636</v>
      </c>
      <c r="Z22" s="971">
        <v>81717195.521860003</v>
      </c>
      <c r="AA22" s="969">
        <v>1.5462591496860432</v>
      </c>
    </row>
    <row r="23" spans="1:27" s="972" customFormat="1" ht="53.25" customHeight="1">
      <c r="A23" s="973" t="s">
        <v>182</v>
      </c>
      <c r="B23" s="1139">
        <v>7346</v>
      </c>
      <c r="C23" s="969">
        <v>3065631</v>
      </c>
      <c r="D23" s="1139">
        <v>51337</v>
      </c>
      <c r="E23" s="969">
        <v>11494321</v>
      </c>
      <c r="F23" s="1139">
        <v>9365</v>
      </c>
      <c r="G23" s="969">
        <v>1723464</v>
      </c>
      <c r="H23" s="1143">
        <v>36001</v>
      </c>
      <c r="I23" s="969">
        <v>4454531.6799100004</v>
      </c>
      <c r="J23" s="1139">
        <v>104049</v>
      </c>
      <c r="K23" s="969">
        <v>20737947.67991</v>
      </c>
      <c r="L23" s="1411">
        <v>0</v>
      </c>
      <c r="M23" s="969">
        <v>0</v>
      </c>
      <c r="N23" s="1139">
        <v>406875</v>
      </c>
      <c r="O23" s="969">
        <v>1067163485.639464</v>
      </c>
      <c r="P23" s="1139">
        <v>10500</v>
      </c>
      <c r="Q23" s="969">
        <v>2454108</v>
      </c>
      <c r="R23" s="1139">
        <v>3270</v>
      </c>
      <c r="S23" s="969">
        <v>8852748.8381000031</v>
      </c>
      <c r="T23" s="1139">
        <v>0</v>
      </c>
      <c r="U23" s="969">
        <v>0</v>
      </c>
      <c r="V23" s="1139">
        <v>8397</v>
      </c>
      <c r="W23" s="969">
        <v>3410530</v>
      </c>
      <c r="X23" s="1403">
        <v>533091</v>
      </c>
      <c r="Y23" s="969">
        <v>13.873145108885598</v>
      </c>
      <c r="Z23" s="971">
        <v>1102618820.157474</v>
      </c>
      <c r="AA23" s="969">
        <v>20.86383934735548</v>
      </c>
    </row>
    <row r="24" spans="1:27" s="972" customFormat="1" ht="53.25" customHeight="1">
      <c r="A24" s="973" t="s">
        <v>183</v>
      </c>
      <c r="B24" s="1139">
        <v>3</v>
      </c>
      <c r="C24" s="969">
        <v>300</v>
      </c>
      <c r="D24" s="1139">
        <v>1386</v>
      </c>
      <c r="E24" s="969">
        <v>100700</v>
      </c>
      <c r="F24" s="1139">
        <v>8938</v>
      </c>
      <c r="G24" s="969">
        <v>1559429</v>
      </c>
      <c r="H24" s="1143">
        <v>0</v>
      </c>
      <c r="I24" s="969">
        <v>0</v>
      </c>
      <c r="J24" s="1139">
        <v>10327</v>
      </c>
      <c r="K24" s="969">
        <v>1660429</v>
      </c>
      <c r="L24" s="1411">
        <v>22</v>
      </c>
      <c r="M24" s="969">
        <v>7570</v>
      </c>
      <c r="N24" s="1139">
        <v>409</v>
      </c>
      <c r="O24" s="969">
        <v>19037919</v>
      </c>
      <c r="P24" s="1139">
        <v>0</v>
      </c>
      <c r="Q24" s="969">
        <v>0</v>
      </c>
      <c r="R24" s="1139">
        <v>0</v>
      </c>
      <c r="S24" s="969">
        <v>0</v>
      </c>
      <c r="T24" s="1139">
        <v>0</v>
      </c>
      <c r="U24" s="969">
        <v>0</v>
      </c>
      <c r="V24" s="1139">
        <v>359</v>
      </c>
      <c r="W24" s="969">
        <v>8155568.1200000001</v>
      </c>
      <c r="X24" s="1403">
        <v>11117</v>
      </c>
      <c r="Y24" s="969">
        <v>0.28930849362581851</v>
      </c>
      <c r="Z24" s="971">
        <v>28861486.120000001</v>
      </c>
      <c r="AA24" s="969">
        <v>0.54611929229324274</v>
      </c>
    </row>
    <row r="25" spans="1:27" s="972" customFormat="1" ht="53.25" customHeight="1">
      <c r="A25" s="973" t="s">
        <v>184</v>
      </c>
      <c r="B25" s="1139">
        <v>5293</v>
      </c>
      <c r="C25" s="969">
        <v>3372416.1839999999</v>
      </c>
      <c r="D25" s="1139">
        <v>69608</v>
      </c>
      <c r="E25" s="969">
        <v>26295517.636</v>
      </c>
      <c r="F25" s="1139">
        <v>784</v>
      </c>
      <c r="G25" s="969">
        <v>186040</v>
      </c>
      <c r="H25" s="1143">
        <v>0</v>
      </c>
      <c r="I25" s="969">
        <v>0</v>
      </c>
      <c r="J25" s="1139">
        <v>75685</v>
      </c>
      <c r="K25" s="969">
        <v>29853973.82</v>
      </c>
      <c r="L25" s="1411">
        <v>417</v>
      </c>
      <c r="M25" s="969">
        <v>51488.964</v>
      </c>
      <c r="N25" s="1139">
        <v>10</v>
      </c>
      <c r="O25" s="969">
        <v>124641503.27607</v>
      </c>
      <c r="P25" s="1139">
        <v>1942</v>
      </c>
      <c r="Q25" s="969">
        <v>524408.65700000001</v>
      </c>
      <c r="R25" s="1139">
        <v>108</v>
      </c>
      <c r="S25" s="969">
        <v>108911.158</v>
      </c>
      <c r="T25" s="1139">
        <v>0</v>
      </c>
      <c r="U25" s="969">
        <v>0</v>
      </c>
      <c r="V25" s="1139">
        <v>0</v>
      </c>
      <c r="W25" s="969">
        <v>0</v>
      </c>
      <c r="X25" s="1403">
        <v>78162</v>
      </c>
      <c r="Y25" s="969">
        <v>2.0340856776811389</v>
      </c>
      <c r="Z25" s="971">
        <v>155180285.87507001</v>
      </c>
      <c r="AA25" s="969">
        <v>2.9363334773405745</v>
      </c>
    </row>
    <row r="26" spans="1:27" s="972" customFormat="1" ht="53.25" customHeight="1">
      <c r="A26" s="973" t="s">
        <v>797</v>
      </c>
      <c r="B26" s="1139">
        <v>5</v>
      </c>
      <c r="C26" s="969">
        <v>5003.402</v>
      </c>
      <c r="D26" s="1139">
        <v>154</v>
      </c>
      <c r="E26" s="969">
        <v>165358.402</v>
      </c>
      <c r="F26" s="1139">
        <v>55</v>
      </c>
      <c r="G26" s="969">
        <v>34720</v>
      </c>
      <c r="H26" s="1143">
        <v>0</v>
      </c>
      <c r="I26" s="969">
        <v>0</v>
      </c>
      <c r="J26" s="1139">
        <v>214</v>
      </c>
      <c r="K26" s="969">
        <v>205081.804</v>
      </c>
      <c r="L26" s="1411">
        <v>0</v>
      </c>
      <c r="M26" s="969">
        <v>0</v>
      </c>
      <c r="N26" s="1139">
        <v>204</v>
      </c>
      <c r="O26" s="969">
        <v>85918627.49000001</v>
      </c>
      <c r="P26" s="1139">
        <v>39</v>
      </c>
      <c r="Q26" s="969">
        <v>1207.0219999999995</v>
      </c>
      <c r="R26" s="1139">
        <v>0</v>
      </c>
      <c r="S26" s="969">
        <v>0</v>
      </c>
      <c r="T26" s="1139">
        <v>0</v>
      </c>
      <c r="U26" s="969">
        <v>0</v>
      </c>
      <c r="V26" s="1139">
        <v>141</v>
      </c>
      <c r="W26" s="969">
        <v>6259860</v>
      </c>
      <c r="X26" s="1403">
        <v>598</v>
      </c>
      <c r="Y26" s="969">
        <v>1.5562335089344199E-2</v>
      </c>
      <c r="Z26" s="971">
        <v>92384776.316000015</v>
      </c>
      <c r="AA26" s="969">
        <v>1.7481119458156114</v>
      </c>
    </row>
    <row r="27" spans="1:27" s="972" customFormat="1" ht="53.25" customHeight="1">
      <c r="A27" s="973" t="s">
        <v>185</v>
      </c>
      <c r="B27" s="1139">
        <v>12328</v>
      </c>
      <c r="C27" s="969">
        <v>3483661.7</v>
      </c>
      <c r="D27" s="1139">
        <v>8308</v>
      </c>
      <c r="E27" s="969">
        <v>2101497.3000000003</v>
      </c>
      <c r="F27" s="1139">
        <v>0</v>
      </c>
      <c r="G27" s="969">
        <v>0</v>
      </c>
      <c r="H27" s="1143">
        <v>0</v>
      </c>
      <c r="I27" s="969">
        <v>0</v>
      </c>
      <c r="J27" s="1139">
        <v>20636</v>
      </c>
      <c r="K27" s="969">
        <v>5585159</v>
      </c>
      <c r="L27" s="1411">
        <v>0</v>
      </c>
      <c r="M27" s="969">
        <v>0</v>
      </c>
      <c r="N27" s="1139">
        <v>102</v>
      </c>
      <c r="O27" s="969">
        <v>69463050.079999998</v>
      </c>
      <c r="P27" s="1139">
        <v>46</v>
      </c>
      <c r="Q27" s="969">
        <v>8418.7800000000007</v>
      </c>
      <c r="R27" s="1139">
        <v>0</v>
      </c>
      <c r="S27" s="969">
        <v>0</v>
      </c>
      <c r="T27" s="1139">
        <v>0</v>
      </c>
      <c r="U27" s="969">
        <v>0</v>
      </c>
      <c r="V27" s="1139">
        <v>5686</v>
      </c>
      <c r="W27" s="969">
        <v>1950950</v>
      </c>
      <c r="X27" s="1403">
        <v>26470</v>
      </c>
      <c r="Y27" s="969">
        <v>0.68885453146311193</v>
      </c>
      <c r="Z27" s="971">
        <v>77007577.859999999</v>
      </c>
      <c r="AA27" s="969">
        <v>1.4571433968182643</v>
      </c>
    </row>
    <row r="28" spans="1:27" s="972" customFormat="1" ht="53.25" customHeight="1">
      <c r="A28" s="973" t="s">
        <v>186</v>
      </c>
      <c r="B28" s="1139">
        <v>91696</v>
      </c>
      <c r="C28" s="969">
        <v>31258372.943999998</v>
      </c>
      <c r="D28" s="1139">
        <v>374737</v>
      </c>
      <c r="E28" s="969">
        <v>85306542.415000007</v>
      </c>
      <c r="F28" s="1139">
        <v>11211</v>
      </c>
      <c r="G28" s="969">
        <v>2944229</v>
      </c>
      <c r="H28" s="1143">
        <v>0</v>
      </c>
      <c r="I28" s="969">
        <v>0</v>
      </c>
      <c r="J28" s="1139">
        <v>477644</v>
      </c>
      <c r="K28" s="969">
        <v>119509144.35900001</v>
      </c>
      <c r="L28" s="1411">
        <v>13394</v>
      </c>
      <c r="M28" s="969">
        <v>355336.51999999996</v>
      </c>
      <c r="N28" s="1139">
        <v>363</v>
      </c>
      <c r="O28" s="969">
        <v>218038668.539</v>
      </c>
      <c r="P28" s="1139">
        <v>4097</v>
      </c>
      <c r="Q28" s="969">
        <v>1838931.727</v>
      </c>
      <c r="R28" s="1139">
        <v>121</v>
      </c>
      <c r="S28" s="969">
        <v>230991.57621000003</v>
      </c>
      <c r="T28" s="1139">
        <v>4287</v>
      </c>
      <c r="U28" s="969">
        <v>4074717.33121</v>
      </c>
      <c r="V28" s="1139">
        <v>20217</v>
      </c>
      <c r="W28" s="969">
        <v>10384600</v>
      </c>
      <c r="X28" s="1403">
        <v>520123</v>
      </c>
      <c r="Y28" s="969">
        <v>13.535666243603634</v>
      </c>
      <c r="Z28" s="971">
        <v>354432390.05242002</v>
      </c>
      <c r="AA28" s="969">
        <v>6.7065973393205924</v>
      </c>
    </row>
    <row r="29" spans="1:27" s="972" customFormat="1" ht="53.25" customHeight="1">
      <c r="A29" s="973" t="s">
        <v>187</v>
      </c>
      <c r="B29" s="1139">
        <v>17090</v>
      </c>
      <c r="C29" s="969">
        <v>5126931.63</v>
      </c>
      <c r="D29" s="1139">
        <v>8797</v>
      </c>
      <c r="E29" s="969">
        <v>6250267.3100000005</v>
      </c>
      <c r="F29" s="1139">
        <v>817</v>
      </c>
      <c r="G29" s="969">
        <v>741237.05</v>
      </c>
      <c r="H29" s="1143">
        <v>0</v>
      </c>
      <c r="I29" s="969">
        <v>0</v>
      </c>
      <c r="J29" s="1139">
        <v>26704</v>
      </c>
      <c r="K29" s="969">
        <v>12118435.990000002</v>
      </c>
      <c r="L29" s="1411">
        <v>0</v>
      </c>
      <c r="M29" s="969">
        <v>0</v>
      </c>
      <c r="N29" s="1139">
        <v>1271</v>
      </c>
      <c r="O29" s="969">
        <v>74566086.709999993</v>
      </c>
      <c r="P29" s="1139">
        <v>680</v>
      </c>
      <c r="Q29" s="969">
        <v>365285.34</v>
      </c>
      <c r="R29" s="1139">
        <v>17</v>
      </c>
      <c r="S29" s="969">
        <v>23440</v>
      </c>
      <c r="T29" s="1139">
        <v>0</v>
      </c>
      <c r="U29" s="969">
        <v>0</v>
      </c>
      <c r="V29" s="1139">
        <v>13023</v>
      </c>
      <c r="W29" s="969">
        <v>11610500</v>
      </c>
      <c r="X29" s="1403">
        <v>41695</v>
      </c>
      <c r="Y29" s="969">
        <v>1.0850695009200777</v>
      </c>
      <c r="Z29" s="971">
        <v>98683748.039999992</v>
      </c>
      <c r="AA29" s="969">
        <v>1.8673015802572772</v>
      </c>
    </row>
    <row r="30" spans="1:27" s="972" customFormat="1" ht="53.25" customHeight="1">
      <c r="A30" s="975" t="s">
        <v>188</v>
      </c>
      <c r="B30" s="1139">
        <v>14489</v>
      </c>
      <c r="C30" s="969">
        <v>6543807</v>
      </c>
      <c r="D30" s="1139">
        <v>9750</v>
      </c>
      <c r="E30" s="969">
        <v>3538065</v>
      </c>
      <c r="F30" s="1139">
        <v>2475</v>
      </c>
      <c r="G30" s="969">
        <v>1187002</v>
      </c>
      <c r="H30" s="1143">
        <v>0</v>
      </c>
      <c r="I30" s="969">
        <v>0</v>
      </c>
      <c r="J30" s="1139">
        <v>26714</v>
      </c>
      <c r="K30" s="969">
        <v>11268874</v>
      </c>
      <c r="L30" s="1411">
        <v>0</v>
      </c>
      <c r="M30" s="969">
        <v>0</v>
      </c>
      <c r="N30" s="1139">
        <v>2</v>
      </c>
      <c r="O30" s="969">
        <v>845100</v>
      </c>
      <c r="P30" s="1139">
        <v>842</v>
      </c>
      <c r="Q30" s="969">
        <v>565893</v>
      </c>
      <c r="R30" s="1139">
        <v>0</v>
      </c>
      <c r="S30" s="969">
        <v>0</v>
      </c>
      <c r="T30" s="1139">
        <v>0</v>
      </c>
      <c r="U30" s="969">
        <v>0</v>
      </c>
      <c r="V30" s="1139">
        <v>13257</v>
      </c>
      <c r="W30" s="969">
        <v>5358450</v>
      </c>
      <c r="X30" s="1403">
        <v>40815</v>
      </c>
      <c r="Y30" s="969">
        <v>1.0621684058053236</v>
      </c>
      <c r="Z30" s="971">
        <v>18038317</v>
      </c>
      <c r="AA30" s="969">
        <v>0.34132244172190151</v>
      </c>
    </row>
    <row r="31" spans="1:27" s="972" customFormat="1" ht="60.75" customHeight="1">
      <c r="A31" s="1133" t="s">
        <v>271</v>
      </c>
      <c r="B31" s="1140">
        <v>1162412</v>
      </c>
      <c r="C31" s="1134">
        <v>406203262.40505987</v>
      </c>
      <c r="D31" s="1140">
        <v>1026308</v>
      </c>
      <c r="E31" s="1134">
        <v>320341133.55842173</v>
      </c>
      <c r="F31" s="1140">
        <v>479203</v>
      </c>
      <c r="G31" s="1134">
        <v>100647618.0926799</v>
      </c>
      <c r="H31" s="1144">
        <v>36130</v>
      </c>
      <c r="I31" s="1134">
        <v>4472258.6799100004</v>
      </c>
      <c r="J31" s="1140">
        <v>2704053</v>
      </c>
      <c r="K31" s="1134">
        <v>831664272.73607159</v>
      </c>
      <c r="L31" s="1412">
        <v>51395</v>
      </c>
      <c r="M31" s="1134">
        <v>6788378.1617099978</v>
      </c>
      <c r="N31" s="1140">
        <v>512533</v>
      </c>
      <c r="O31" s="1134">
        <v>3712465747.9873118</v>
      </c>
      <c r="P31" s="1140">
        <v>38506</v>
      </c>
      <c r="Q31" s="1134">
        <v>12579569.208229998</v>
      </c>
      <c r="R31" s="1140">
        <v>49702</v>
      </c>
      <c r="S31" s="1134">
        <v>150470912.80610001</v>
      </c>
      <c r="T31" s="1140">
        <v>4870</v>
      </c>
      <c r="U31" s="1134">
        <v>4978140.06721</v>
      </c>
      <c r="V31" s="1140">
        <v>481552</v>
      </c>
      <c r="W31" s="1134">
        <v>565884796.42000008</v>
      </c>
      <c r="X31" s="1414">
        <v>3842611</v>
      </c>
      <c r="Y31" s="581">
        <v>100</v>
      </c>
      <c r="Z31" s="1135">
        <v>5284831817.3866329</v>
      </c>
      <c r="AA31" s="581">
        <v>100</v>
      </c>
    </row>
  </sheetData>
  <mergeCells count="20">
    <mergeCell ref="D6:E6"/>
    <mergeCell ref="F6:G6"/>
    <mergeCell ref="H6:I6"/>
    <mergeCell ref="J6:K6"/>
    <mergeCell ref="A1:D1"/>
    <mergeCell ref="A2:D2"/>
    <mergeCell ref="A4:A8"/>
    <mergeCell ref="B6:C6"/>
    <mergeCell ref="Y3:AA3"/>
    <mergeCell ref="Y6:Y7"/>
    <mergeCell ref="AA6:AA7"/>
    <mergeCell ref="N5:O5"/>
    <mergeCell ref="X4:AA5"/>
    <mergeCell ref="T4:U5"/>
    <mergeCell ref="V4:W5"/>
    <mergeCell ref="L5:M5"/>
    <mergeCell ref="B4:O4"/>
    <mergeCell ref="P4:Q5"/>
    <mergeCell ref="R4:S5"/>
    <mergeCell ref="B5:K5"/>
  </mergeCells>
  <printOptions horizontalCentered="1"/>
  <pageMargins left="0.25" right="0.25" top="0.75" bottom="0.75" header="0.3" footer="0.3"/>
  <pageSetup paperSize="9" scale="2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CE31"/>
  <sheetViews>
    <sheetView zoomScale="50" zoomScaleNormal="50" zoomScaleSheetLayoutView="25" workbookViewId="0">
      <pane xSplit="1" ySplit="8" topLeftCell="E9" activePane="bottomRight" state="frozen"/>
      <selection activeCell="B4" sqref="B4:B6"/>
      <selection pane="topRight" activeCell="B4" sqref="B4:B6"/>
      <selection pane="bottomLeft" activeCell="B4" sqref="B4:B6"/>
      <selection pane="bottomRight" activeCell="G2" sqref="G2"/>
    </sheetView>
  </sheetViews>
  <sheetFormatPr defaultRowHeight="24"/>
  <cols>
    <col min="1" max="1" width="14.140625" style="17" customWidth="1"/>
    <col min="2" max="2" width="22.7109375" style="17" bestFit="1" customWidth="1"/>
    <col min="3" max="3" width="26.42578125" style="17" bestFit="1" customWidth="1"/>
    <col min="4" max="4" width="19.85546875" style="17" bestFit="1" customWidth="1"/>
    <col min="5" max="5" width="26.42578125" style="17" bestFit="1" customWidth="1"/>
    <col min="6" max="6" width="19.85546875" style="17" bestFit="1" customWidth="1"/>
    <col min="7" max="7" width="24.42578125" style="17" bestFit="1" customWidth="1"/>
    <col min="8" max="8" width="17.28515625" style="17" bestFit="1" customWidth="1"/>
    <col min="9" max="9" width="23.42578125" style="17" customWidth="1"/>
    <col min="10" max="10" width="22.7109375" style="17" bestFit="1" customWidth="1"/>
    <col min="11" max="11" width="26.42578125" style="17" bestFit="1" customWidth="1"/>
    <col min="12" max="12" width="18.140625" style="17" bestFit="1" customWidth="1"/>
    <col min="13" max="13" width="22.7109375" style="17" bestFit="1" customWidth="1"/>
    <col min="14" max="14" width="19.85546875" style="17" bestFit="1" customWidth="1"/>
    <col min="15" max="15" width="29" style="17" bestFit="1" customWidth="1"/>
    <col min="16" max="16" width="19.7109375" style="17" customWidth="1"/>
    <col min="17" max="17" width="24.42578125" style="17" bestFit="1" customWidth="1"/>
    <col min="18" max="18" width="19" style="17" customWidth="1"/>
    <col min="19" max="19" width="26.42578125" style="17" bestFit="1" customWidth="1"/>
    <col min="20" max="20" width="21.140625" style="17" customWidth="1"/>
    <col min="21" max="21" width="22.7109375" style="17" bestFit="1" customWidth="1"/>
    <col min="22" max="22" width="20.5703125" style="17" customWidth="1"/>
    <col min="23" max="23" width="26.42578125" style="17" bestFit="1" customWidth="1"/>
    <col min="24" max="24" width="22.7109375" style="17" bestFit="1" customWidth="1"/>
    <col min="25" max="25" width="19.5703125" style="17" bestFit="1" customWidth="1"/>
    <col min="26" max="26" width="29.28515625" style="17" bestFit="1" customWidth="1"/>
    <col min="27" max="27" width="13.85546875" style="17" bestFit="1" customWidth="1"/>
    <col min="28" max="28" width="4.7109375" style="17" customWidth="1"/>
    <col min="29" max="29" width="14.140625" style="17" customWidth="1"/>
    <col min="30" max="30" width="19" style="17" customWidth="1"/>
    <col min="31" max="31" width="24.42578125" style="17" bestFit="1" customWidth="1"/>
    <col min="32" max="32" width="18.140625" style="17" bestFit="1" customWidth="1"/>
    <col min="33" max="33" width="23.85546875" style="17" bestFit="1" customWidth="1"/>
    <col min="34" max="34" width="17.28515625" style="17" bestFit="1" customWidth="1"/>
    <col min="35" max="35" width="23.85546875" style="17" bestFit="1" customWidth="1"/>
    <col min="36" max="36" width="17.28515625" style="1136" bestFit="1" customWidth="1"/>
    <col min="37" max="37" width="23.42578125" style="17" customWidth="1"/>
    <col min="38" max="38" width="18.140625" style="17" bestFit="1" customWidth="1"/>
    <col min="39" max="39" width="24.42578125" style="17" bestFit="1" customWidth="1"/>
    <col min="40" max="40" width="17.28515625" style="1136" bestFit="1" customWidth="1"/>
    <col min="41" max="41" width="21.7109375" style="17" customWidth="1"/>
    <col min="42" max="42" width="19.28515625" style="1141" bestFit="1" customWidth="1"/>
    <col min="43" max="43" width="26.42578125" style="17" bestFit="1" customWidth="1"/>
    <col min="44" max="45" width="21.140625" style="17" customWidth="1"/>
    <col min="46" max="46" width="19.140625" style="17" customWidth="1"/>
    <col min="47" max="47" width="22.7109375" style="17" bestFit="1" customWidth="1"/>
    <col min="48" max="49" width="25.140625" style="17" customWidth="1"/>
    <col min="50" max="50" width="20" style="17" customWidth="1"/>
    <col min="51" max="51" width="24.42578125" style="17" bestFit="1" customWidth="1"/>
    <col min="52" max="52" width="19.85546875" style="17" bestFit="1" customWidth="1"/>
    <col min="53" max="53" width="13.5703125" style="17" bestFit="1" customWidth="1"/>
    <col min="54" max="54" width="26.42578125" style="17" bestFit="1" customWidth="1"/>
    <col min="55" max="55" width="13.5703125" style="17" bestFit="1" customWidth="1"/>
    <col min="56" max="56" width="3.28515625" style="17" customWidth="1"/>
    <col min="57" max="57" width="14.140625" style="17" customWidth="1"/>
    <col min="58" max="58" width="21" style="17" bestFit="1" customWidth="1"/>
    <col min="59" max="59" width="23.85546875" style="17" bestFit="1" customWidth="1"/>
    <col min="60" max="60" width="17.28515625" style="17" bestFit="1" customWidth="1"/>
    <col min="61" max="61" width="24.42578125" style="17" bestFit="1" customWidth="1"/>
    <col min="62" max="62" width="19.85546875" style="17" bestFit="1" customWidth="1"/>
    <col min="63" max="63" width="24.42578125" style="17" bestFit="1" customWidth="1"/>
    <col min="64" max="64" width="18.140625" style="17" bestFit="1" customWidth="1"/>
    <col min="65" max="65" width="23.85546875" style="17" bestFit="1" customWidth="1"/>
    <col min="66" max="66" width="19.85546875" style="17" bestFit="1" customWidth="1"/>
    <col min="67" max="67" width="24.42578125" style="17" bestFit="1" customWidth="1"/>
    <col min="68" max="69" width="21.7109375" style="17" customWidth="1"/>
    <col min="70" max="70" width="19.85546875" style="17" bestFit="1" customWidth="1"/>
    <col min="71" max="71" width="26.42578125" style="17" bestFit="1" customWidth="1"/>
    <col min="72" max="73" width="21.140625" style="17" customWidth="1"/>
    <col min="74" max="75" width="20.28515625" style="17" customWidth="1"/>
    <col min="76" max="76" width="23.42578125" style="17" customWidth="1"/>
    <col min="77" max="77" width="26.85546875" style="17" customWidth="1"/>
    <col min="78" max="79" width="21.7109375" style="17" customWidth="1"/>
    <col min="80" max="80" width="19.85546875" style="17" bestFit="1" customWidth="1"/>
    <col min="81" max="81" width="13.5703125" style="17" bestFit="1" customWidth="1"/>
    <col min="82" max="82" width="26.42578125" style="17" bestFit="1" customWidth="1"/>
    <col min="83" max="83" width="13.5703125" style="17" bestFit="1" customWidth="1"/>
    <col min="84" max="264" width="9" style="17"/>
    <col min="265" max="265" width="14.140625" style="17" customWidth="1"/>
    <col min="266" max="266" width="14.7109375" style="17" bestFit="1" customWidth="1"/>
    <col min="267" max="267" width="21.42578125" style="17" bestFit="1" customWidth="1"/>
    <col min="268" max="268" width="14.7109375" style="17" bestFit="1" customWidth="1"/>
    <col min="269" max="269" width="21.42578125" style="17" bestFit="1" customWidth="1"/>
    <col min="270" max="270" width="14.7109375" style="17" bestFit="1" customWidth="1"/>
    <col min="271" max="271" width="21.42578125" style="17" bestFit="1" customWidth="1"/>
    <col min="272" max="272" width="14.7109375" style="17" bestFit="1" customWidth="1"/>
    <col min="273" max="273" width="21.42578125" style="17" bestFit="1" customWidth="1"/>
    <col min="274" max="274" width="14.7109375" style="17" bestFit="1" customWidth="1"/>
    <col min="275" max="275" width="21.42578125" style="17" bestFit="1" customWidth="1"/>
    <col min="276" max="276" width="16.5703125" style="17" bestFit="1" customWidth="1"/>
    <col min="277" max="277" width="14.140625" style="17" bestFit="1" customWidth="1"/>
    <col min="278" max="278" width="16.5703125" style="17" bestFit="1" customWidth="1"/>
    <col min="279" max="279" width="14.140625" style="17" bestFit="1" customWidth="1"/>
    <col min="280" max="280" width="14.42578125" style="17" bestFit="1" customWidth="1"/>
    <col min="281" max="281" width="14.5703125" style="17" customWidth="1"/>
    <col min="282" max="282" width="13.85546875" style="17" bestFit="1" customWidth="1"/>
    <col min="283" max="283" width="14.5703125" style="17" customWidth="1"/>
    <col min="284" max="520" width="9" style="17"/>
    <col min="521" max="521" width="14.140625" style="17" customWidth="1"/>
    <col min="522" max="522" width="14.7109375" style="17" bestFit="1" customWidth="1"/>
    <col min="523" max="523" width="21.42578125" style="17" bestFit="1" customWidth="1"/>
    <col min="524" max="524" width="14.7109375" style="17" bestFit="1" customWidth="1"/>
    <col min="525" max="525" width="21.42578125" style="17" bestFit="1" customWidth="1"/>
    <col min="526" max="526" width="14.7109375" style="17" bestFit="1" customWidth="1"/>
    <col min="527" max="527" width="21.42578125" style="17" bestFit="1" customWidth="1"/>
    <col min="528" max="528" width="14.7109375" style="17" bestFit="1" customWidth="1"/>
    <col min="529" max="529" width="21.42578125" style="17" bestFit="1" customWidth="1"/>
    <col min="530" max="530" width="14.7109375" style="17" bestFit="1" customWidth="1"/>
    <col min="531" max="531" width="21.42578125" style="17" bestFit="1" customWidth="1"/>
    <col min="532" max="532" width="16.5703125" style="17" bestFit="1" customWidth="1"/>
    <col min="533" max="533" width="14.140625" style="17" bestFit="1" customWidth="1"/>
    <col min="534" max="534" width="16.5703125" style="17" bestFit="1" customWidth="1"/>
    <col min="535" max="535" width="14.140625" style="17" bestFit="1" customWidth="1"/>
    <col min="536" max="536" width="14.42578125" style="17" bestFit="1" customWidth="1"/>
    <col min="537" max="537" width="14.5703125" style="17" customWidth="1"/>
    <col min="538" max="538" width="13.85546875" style="17" bestFit="1" customWidth="1"/>
    <col min="539" max="539" width="14.5703125" style="17" customWidth="1"/>
    <col min="540" max="776" width="9" style="17"/>
    <col min="777" max="777" width="14.140625" style="17" customWidth="1"/>
    <col min="778" max="778" width="14.7109375" style="17" bestFit="1" customWidth="1"/>
    <col min="779" max="779" width="21.42578125" style="17" bestFit="1" customWidth="1"/>
    <col min="780" max="780" width="14.7109375" style="17" bestFit="1" customWidth="1"/>
    <col min="781" max="781" width="21.42578125" style="17" bestFit="1" customWidth="1"/>
    <col min="782" max="782" width="14.7109375" style="17" bestFit="1" customWidth="1"/>
    <col min="783" max="783" width="21.42578125" style="17" bestFit="1" customWidth="1"/>
    <col min="784" max="784" width="14.7109375" style="17" bestFit="1" customWidth="1"/>
    <col min="785" max="785" width="21.42578125" style="17" bestFit="1" customWidth="1"/>
    <col min="786" max="786" width="14.7109375" style="17" bestFit="1" customWidth="1"/>
    <col min="787" max="787" width="21.42578125" style="17" bestFit="1" customWidth="1"/>
    <col min="788" max="788" width="16.5703125" style="17" bestFit="1" customWidth="1"/>
    <col min="789" max="789" width="14.140625" style="17" bestFit="1" customWidth="1"/>
    <col min="790" max="790" width="16.5703125" style="17" bestFit="1" customWidth="1"/>
    <col min="791" max="791" width="14.140625" style="17" bestFit="1" customWidth="1"/>
    <col min="792" max="792" width="14.42578125" style="17" bestFit="1" customWidth="1"/>
    <col min="793" max="793" width="14.5703125" style="17" customWidth="1"/>
    <col min="794" max="794" width="13.85546875" style="17" bestFit="1" customWidth="1"/>
    <col min="795" max="795" width="14.5703125" style="17" customWidth="1"/>
    <col min="796" max="1032" width="9" style="17"/>
    <col min="1033" max="1033" width="14.140625" style="17" customWidth="1"/>
    <col min="1034" max="1034" width="14.7109375" style="17" bestFit="1" customWidth="1"/>
    <col min="1035" max="1035" width="21.42578125" style="17" bestFit="1" customWidth="1"/>
    <col min="1036" max="1036" width="14.7109375" style="17" bestFit="1" customWidth="1"/>
    <col min="1037" max="1037" width="21.42578125" style="17" bestFit="1" customWidth="1"/>
    <col min="1038" max="1038" width="14.7109375" style="17" bestFit="1" customWidth="1"/>
    <col min="1039" max="1039" width="21.42578125" style="17" bestFit="1" customWidth="1"/>
    <col min="1040" max="1040" width="14.7109375" style="17" bestFit="1" customWidth="1"/>
    <col min="1041" max="1041" width="21.42578125" style="17" bestFit="1" customWidth="1"/>
    <col min="1042" max="1042" width="14.7109375" style="17" bestFit="1" customWidth="1"/>
    <col min="1043" max="1043" width="21.42578125" style="17" bestFit="1" customWidth="1"/>
    <col min="1044" max="1044" width="16.5703125" style="17" bestFit="1" customWidth="1"/>
    <col min="1045" max="1045" width="14.140625" style="17" bestFit="1" customWidth="1"/>
    <col min="1046" max="1046" width="16.5703125" style="17" bestFit="1" customWidth="1"/>
    <col min="1047" max="1047" width="14.140625" style="17" bestFit="1" customWidth="1"/>
    <col min="1048" max="1048" width="14.42578125" style="17" bestFit="1" customWidth="1"/>
    <col min="1049" max="1049" width="14.5703125" style="17" customWidth="1"/>
    <col min="1050" max="1050" width="13.85546875" style="17" bestFit="1" customWidth="1"/>
    <col min="1051" max="1051" width="14.5703125" style="17" customWidth="1"/>
    <col min="1052" max="1288" width="9" style="17"/>
    <col min="1289" max="1289" width="14.140625" style="17" customWidth="1"/>
    <col min="1290" max="1290" width="14.7109375" style="17" bestFit="1" customWidth="1"/>
    <col min="1291" max="1291" width="21.42578125" style="17" bestFit="1" customWidth="1"/>
    <col min="1292" max="1292" width="14.7109375" style="17" bestFit="1" customWidth="1"/>
    <col min="1293" max="1293" width="21.42578125" style="17" bestFit="1" customWidth="1"/>
    <col min="1294" max="1294" width="14.7109375" style="17" bestFit="1" customWidth="1"/>
    <col min="1295" max="1295" width="21.42578125" style="17" bestFit="1" customWidth="1"/>
    <col min="1296" max="1296" width="14.7109375" style="17" bestFit="1" customWidth="1"/>
    <col min="1297" max="1297" width="21.42578125" style="17" bestFit="1" customWidth="1"/>
    <col min="1298" max="1298" width="14.7109375" style="17" bestFit="1" customWidth="1"/>
    <col min="1299" max="1299" width="21.42578125" style="17" bestFit="1" customWidth="1"/>
    <col min="1300" max="1300" width="16.5703125" style="17" bestFit="1" customWidth="1"/>
    <col min="1301" max="1301" width="14.140625" style="17" bestFit="1" customWidth="1"/>
    <col min="1302" max="1302" width="16.5703125" style="17" bestFit="1" customWidth="1"/>
    <col min="1303" max="1303" width="14.140625" style="17" bestFit="1" customWidth="1"/>
    <col min="1304" max="1304" width="14.42578125" style="17" bestFit="1" customWidth="1"/>
    <col min="1305" max="1305" width="14.5703125" style="17" customWidth="1"/>
    <col min="1306" max="1306" width="13.85546875" style="17" bestFit="1" customWidth="1"/>
    <col min="1307" max="1307" width="14.5703125" style="17" customWidth="1"/>
    <col min="1308" max="1544" width="9" style="17"/>
    <col min="1545" max="1545" width="14.140625" style="17" customWidth="1"/>
    <col min="1546" max="1546" width="14.7109375" style="17" bestFit="1" customWidth="1"/>
    <col min="1547" max="1547" width="21.42578125" style="17" bestFit="1" customWidth="1"/>
    <col min="1548" max="1548" width="14.7109375" style="17" bestFit="1" customWidth="1"/>
    <col min="1549" max="1549" width="21.42578125" style="17" bestFit="1" customWidth="1"/>
    <col min="1550" max="1550" width="14.7109375" style="17" bestFit="1" customWidth="1"/>
    <col min="1551" max="1551" width="21.42578125" style="17" bestFit="1" customWidth="1"/>
    <col min="1552" max="1552" width="14.7109375" style="17" bestFit="1" customWidth="1"/>
    <col min="1553" max="1553" width="21.42578125" style="17" bestFit="1" customWidth="1"/>
    <col min="1554" max="1554" width="14.7109375" style="17" bestFit="1" customWidth="1"/>
    <col min="1555" max="1555" width="21.42578125" style="17" bestFit="1" customWidth="1"/>
    <col min="1556" max="1556" width="16.5703125" style="17" bestFit="1" customWidth="1"/>
    <col min="1557" max="1557" width="14.140625" style="17" bestFit="1" customWidth="1"/>
    <col min="1558" max="1558" width="16.5703125" style="17" bestFit="1" customWidth="1"/>
    <col min="1559" max="1559" width="14.140625" style="17" bestFit="1" customWidth="1"/>
    <col min="1560" max="1560" width="14.42578125" style="17" bestFit="1" customWidth="1"/>
    <col min="1561" max="1561" width="14.5703125" style="17" customWidth="1"/>
    <col min="1562" max="1562" width="13.85546875" style="17" bestFit="1" customWidth="1"/>
    <col min="1563" max="1563" width="14.5703125" style="17" customWidth="1"/>
    <col min="1564" max="1800" width="9" style="17"/>
    <col min="1801" max="1801" width="14.140625" style="17" customWidth="1"/>
    <col min="1802" max="1802" width="14.7109375" style="17" bestFit="1" customWidth="1"/>
    <col min="1803" max="1803" width="21.42578125" style="17" bestFit="1" customWidth="1"/>
    <col min="1804" max="1804" width="14.7109375" style="17" bestFit="1" customWidth="1"/>
    <col min="1805" max="1805" width="21.42578125" style="17" bestFit="1" customWidth="1"/>
    <col min="1806" max="1806" width="14.7109375" style="17" bestFit="1" customWidth="1"/>
    <col min="1807" max="1807" width="21.42578125" style="17" bestFit="1" customWidth="1"/>
    <col min="1808" max="1808" width="14.7109375" style="17" bestFit="1" customWidth="1"/>
    <col min="1809" max="1809" width="21.42578125" style="17" bestFit="1" customWidth="1"/>
    <col min="1810" max="1810" width="14.7109375" style="17" bestFit="1" customWidth="1"/>
    <col min="1811" max="1811" width="21.42578125" style="17" bestFit="1" customWidth="1"/>
    <col min="1812" max="1812" width="16.5703125" style="17" bestFit="1" customWidth="1"/>
    <col min="1813" max="1813" width="14.140625" style="17" bestFit="1" customWidth="1"/>
    <col min="1814" max="1814" width="16.5703125" style="17" bestFit="1" customWidth="1"/>
    <col min="1815" max="1815" width="14.140625" style="17" bestFit="1" customWidth="1"/>
    <col min="1816" max="1816" width="14.42578125" style="17" bestFit="1" customWidth="1"/>
    <col min="1817" max="1817" width="14.5703125" style="17" customWidth="1"/>
    <col min="1818" max="1818" width="13.85546875" style="17" bestFit="1" customWidth="1"/>
    <col min="1819" max="1819" width="14.5703125" style="17" customWidth="1"/>
    <col min="1820" max="2056" width="9" style="17"/>
    <col min="2057" max="2057" width="14.140625" style="17" customWidth="1"/>
    <col min="2058" max="2058" width="14.7109375" style="17" bestFit="1" customWidth="1"/>
    <col min="2059" max="2059" width="21.42578125" style="17" bestFit="1" customWidth="1"/>
    <col min="2060" max="2060" width="14.7109375" style="17" bestFit="1" customWidth="1"/>
    <col min="2061" max="2061" width="21.42578125" style="17" bestFit="1" customWidth="1"/>
    <col min="2062" max="2062" width="14.7109375" style="17" bestFit="1" customWidth="1"/>
    <col min="2063" max="2063" width="21.42578125" style="17" bestFit="1" customWidth="1"/>
    <col min="2064" max="2064" width="14.7109375" style="17" bestFit="1" customWidth="1"/>
    <col min="2065" max="2065" width="21.42578125" style="17" bestFit="1" customWidth="1"/>
    <col min="2066" max="2066" width="14.7109375" style="17" bestFit="1" customWidth="1"/>
    <col min="2067" max="2067" width="21.42578125" style="17" bestFit="1" customWidth="1"/>
    <col min="2068" max="2068" width="16.5703125" style="17" bestFit="1" customWidth="1"/>
    <col min="2069" max="2069" width="14.140625" style="17" bestFit="1" customWidth="1"/>
    <col min="2070" max="2070" width="16.5703125" style="17" bestFit="1" customWidth="1"/>
    <col min="2071" max="2071" width="14.140625" style="17" bestFit="1" customWidth="1"/>
    <col min="2072" max="2072" width="14.42578125" style="17" bestFit="1" customWidth="1"/>
    <col min="2073" max="2073" width="14.5703125" style="17" customWidth="1"/>
    <col min="2074" max="2074" width="13.85546875" style="17" bestFit="1" customWidth="1"/>
    <col min="2075" max="2075" width="14.5703125" style="17" customWidth="1"/>
    <col min="2076" max="2312" width="9" style="17"/>
    <col min="2313" max="2313" width="14.140625" style="17" customWidth="1"/>
    <col min="2314" max="2314" width="14.7109375" style="17" bestFit="1" customWidth="1"/>
    <col min="2315" max="2315" width="21.42578125" style="17" bestFit="1" customWidth="1"/>
    <col min="2316" max="2316" width="14.7109375" style="17" bestFit="1" customWidth="1"/>
    <col min="2317" max="2317" width="21.42578125" style="17" bestFit="1" customWidth="1"/>
    <col min="2318" max="2318" width="14.7109375" style="17" bestFit="1" customWidth="1"/>
    <col min="2319" max="2319" width="21.42578125" style="17" bestFit="1" customWidth="1"/>
    <col min="2320" max="2320" width="14.7109375" style="17" bestFit="1" customWidth="1"/>
    <col min="2321" max="2321" width="21.42578125" style="17" bestFit="1" customWidth="1"/>
    <col min="2322" max="2322" width="14.7109375" style="17" bestFit="1" customWidth="1"/>
    <col min="2323" max="2323" width="21.42578125" style="17" bestFit="1" customWidth="1"/>
    <col min="2324" max="2324" width="16.5703125" style="17" bestFit="1" customWidth="1"/>
    <col min="2325" max="2325" width="14.140625" style="17" bestFit="1" customWidth="1"/>
    <col min="2326" max="2326" width="16.5703125" style="17" bestFit="1" customWidth="1"/>
    <col min="2327" max="2327" width="14.140625" style="17" bestFit="1" customWidth="1"/>
    <col min="2328" max="2328" width="14.42578125" style="17" bestFit="1" customWidth="1"/>
    <col min="2329" max="2329" width="14.5703125" style="17" customWidth="1"/>
    <col min="2330" max="2330" width="13.85546875" style="17" bestFit="1" customWidth="1"/>
    <col min="2331" max="2331" width="14.5703125" style="17" customWidth="1"/>
    <col min="2332" max="2568" width="9" style="17"/>
    <col min="2569" max="2569" width="14.140625" style="17" customWidth="1"/>
    <col min="2570" max="2570" width="14.7109375" style="17" bestFit="1" customWidth="1"/>
    <col min="2571" max="2571" width="21.42578125" style="17" bestFit="1" customWidth="1"/>
    <col min="2572" max="2572" width="14.7109375" style="17" bestFit="1" customWidth="1"/>
    <col min="2573" max="2573" width="21.42578125" style="17" bestFit="1" customWidth="1"/>
    <col min="2574" max="2574" width="14.7109375" style="17" bestFit="1" customWidth="1"/>
    <col min="2575" max="2575" width="21.42578125" style="17" bestFit="1" customWidth="1"/>
    <col min="2576" max="2576" width="14.7109375" style="17" bestFit="1" customWidth="1"/>
    <col min="2577" max="2577" width="21.42578125" style="17" bestFit="1" customWidth="1"/>
    <col min="2578" max="2578" width="14.7109375" style="17" bestFit="1" customWidth="1"/>
    <col min="2579" max="2579" width="21.42578125" style="17" bestFit="1" customWidth="1"/>
    <col min="2580" max="2580" width="16.5703125" style="17" bestFit="1" customWidth="1"/>
    <col min="2581" max="2581" width="14.140625" style="17" bestFit="1" customWidth="1"/>
    <col min="2582" max="2582" width="16.5703125" style="17" bestFit="1" customWidth="1"/>
    <col min="2583" max="2583" width="14.140625" style="17" bestFit="1" customWidth="1"/>
    <col min="2584" max="2584" width="14.42578125" style="17" bestFit="1" customWidth="1"/>
    <col min="2585" max="2585" width="14.5703125" style="17" customWidth="1"/>
    <col min="2586" max="2586" width="13.85546875" style="17" bestFit="1" customWidth="1"/>
    <col min="2587" max="2587" width="14.5703125" style="17" customWidth="1"/>
    <col min="2588" max="2824" width="9" style="17"/>
    <col min="2825" max="2825" width="14.140625" style="17" customWidth="1"/>
    <col min="2826" max="2826" width="14.7109375" style="17" bestFit="1" customWidth="1"/>
    <col min="2827" max="2827" width="21.42578125" style="17" bestFit="1" customWidth="1"/>
    <col min="2828" max="2828" width="14.7109375" style="17" bestFit="1" customWidth="1"/>
    <col min="2829" max="2829" width="21.42578125" style="17" bestFit="1" customWidth="1"/>
    <col min="2830" max="2830" width="14.7109375" style="17" bestFit="1" customWidth="1"/>
    <col min="2831" max="2831" width="21.42578125" style="17" bestFit="1" customWidth="1"/>
    <col min="2832" max="2832" width="14.7109375" style="17" bestFit="1" customWidth="1"/>
    <col min="2833" max="2833" width="21.42578125" style="17" bestFit="1" customWidth="1"/>
    <col min="2834" max="2834" width="14.7109375" style="17" bestFit="1" customWidth="1"/>
    <col min="2835" max="2835" width="21.42578125" style="17" bestFit="1" customWidth="1"/>
    <col min="2836" max="2836" width="16.5703125" style="17" bestFit="1" customWidth="1"/>
    <col min="2837" max="2837" width="14.140625" style="17" bestFit="1" customWidth="1"/>
    <col min="2838" max="2838" width="16.5703125" style="17" bestFit="1" customWidth="1"/>
    <col min="2839" max="2839" width="14.140625" style="17" bestFit="1" customWidth="1"/>
    <col min="2840" max="2840" width="14.42578125" style="17" bestFit="1" customWidth="1"/>
    <col min="2841" max="2841" width="14.5703125" style="17" customWidth="1"/>
    <col min="2842" max="2842" width="13.85546875" style="17" bestFit="1" customWidth="1"/>
    <col min="2843" max="2843" width="14.5703125" style="17" customWidth="1"/>
    <col min="2844" max="3080" width="9" style="17"/>
    <col min="3081" max="3081" width="14.140625" style="17" customWidth="1"/>
    <col min="3082" max="3082" width="14.7109375" style="17" bestFit="1" customWidth="1"/>
    <col min="3083" max="3083" width="21.42578125" style="17" bestFit="1" customWidth="1"/>
    <col min="3084" max="3084" width="14.7109375" style="17" bestFit="1" customWidth="1"/>
    <col min="3085" max="3085" width="21.42578125" style="17" bestFit="1" customWidth="1"/>
    <col min="3086" max="3086" width="14.7109375" style="17" bestFit="1" customWidth="1"/>
    <col min="3087" max="3087" width="21.42578125" style="17" bestFit="1" customWidth="1"/>
    <col min="3088" max="3088" width="14.7109375" style="17" bestFit="1" customWidth="1"/>
    <col min="3089" max="3089" width="21.42578125" style="17" bestFit="1" customWidth="1"/>
    <col min="3090" max="3090" width="14.7109375" style="17" bestFit="1" customWidth="1"/>
    <col min="3091" max="3091" width="21.42578125" style="17" bestFit="1" customWidth="1"/>
    <col min="3092" max="3092" width="16.5703125" style="17" bestFit="1" customWidth="1"/>
    <col min="3093" max="3093" width="14.140625" style="17" bestFit="1" customWidth="1"/>
    <col min="3094" max="3094" width="16.5703125" style="17" bestFit="1" customWidth="1"/>
    <col min="3095" max="3095" width="14.140625" style="17" bestFit="1" customWidth="1"/>
    <col min="3096" max="3096" width="14.42578125" style="17" bestFit="1" customWidth="1"/>
    <col min="3097" max="3097" width="14.5703125" style="17" customWidth="1"/>
    <col min="3098" max="3098" width="13.85546875" style="17" bestFit="1" customWidth="1"/>
    <col min="3099" max="3099" width="14.5703125" style="17" customWidth="1"/>
    <col min="3100" max="3336" width="9" style="17"/>
    <col min="3337" max="3337" width="14.140625" style="17" customWidth="1"/>
    <col min="3338" max="3338" width="14.7109375" style="17" bestFit="1" customWidth="1"/>
    <col min="3339" max="3339" width="21.42578125" style="17" bestFit="1" customWidth="1"/>
    <col min="3340" max="3340" width="14.7109375" style="17" bestFit="1" customWidth="1"/>
    <col min="3341" max="3341" width="21.42578125" style="17" bestFit="1" customWidth="1"/>
    <col min="3342" max="3342" width="14.7109375" style="17" bestFit="1" customWidth="1"/>
    <col min="3343" max="3343" width="21.42578125" style="17" bestFit="1" customWidth="1"/>
    <col min="3344" max="3344" width="14.7109375" style="17" bestFit="1" customWidth="1"/>
    <col min="3345" max="3345" width="21.42578125" style="17" bestFit="1" customWidth="1"/>
    <col min="3346" max="3346" width="14.7109375" style="17" bestFit="1" customWidth="1"/>
    <col min="3347" max="3347" width="21.42578125" style="17" bestFit="1" customWidth="1"/>
    <col min="3348" max="3348" width="16.5703125" style="17" bestFit="1" customWidth="1"/>
    <col min="3349" max="3349" width="14.140625" style="17" bestFit="1" customWidth="1"/>
    <col min="3350" max="3350" width="16.5703125" style="17" bestFit="1" customWidth="1"/>
    <col min="3351" max="3351" width="14.140625" style="17" bestFit="1" customWidth="1"/>
    <col min="3352" max="3352" width="14.42578125" style="17" bestFit="1" customWidth="1"/>
    <col min="3353" max="3353" width="14.5703125" style="17" customWidth="1"/>
    <col min="3354" max="3354" width="13.85546875" style="17" bestFit="1" customWidth="1"/>
    <col min="3355" max="3355" width="14.5703125" style="17" customWidth="1"/>
    <col min="3356" max="3592" width="9" style="17"/>
    <col min="3593" max="3593" width="14.140625" style="17" customWidth="1"/>
    <col min="3594" max="3594" width="14.7109375" style="17" bestFit="1" customWidth="1"/>
    <col min="3595" max="3595" width="21.42578125" style="17" bestFit="1" customWidth="1"/>
    <col min="3596" max="3596" width="14.7109375" style="17" bestFit="1" customWidth="1"/>
    <col min="3597" max="3597" width="21.42578125" style="17" bestFit="1" customWidth="1"/>
    <col min="3598" max="3598" width="14.7109375" style="17" bestFit="1" customWidth="1"/>
    <col min="3599" max="3599" width="21.42578125" style="17" bestFit="1" customWidth="1"/>
    <col min="3600" max="3600" width="14.7109375" style="17" bestFit="1" customWidth="1"/>
    <col min="3601" max="3601" width="21.42578125" style="17" bestFit="1" customWidth="1"/>
    <col min="3602" max="3602" width="14.7109375" style="17" bestFit="1" customWidth="1"/>
    <col min="3603" max="3603" width="21.42578125" style="17" bestFit="1" customWidth="1"/>
    <col min="3604" max="3604" width="16.5703125" style="17" bestFit="1" customWidth="1"/>
    <col min="3605" max="3605" width="14.140625" style="17" bestFit="1" customWidth="1"/>
    <col min="3606" max="3606" width="16.5703125" style="17" bestFit="1" customWidth="1"/>
    <col min="3607" max="3607" width="14.140625" style="17" bestFit="1" customWidth="1"/>
    <col min="3608" max="3608" width="14.42578125" style="17" bestFit="1" customWidth="1"/>
    <col min="3609" max="3609" width="14.5703125" style="17" customWidth="1"/>
    <col min="3610" max="3610" width="13.85546875" style="17" bestFit="1" customWidth="1"/>
    <col min="3611" max="3611" width="14.5703125" style="17" customWidth="1"/>
    <col min="3612" max="3848" width="9" style="17"/>
    <col min="3849" max="3849" width="14.140625" style="17" customWidth="1"/>
    <col min="3850" max="3850" width="14.7109375" style="17" bestFit="1" customWidth="1"/>
    <col min="3851" max="3851" width="21.42578125" style="17" bestFit="1" customWidth="1"/>
    <col min="3852" max="3852" width="14.7109375" style="17" bestFit="1" customWidth="1"/>
    <col min="3853" max="3853" width="21.42578125" style="17" bestFit="1" customWidth="1"/>
    <col min="3854" max="3854" width="14.7109375" style="17" bestFit="1" customWidth="1"/>
    <col min="3855" max="3855" width="21.42578125" style="17" bestFit="1" customWidth="1"/>
    <col min="3856" max="3856" width="14.7109375" style="17" bestFit="1" customWidth="1"/>
    <col min="3857" max="3857" width="21.42578125" style="17" bestFit="1" customWidth="1"/>
    <col min="3858" max="3858" width="14.7109375" style="17" bestFit="1" customWidth="1"/>
    <col min="3859" max="3859" width="21.42578125" style="17" bestFit="1" customWidth="1"/>
    <col min="3860" max="3860" width="16.5703125" style="17" bestFit="1" customWidth="1"/>
    <col min="3861" max="3861" width="14.140625" style="17" bestFit="1" customWidth="1"/>
    <col min="3862" max="3862" width="16.5703125" style="17" bestFit="1" customWidth="1"/>
    <col min="3863" max="3863" width="14.140625" style="17" bestFit="1" customWidth="1"/>
    <col min="3864" max="3864" width="14.42578125" style="17" bestFit="1" customWidth="1"/>
    <col min="3865" max="3865" width="14.5703125" style="17" customWidth="1"/>
    <col min="3866" max="3866" width="13.85546875" style="17" bestFit="1" customWidth="1"/>
    <col min="3867" max="3867" width="14.5703125" style="17" customWidth="1"/>
    <col min="3868" max="4104" width="9" style="17"/>
    <col min="4105" max="4105" width="14.140625" style="17" customWidth="1"/>
    <col min="4106" max="4106" width="14.7109375" style="17" bestFit="1" customWidth="1"/>
    <col min="4107" max="4107" width="21.42578125" style="17" bestFit="1" customWidth="1"/>
    <col min="4108" max="4108" width="14.7109375" style="17" bestFit="1" customWidth="1"/>
    <col min="4109" max="4109" width="21.42578125" style="17" bestFit="1" customWidth="1"/>
    <col min="4110" max="4110" width="14.7109375" style="17" bestFit="1" customWidth="1"/>
    <col min="4111" max="4111" width="21.42578125" style="17" bestFit="1" customWidth="1"/>
    <col min="4112" max="4112" width="14.7109375" style="17" bestFit="1" customWidth="1"/>
    <col min="4113" max="4113" width="21.42578125" style="17" bestFit="1" customWidth="1"/>
    <col min="4114" max="4114" width="14.7109375" style="17" bestFit="1" customWidth="1"/>
    <col min="4115" max="4115" width="21.42578125" style="17" bestFit="1" customWidth="1"/>
    <col min="4116" max="4116" width="16.5703125" style="17" bestFit="1" customWidth="1"/>
    <col min="4117" max="4117" width="14.140625" style="17" bestFit="1" customWidth="1"/>
    <col min="4118" max="4118" width="16.5703125" style="17" bestFit="1" customWidth="1"/>
    <col min="4119" max="4119" width="14.140625" style="17" bestFit="1" customWidth="1"/>
    <col min="4120" max="4120" width="14.42578125" style="17" bestFit="1" customWidth="1"/>
    <col min="4121" max="4121" width="14.5703125" style="17" customWidth="1"/>
    <col min="4122" max="4122" width="13.85546875" style="17" bestFit="1" customWidth="1"/>
    <col min="4123" max="4123" width="14.5703125" style="17" customWidth="1"/>
    <col min="4124" max="4360" width="9" style="17"/>
    <col min="4361" max="4361" width="14.140625" style="17" customWidth="1"/>
    <col min="4362" max="4362" width="14.7109375" style="17" bestFit="1" customWidth="1"/>
    <col min="4363" max="4363" width="21.42578125" style="17" bestFit="1" customWidth="1"/>
    <col min="4364" max="4364" width="14.7109375" style="17" bestFit="1" customWidth="1"/>
    <col min="4365" max="4365" width="21.42578125" style="17" bestFit="1" customWidth="1"/>
    <col min="4366" max="4366" width="14.7109375" style="17" bestFit="1" customWidth="1"/>
    <col min="4367" max="4367" width="21.42578125" style="17" bestFit="1" customWidth="1"/>
    <col min="4368" max="4368" width="14.7109375" style="17" bestFit="1" customWidth="1"/>
    <col min="4369" max="4369" width="21.42578125" style="17" bestFit="1" customWidth="1"/>
    <col min="4370" max="4370" width="14.7109375" style="17" bestFit="1" customWidth="1"/>
    <col min="4371" max="4371" width="21.42578125" style="17" bestFit="1" customWidth="1"/>
    <col min="4372" max="4372" width="16.5703125" style="17" bestFit="1" customWidth="1"/>
    <col min="4373" max="4373" width="14.140625" style="17" bestFit="1" customWidth="1"/>
    <col min="4374" max="4374" width="16.5703125" style="17" bestFit="1" customWidth="1"/>
    <col min="4375" max="4375" width="14.140625" style="17" bestFit="1" customWidth="1"/>
    <col min="4376" max="4376" width="14.42578125" style="17" bestFit="1" customWidth="1"/>
    <col min="4377" max="4377" width="14.5703125" style="17" customWidth="1"/>
    <col min="4378" max="4378" width="13.85546875" style="17" bestFit="1" customWidth="1"/>
    <col min="4379" max="4379" width="14.5703125" style="17" customWidth="1"/>
    <col min="4380" max="4616" width="9" style="17"/>
    <col min="4617" max="4617" width="14.140625" style="17" customWidth="1"/>
    <col min="4618" max="4618" width="14.7109375" style="17" bestFit="1" customWidth="1"/>
    <col min="4619" max="4619" width="21.42578125" style="17" bestFit="1" customWidth="1"/>
    <col min="4620" max="4620" width="14.7109375" style="17" bestFit="1" customWidth="1"/>
    <col min="4621" max="4621" width="21.42578125" style="17" bestFit="1" customWidth="1"/>
    <col min="4622" max="4622" width="14.7109375" style="17" bestFit="1" customWidth="1"/>
    <col min="4623" max="4623" width="21.42578125" style="17" bestFit="1" customWidth="1"/>
    <col min="4624" max="4624" width="14.7109375" style="17" bestFit="1" customWidth="1"/>
    <col min="4625" max="4625" width="21.42578125" style="17" bestFit="1" customWidth="1"/>
    <col min="4626" max="4626" width="14.7109375" style="17" bestFit="1" customWidth="1"/>
    <col min="4627" max="4627" width="21.42578125" style="17" bestFit="1" customWidth="1"/>
    <col min="4628" max="4628" width="16.5703125" style="17" bestFit="1" customWidth="1"/>
    <col min="4629" max="4629" width="14.140625" style="17" bestFit="1" customWidth="1"/>
    <col min="4630" max="4630" width="16.5703125" style="17" bestFit="1" customWidth="1"/>
    <col min="4631" max="4631" width="14.140625" style="17" bestFit="1" customWidth="1"/>
    <col min="4632" max="4632" width="14.42578125" style="17" bestFit="1" customWidth="1"/>
    <col min="4633" max="4633" width="14.5703125" style="17" customWidth="1"/>
    <col min="4634" max="4634" width="13.85546875" style="17" bestFit="1" customWidth="1"/>
    <col min="4635" max="4635" width="14.5703125" style="17" customWidth="1"/>
    <col min="4636" max="4872" width="9" style="17"/>
    <col min="4873" max="4873" width="14.140625" style="17" customWidth="1"/>
    <col min="4874" max="4874" width="14.7109375" style="17" bestFit="1" customWidth="1"/>
    <col min="4875" max="4875" width="21.42578125" style="17" bestFit="1" customWidth="1"/>
    <col min="4876" max="4876" width="14.7109375" style="17" bestFit="1" customWidth="1"/>
    <col min="4877" max="4877" width="21.42578125" style="17" bestFit="1" customWidth="1"/>
    <col min="4878" max="4878" width="14.7109375" style="17" bestFit="1" customWidth="1"/>
    <col min="4879" max="4879" width="21.42578125" style="17" bestFit="1" customWidth="1"/>
    <col min="4880" max="4880" width="14.7109375" style="17" bestFit="1" customWidth="1"/>
    <col min="4881" max="4881" width="21.42578125" style="17" bestFit="1" customWidth="1"/>
    <col min="4882" max="4882" width="14.7109375" style="17" bestFit="1" customWidth="1"/>
    <col min="4883" max="4883" width="21.42578125" style="17" bestFit="1" customWidth="1"/>
    <col min="4884" max="4884" width="16.5703125" style="17" bestFit="1" customWidth="1"/>
    <col min="4885" max="4885" width="14.140625" style="17" bestFit="1" customWidth="1"/>
    <col min="4886" max="4886" width="16.5703125" style="17" bestFit="1" customWidth="1"/>
    <col min="4887" max="4887" width="14.140625" style="17" bestFit="1" customWidth="1"/>
    <col min="4888" max="4888" width="14.42578125" style="17" bestFit="1" customWidth="1"/>
    <col min="4889" max="4889" width="14.5703125" style="17" customWidth="1"/>
    <col min="4890" max="4890" width="13.85546875" style="17" bestFit="1" customWidth="1"/>
    <col min="4891" max="4891" width="14.5703125" style="17" customWidth="1"/>
    <col min="4892" max="5128" width="9" style="17"/>
    <col min="5129" max="5129" width="14.140625" style="17" customWidth="1"/>
    <col min="5130" max="5130" width="14.7109375" style="17" bestFit="1" customWidth="1"/>
    <col min="5131" max="5131" width="21.42578125" style="17" bestFit="1" customWidth="1"/>
    <col min="5132" max="5132" width="14.7109375" style="17" bestFit="1" customWidth="1"/>
    <col min="5133" max="5133" width="21.42578125" style="17" bestFit="1" customWidth="1"/>
    <col min="5134" max="5134" width="14.7109375" style="17" bestFit="1" customWidth="1"/>
    <col min="5135" max="5135" width="21.42578125" style="17" bestFit="1" customWidth="1"/>
    <col min="5136" max="5136" width="14.7109375" style="17" bestFit="1" customWidth="1"/>
    <col min="5137" max="5137" width="21.42578125" style="17" bestFit="1" customWidth="1"/>
    <col min="5138" max="5138" width="14.7109375" style="17" bestFit="1" customWidth="1"/>
    <col min="5139" max="5139" width="21.42578125" style="17" bestFit="1" customWidth="1"/>
    <col min="5140" max="5140" width="16.5703125" style="17" bestFit="1" customWidth="1"/>
    <col min="5141" max="5141" width="14.140625" style="17" bestFit="1" customWidth="1"/>
    <col min="5142" max="5142" width="16.5703125" style="17" bestFit="1" customWidth="1"/>
    <col min="5143" max="5143" width="14.140625" style="17" bestFit="1" customWidth="1"/>
    <col min="5144" max="5144" width="14.42578125" style="17" bestFit="1" customWidth="1"/>
    <col min="5145" max="5145" width="14.5703125" style="17" customWidth="1"/>
    <col min="5146" max="5146" width="13.85546875" style="17" bestFit="1" customWidth="1"/>
    <col min="5147" max="5147" width="14.5703125" style="17" customWidth="1"/>
    <col min="5148" max="5384" width="9" style="17"/>
    <col min="5385" max="5385" width="14.140625" style="17" customWidth="1"/>
    <col min="5386" max="5386" width="14.7109375" style="17" bestFit="1" customWidth="1"/>
    <col min="5387" max="5387" width="21.42578125" style="17" bestFit="1" customWidth="1"/>
    <col min="5388" max="5388" width="14.7109375" style="17" bestFit="1" customWidth="1"/>
    <col min="5389" max="5389" width="21.42578125" style="17" bestFit="1" customWidth="1"/>
    <col min="5390" max="5390" width="14.7109375" style="17" bestFit="1" customWidth="1"/>
    <col min="5391" max="5391" width="21.42578125" style="17" bestFit="1" customWidth="1"/>
    <col min="5392" max="5392" width="14.7109375" style="17" bestFit="1" customWidth="1"/>
    <col min="5393" max="5393" width="21.42578125" style="17" bestFit="1" customWidth="1"/>
    <col min="5394" max="5394" width="14.7109375" style="17" bestFit="1" customWidth="1"/>
    <col min="5395" max="5395" width="21.42578125" style="17" bestFit="1" customWidth="1"/>
    <col min="5396" max="5396" width="16.5703125" style="17" bestFit="1" customWidth="1"/>
    <col min="5397" max="5397" width="14.140625" style="17" bestFit="1" customWidth="1"/>
    <col min="5398" max="5398" width="16.5703125" style="17" bestFit="1" customWidth="1"/>
    <col min="5399" max="5399" width="14.140625" style="17" bestFit="1" customWidth="1"/>
    <col min="5400" max="5400" width="14.42578125" style="17" bestFit="1" customWidth="1"/>
    <col min="5401" max="5401" width="14.5703125" style="17" customWidth="1"/>
    <col min="5402" max="5402" width="13.85546875" style="17" bestFit="1" customWidth="1"/>
    <col min="5403" max="5403" width="14.5703125" style="17" customWidth="1"/>
    <col min="5404" max="5640" width="9" style="17"/>
    <col min="5641" max="5641" width="14.140625" style="17" customWidth="1"/>
    <col min="5642" max="5642" width="14.7109375" style="17" bestFit="1" customWidth="1"/>
    <col min="5643" max="5643" width="21.42578125" style="17" bestFit="1" customWidth="1"/>
    <col min="5644" max="5644" width="14.7109375" style="17" bestFit="1" customWidth="1"/>
    <col min="5645" max="5645" width="21.42578125" style="17" bestFit="1" customWidth="1"/>
    <col min="5646" max="5646" width="14.7109375" style="17" bestFit="1" customWidth="1"/>
    <col min="5647" max="5647" width="21.42578125" style="17" bestFit="1" customWidth="1"/>
    <col min="5648" max="5648" width="14.7109375" style="17" bestFit="1" customWidth="1"/>
    <col min="5649" max="5649" width="21.42578125" style="17" bestFit="1" customWidth="1"/>
    <col min="5650" max="5650" width="14.7109375" style="17" bestFit="1" customWidth="1"/>
    <col min="5651" max="5651" width="21.42578125" style="17" bestFit="1" customWidth="1"/>
    <col min="5652" max="5652" width="16.5703125" style="17" bestFit="1" customWidth="1"/>
    <col min="5653" max="5653" width="14.140625" style="17" bestFit="1" customWidth="1"/>
    <col min="5654" max="5654" width="16.5703125" style="17" bestFit="1" customWidth="1"/>
    <col min="5655" max="5655" width="14.140625" style="17" bestFit="1" customWidth="1"/>
    <col min="5656" max="5656" width="14.42578125" style="17" bestFit="1" customWidth="1"/>
    <col min="5657" max="5657" width="14.5703125" style="17" customWidth="1"/>
    <col min="5658" max="5658" width="13.85546875" style="17" bestFit="1" customWidth="1"/>
    <col min="5659" max="5659" width="14.5703125" style="17" customWidth="1"/>
    <col min="5660" max="5896" width="9" style="17"/>
    <col min="5897" max="5897" width="14.140625" style="17" customWidth="1"/>
    <col min="5898" max="5898" width="14.7109375" style="17" bestFit="1" customWidth="1"/>
    <col min="5899" max="5899" width="21.42578125" style="17" bestFit="1" customWidth="1"/>
    <col min="5900" max="5900" width="14.7109375" style="17" bestFit="1" customWidth="1"/>
    <col min="5901" max="5901" width="21.42578125" style="17" bestFit="1" customWidth="1"/>
    <col min="5902" max="5902" width="14.7109375" style="17" bestFit="1" customWidth="1"/>
    <col min="5903" max="5903" width="21.42578125" style="17" bestFit="1" customWidth="1"/>
    <col min="5904" max="5904" width="14.7109375" style="17" bestFit="1" customWidth="1"/>
    <col min="5905" max="5905" width="21.42578125" style="17" bestFit="1" customWidth="1"/>
    <col min="5906" max="5906" width="14.7109375" style="17" bestFit="1" customWidth="1"/>
    <col min="5907" max="5907" width="21.42578125" style="17" bestFit="1" customWidth="1"/>
    <col min="5908" max="5908" width="16.5703125" style="17" bestFit="1" customWidth="1"/>
    <col min="5909" max="5909" width="14.140625" style="17" bestFit="1" customWidth="1"/>
    <col min="5910" max="5910" width="16.5703125" style="17" bestFit="1" customWidth="1"/>
    <col min="5911" max="5911" width="14.140625" style="17" bestFit="1" customWidth="1"/>
    <col min="5912" max="5912" width="14.42578125" style="17" bestFit="1" customWidth="1"/>
    <col min="5913" max="5913" width="14.5703125" style="17" customWidth="1"/>
    <col min="5914" max="5914" width="13.85546875" style="17" bestFit="1" customWidth="1"/>
    <col min="5915" max="5915" width="14.5703125" style="17" customWidth="1"/>
    <col min="5916" max="6152" width="9" style="17"/>
    <col min="6153" max="6153" width="14.140625" style="17" customWidth="1"/>
    <col min="6154" max="6154" width="14.7109375" style="17" bestFit="1" customWidth="1"/>
    <col min="6155" max="6155" width="21.42578125" style="17" bestFit="1" customWidth="1"/>
    <col min="6156" max="6156" width="14.7109375" style="17" bestFit="1" customWidth="1"/>
    <col min="6157" max="6157" width="21.42578125" style="17" bestFit="1" customWidth="1"/>
    <col min="6158" max="6158" width="14.7109375" style="17" bestFit="1" customWidth="1"/>
    <col min="6159" max="6159" width="21.42578125" style="17" bestFit="1" customWidth="1"/>
    <col min="6160" max="6160" width="14.7109375" style="17" bestFit="1" customWidth="1"/>
    <col min="6161" max="6161" width="21.42578125" style="17" bestFit="1" customWidth="1"/>
    <col min="6162" max="6162" width="14.7109375" style="17" bestFit="1" customWidth="1"/>
    <col min="6163" max="6163" width="21.42578125" style="17" bestFit="1" customWidth="1"/>
    <col min="6164" max="6164" width="16.5703125" style="17" bestFit="1" customWidth="1"/>
    <col min="6165" max="6165" width="14.140625" style="17" bestFit="1" customWidth="1"/>
    <col min="6166" max="6166" width="16.5703125" style="17" bestFit="1" customWidth="1"/>
    <col min="6167" max="6167" width="14.140625" style="17" bestFit="1" customWidth="1"/>
    <col min="6168" max="6168" width="14.42578125" style="17" bestFit="1" customWidth="1"/>
    <col min="6169" max="6169" width="14.5703125" style="17" customWidth="1"/>
    <col min="6170" max="6170" width="13.85546875" style="17" bestFit="1" customWidth="1"/>
    <col min="6171" max="6171" width="14.5703125" style="17" customWidth="1"/>
    <col min="6172" max="6408" width="9" style="17"/>
    <col min="6409" max="6409" width="14.140625" style="17" customWidth="1"/>
    <col min="6410" max="6410" width="14.7109375" style="17" bestFit="1" customWidth="1"/>
    <col min="6411" max="6411" width="21.42578125" style="17" bestFit="1" customWidth="1"/>
    <col min="6412" max="6412" width="14.7109375" style="17" bestFit="1" customWidth="1"/>
    <col min="6413" max="6413" width="21.42578125" style="17" bestFit="1" customWidth="1"/>
    <col min="6414" max="6414" width="14.7109375" style="17" bestFit="1" customWidth="1"/>
    <col min="6415" max="6415" width="21.42578125" style="17" bestFit="1" customWidth="1"/>
    <col min="6416" max="6416" width="14.7109375" style="17" bestFit="1" customWidth="1"/>
    <col min="6417" max="6417" width="21.42578125" style="17" bestFit="1" customWidth="1"/>
    <col min="6418" max="6418" width="14.7109375" style="17" bestFit="1" customWidth="1"/>
    <col min="6419" max="6419" width="21.42578125" style="17" bestFit="1" customWidth="1"/>
    <col min="6420" max="6420" width="16.5703125" style="17" bestFit="1" customWidth="1"/>
    <col min="6421" max="6421" width="14.140625" style="17" bestFit="1" customWidth="1"/>
    <col min="6422" max="6422" width="16.5703125" style="17" bestFit="1" customWidth="1"/>
    <col min="6423" max="6423" width="14.140625" style="17" bestFit="1" customWidth="1"/>
    <col min="6424" max="6424" width="14.42578125" style="17" bestFit="1" customWidth="1"/>
    <col min="6425" max="6425" width="14.5703125" style="17" customWidth="1"/>
    <col min="6426" max="6426" width="13.85546875" style="17" bestFit="1" customWidth="1"/>
    <col min="6427" max="6427" width="14.5703125" style="17" customWidth="1"/>
    <col min="6428" max="6664" width="9" style="17"/>
    <col min="6665" max="6665" width="14.140625" style="17" customWidth="1"/>
    <col min="6666" max="6666" width="14.7109375" style="17" bestFit="1" customWidth="1"/>
    <col min="6667" max="6667" width="21.42578125" style="17" bestFit="1" customWidth="1"/>
    <col min="6668" max="6668" width="14.7109375" style="17" bestFit="1" customWidth="1"/>
    <col min="6669" max="6669" width="21.42578125" style="17" bestFit="1" customWidth="1"/>
    <col min="6670" max="6670" width="14.7109375" style="17" bestFit="1" customWidth="1"/>
    <col min="6671" max="6671" width="21.42578125" style="17" bestFit="1" customWidth="1"/>
    <col min="6672" max="6672" width="14.7109375" style="17" bestFit="1" customWidth="1"/>
    <col min="6673" max="6673" width="21.42578125" style="17" bestFit="1" customWidth="1"/>
    <col min="6674" max="6674" width="14.7109375" style="17" bestFit="1" customWidth="1"/>
    <col min="6675" max="6675" width="21.42578125" style="17" bestFit="1" customWidth="1"/>
    <col min="6676" max="6676" width="16.5703125" style="17" bestFit="1" customWidth="1"/>
    <col min="6677" max="6677" width="14.140625" style="17" bestFit="1" customWidth="1"/>
    <col min="6678" max="6678" width="16.5703125" style="17" bestFit="1" customWidth="1"/>
    <col min="6679" max="6679" width="14.140625" style="17" bestFit="1" customWidth="1"/>
    <col min="6680" max="6680" width="14.42578125" style="17" bestFit="1" customWidth="1"/>
    <col min="6681" max="6681" width="14.5703125" style="17" customWidth="1"/>
    <col min="6682" max="6682" width="13.85546875" style="17" bestFit="1" customWidth="1"/>
    <col min="6683" max="6683" width="14.5703125" style="17" customWidth="1"/>
    <col min="6684" max="6920" width="9" style="17"/>
    <col min="6921" max="6921" width="14.140625" style="17" customWidth="1"/>
    <col min="6922" max="6922" width="14.7109375" style="17" bestFit="1" customWidth="1"/>
    <col min="6923" max="6923" width="21.42578125" style="17" bestFit="1" customWidth="1"/>
    <col min="6924" max="6924" width="14.7109375" style="17" bestFit="1" customWidth="1"/>
    <col min="6925" max="6925" width="21.42578125" style="17" bestFit="1" customWidth="1"/>
    <col min="6926" max="6926" width="14.7109375" style="17" bestFit="1" customWidth="1"/>
    <col min="6927" max="6927" width="21.42578125" style="17" bestFit="1" customWidth="1"/>
    <col min="6928" max="6928" width="14.7109375" style="17" bestFit="1" customWidth="1"/>
    <col min="6929" max="6929" width="21.42578125" style="17" bestFit="1" customWidth="1"/>
    <col min="6930" max="6930" width="14.7109375" style="17" bestFit="1" customWidth="1"/>
    <col min="6931" max="6931" width="21.42578125" style="17" bestFit="1" customWidth="1"/>
    <col min="6932" max="6932" width="16.5703125" style="17" bestFit="1" customWidth="1"/>
    <col min="6933" max="6933" width="14.140625" style="17" bestFit="1" customWidth="1"/>
    <col min="6934" max="6934" width="16.5703125" style="17" bestFit="1" customWidth="1"/>
    <col min="6935" max="6935" width="14.140625" style="17" bestFit="1" customWidth="1"/>
    <col min="6936" max="6936" width="14.42578125" style="17" bestFit="1" customWidth="1"/>
    <col min="6937" max="6937" width="14.5703125" style="17" customWidth="1"/>
    <col min="6938" max="6938" width="13.85546875" style="17" bestFit="1" customWidth="1"/>
    <col min="6939" max="6939" width="14.5703125" style="17" customWidth="1"/>
    <col min="6940" max="7176" width="9" style="17"/>
    <col min="7177" max="7177" width="14.140625" style="17" customWidth="1"/>
    <col min="7178" max="7178" width="14.7109375" style="17" bestFit="1" customWidth="1"/>
    <col min="7179" max="7179" width="21.42578125" style="17" bestFit="1" customWidth="1"/>
    <col min="7180" max="7180" width="14.7109375" style="17" bestFit="1" customWidth="1"/>
    <col min="7181" max="7181" width="21.42578125" style="17" bestFit="1" customWidth="1"/>
    <col min="7182" max="7182" width="14.7109375" style="17" bestFit="1" customWidth="1"/>
    <col min="7183" max="7183" width="21.42578125" style="17" bestFit="1" customWidth="1"/>
    <col min="7184" max="7184" width="14.7109375" style="17" bestFit="1" customWidth="1"/>
    <col min="7185" max="7185" width="21.42578125" style="17" bestFit="1" customWidth="1"/>
    <col min="7186" max="7186" width="14.7109375" style="17" bestFit="1" customWidth="1"/>
    <col min="7187" max="7187" width="21.42578125" style="17" bestFit="1" customWidth="1"/>
    <col min="7188" max="7188" width="16.5703125" style="17" bestFit="1" customWidth="1"/>
    <col min="7189" max="7189" width="14.140625" style="17" bestFit="1" customWidth="1"/>
    <col min="7190" max="7190" width="16.5703125" style="17" bestFit="1" customWidth="1"/>
    <col min="7191" max="7191" width="14.140625" style="17" bestFit="1" customWidth="1"/>
    <col min="7192" max="7192" width="14.42578125" style="17" bestFit="1" customWidth="1"/>
    <col min="7193" max="7193" width="14.5703125" style="17" customWidth="1"/>
    <col min="7194" max="7194" width="13.85546875" style="17" bestFit="1" customWidth="1"/>
    <col min="7195" max="7195" width="14.5703125" style="17" customWidth="1"/>
    <col min="7196" max="7432" width="9" style="17"/>
    <col min="7433" max="7433" width="14.140625" style="17" customWidth="1"/>
    <col min="7434" max="7434" width="14.7109375" style="17" bestFit="1" customWidth="1"/>
    <col min="7435" max="7435" width="21.42578125" style="17" bestFit="1" customWidth="1"/>
    <col min="7436" max="7436" width="14.7109375" style="17" bestFit="1" customWidth="1"/>
    <col min="7437" max="7437" width="21.42578125" style="17" bestFit="1" customWidth="1"/>
    <col min="7438" max="7438" width="14.7109375" style="17" bestFit="1" customWidth="1"/>
    <col min="7439" max="7439" width="21.42578125" style="17" bestFit="1" customWidth="1"/>
    <col min="7440" max="7440" width="14.7109375" style="17" bestFit="1" customWidth="1"/>
    <col min="7441" max="7441" width="21.42578125" style="17" bestFit="1" customWidth="1"/>
    <col min="7442" max="7442" width="14.7109375" style="17" bestFit="1" customWidth="1"/>
    <col min="7443" max="7443" width="21.42578125" style="17" bestFit="1" customWidth="1"/>
    <col min="7444" max="7444" width="16.5703125" style="17" bestFit="1" customWidth="1"/>
    <col min="7445" max="7445" width="14.140625" style="17" bestFit="1" customWidth="1"/>
    <col min="7446" max="7446" width="16.5703125" style="17" bestFit="1" customWidth="1"/>
    <col min="7447" max="7447" width="14.140625" style="17" bestFit="1" customWidth="1"/>
    <col min="7448" max="7448" width="14.42578125" style="17" bestFit="1" customWidth="1"/>
    <col min="7449" max="7449" width="14.5703125" style="17" customWidth="1"/>
    <col min="7450" max="7450" width="13.85546875" style="17" bestFit="1" customWidth="1"/>
    <col min="7451" max="7451" width="14.5703125" style="17" customWidth="1"/>
    <col min="7452" max="7688" width="9" style="17"/>
    <col min="7689" max="7689" width="14.140625" style="17" customWidth="1"/>
    <col min="7690" max="7690" width="14.7109375" style="17" bestFit="1" customWidth="1"/>
    <col min="7691" max="7691" width="21.42578125" style="17" bestFit="1" customWidth="1"/>
    <col min="7692" max="7692" width="14.7109375" style="17" bestFit="1" customWidth="1"/>
    <col min="7693" max="7693" width="21.42578125" style="17" bestFit="1" customWidth="1"/>
    <col min="7694" max="7694" width="14.7109375" style="17" bestFit="1" customWidth="1"/>
    <col min="7695" max="7695" width="21.42578125" style="17" bestFit="1" customWidth="1"/>
    <col min="7696" max="7696" width="14.7109375" style="17" bestFit="1" customWidth="1"/>
    <col min="7697" max="7697" width="21.42578125" style="17" bestFit="1" customWidth="1"/>
    <col min="7698" max="7698" width="14.7109375" style="17" bestFit="1" customWidth="1"/>
    <col min="7699" max="7699" width="21.42578125" style="17" bestFit="1" customWidth="1"/>
    <col min="7700" max="7700" width="16.5703125" style="17" bestFit="1" customWidth="1"/>
    <col min="7701" max="7701" width="14.140625" style="17" bestFit="1" customWidth="1"/>
    <col min="7702" max="7702" width="16.5703125" style="17" bestFit="1" customWidth="1"/>
    <col min="7703" max="7703" width="14.140625" style="17" bestFit="1" customWidth="1"/>
    <col min="7704" max="7704" width="14.42578125" style="17" bestFit="1" customWidth="1"/>
    <col min="7705" max="7705" width="14.5703125" style="17" customWidth="1"/>
    <col min="7706" max="7706" width="13.85546875" style="17" bestFit="1" customWidth="1"/>
    <col min="7707" max="7707" width="14.5703125" style="17" customWidth="1"/>
    <col min="7708" max="7944" width="9" style="17"/>
    <col min="7945" max="7945" width="14.140625" style="17" customWidth="1"/>
    <col min="7946" max="7946" width="14.7109375" style="17" bestFit="1" customWidth="1"/>
    <col min="7947" max="7947" width="21.42578125" style="17" bestFit="1" customWidth="1"/>
    <col min="7948" max="7948" width="14.7109375" style="17" bestFit="1" customWidth="1"/>
    <col min="7949" max="7949" width="21.42578125" style="17" bestFit="1" customWidth="1"/>
    <col min="7950" max="7950" width="14.7109375" style="17" bestFit="1" customWidth="1"/>
    <col min="7951" max="7951" width="21.42578125" style="17" bestFit="1" customWidth="1"/>
    <col min="7952" max="7952" width="14.7109375" style="17" bestFit="1" customWidth="1"/>
    <col min="7953" max="7953" width="21.42578125" style="17" bestFit="1" customWidth="1"/>
    <col min="7954" max="7954" width="14.7109375" style="17" bestFit="1" customWidth="1"/>
    <col min="7955" max="7955" width="21.42578125" style="17" bestFit="1" customWidth="1"/>
    <col min="7956" max="7956" width="16.5703125" style="17" bestFit="1" customWidth="1"/>
    <col min="7957" max="7957" width="14.140625" style="17" bestFit="1" customWidth="1"/>
    <col min="7958" max="7958" width="16.5703125" style="17" bestFit="1" customWidth="1"/>
    <col min="7959" max="7959" width="14.140625" style="17" bestFit="1" customWidth="1"/>
    <col min="7960" max="7960" width="14.42578125" style="17" bestFit="1" customWidth="1"/>
    <col min="7961" max="7961" width="14.5703125" style="17" customWidth="1"/>
    <col min="7962" max="7962" width="13.85546875" style="17" bestFit="1" customWidth="1"/>
    <col min="7963" max="7963" width="14.5703125" style="17" customWidth="1"/>
    <col min="7964" max="8200" width="9" style="17"/>
    <col min="8201" max="8201" width="14.140625" style="17" customWidth="1"/>
    <col min="8202" max="8202" width="14.7109375" style="17" bestFit="1" customWidth="1"/>
    <col min="8203" max="8203" width="21.42578125" style="17" bestFit="1" customWidth="1"/>
    <col min="8204" max="8204" width="14.7109375" style="17" bestFit="1" customWidth="1"/>
    <col min="8205" max="8205" width="21.42578125" style="17" bestFit="1" customWidth="1"/>
    <col min="8206" max="8206" width="14.7109375" style="17" bestFit="1" customWidth="1"/>
    <col min="8207" max="8207" width="21.42578125" style="17" bestFit="1" customWidth="1"/>
    <col min="8208" max="8208" width="14.7109375" style="17" bestFit="1" customWidth="1"/>
    <col min="8209" max="8209" width="21.42578125" style="17" bestFit="1" customWidth="1"/>
    <col min="8210" max="8210" width="14.7109375" style="17" bestFit="1" customWidth="1"/>
    <col min="8211" max="8211" width="21.42578125" style="17" bestFit="1" customWidth="1"/>
    <col min="8212" max="8212" width="16.5703125" style="17" bestFit="1" customWidth="1"/>
    <col min="8213" max="8213" width="14.140625" style="17" bestFit="1" customWidth="1"/>
    <col min="8214" max="8214" width="16.5703125" style="17" bestFit="1" customWidth="1"/>
    <col min="8215" max="8215" width="14.140625" style="17" bestFit="1" customWidth="1"/>
    <col min="8216" max="8216" width="14.42578125" style="17" bestFit="1" customWidth="1"/>
    <col min="8217" max="8217" width="14.5703125" style="17" customWidth="1"/>
    <col min="8218" max="8218" width="13.85546875" style="17" bestFit="1" customWidth="1"/>
    <col min="8219" max="8219" width="14.5703125" style="17" customWidth="1"/>
    <col min="8220" max="8456" width="9" style="17"/>
    <col min="8457" max="8457" width="14.140625" style="17" customWidth="1"/>
    <col min="8458" max="8458" width="14.7109375" style="17" bestFit="1" customWidth="1"/>
    <col min="8459" max="8459" width="21.42578125" style="17" bestFit="1" customWidth="1"/>
    <col min="8460" max="8460" width="14.7109375" style="17" bestFit="1" customWidth="1"/>
    <col min="8461" max="8461" width="21.42578125" style="17" bestFit="1" customWidth="1"/>
    <col min="8462" max="8462" width="14.7109375" style="17" bestFit="1" customWidth="1"/>
    <col min="8463" max="8463" width="21.42578125" style="17" bestFit="1" customWidth="1"/>
    <col min="8464" max="8464" width="14.7109375" style="17" bestFit="1" customWidth="1"/>
    <col min="8465" max="8465" width="21.42578125" style="17" bestFit="1" customWidth="1"/>
    <col min="8466" max="8466" width="14.7109375" style="17" bestFit="1" customWidth="1"/>
    <col min="8467" max="8467" width="21.42578125" style="17" bestFit="1" customWidth="1"/>
    <col min="8468" max="8468" width="16.5703125" style="17" bestFit="1" customWidth="1"/>
    <col min="8469" max="8469" width="14.140625" style="17" bestFit="1" customWidth="1"/>
    <col min="8470" max="8470" width="16.5703125" style="17" bestFit="1" customWidth="1"/>
    <col min="8471" max="8471" width="14.140625" style="17" bestFit="1" customWidth="1"/>
    <col min="8472" max="8472" width="14.42578125" style="17" bestFit="1" customWidth="1"/>
    <col min="8473" max="8473" width="14.5703125" style="17" customWidth="1"/>
    <col min="8474" max="8474" width="13.85546875" style="17" bestFit="1" customWidth="1"/>
    <col min="8475" max="8475" width="14.5703125" style="17" customWidth="1"/>
    <col min="8476" max="8712" width="9" style="17"/>
    <col min="8713" max="8713" width="14.140625" style="17" customWidth="1"/>
    <col min="8714" max="8714" width="14.7109375" style="17" bestFit="1" customWidth="1"/>
    <col min="8715" max="8715" width="21.42578125" style="17" bestFit="1" customWidth="1"/>
    <col min="8716" max="8716" width="14.7109375" style="17" bestFit="1" customWidth="1"/>
    <col min="8717" max="8717" width="21.42578125" style="17" bestFit="1" customWidth="1"/>
    <col min="8718" max="8718" width="14.7109375" style="17" bestFit="1" customWidth="1"/>
    <col min="8719" max="8719" width="21.42578125" style="17" bestFit="1" customWidth="1"/>
    <col min="8720" max="8720" width="14.7109375" style="17" bestFit="1" customWidth="1"/>
    <col min="8721" max="8721" width="21.42578125" style="17" bestFit="1" customWidth="1"/>
    <col min="8722" max="8722" width="14.7109375" style="17" bestFit="1" customWidth="1"/>
    <col min="8723" max="8723" width="21.42578125" style="17" bestFit="1" customWidth="1"/>
    <col min="8724" max="8724" width="16.5703125" style="17" bestFit="1" customWidth="1"/>
    <col min="8725" max="8725" width="14.140625" style="17" bestFit="1" customWidth="1"/>
    <col min="8726" max="8726" width="16.5703125" style="17" bestFit="1" customWidth="1"/>
    <col min="8727" max="8727" width="14.140625" style="17" bestFit="1" customWidth="1"/>
    <col min="8728" max="8728" width="14.42578125" style="17" bestFit="1" customWidth="1"/>
    <col min="8729" max="8729" width="14.5703125" style="17" customWidth="1"/>
    <col min="8730" max="8730" width="13.85546875" style="17" bestFit="1" customWidth="1"/>
    <col min="8731" max="8731" width="14.5703125" style="17" customWidth="1"/>
    <col min="8732" max="8968" width="9" style="17"/>
    <col min="8969" max="8969" width="14.140625" style="17" customWidth="1"/>
    <col min="8970" max="8970" width="14.7109375" style="17" bestFit="1" customWidth="1"/>
    <col min="8971" max="8971" width="21.42578125" style="17" bestFit="1" customWidth="1"/>
    <col min="8972" max="8972" width="14.7109375" style="17" bestFit="1" customWidth="1"/>
    <col min="8973" max="8973" width="21.42578125" style="17" bestFit="1" customWidth="1"/>
    <col min="8974" max="8974" width="14.7109375" style="17" bestFit="1" customWidth="1"/>
    <col min="8975" max="8975" width="21.42578125" style="17" bestFit="1" customWidth="1"/>
    <col min="8976" max="8976" width="14.7109375" style="17" bestFit="1" customWidth="1"/>
    <col min="8977" max="8977" width="21.42578125" style="17" bestFit="1" customWidth="1"/>
    <col min="8978" max="8978" width="14.7109375" style="17" bestFit="1" customWidth="1"/>
    <col min="8979" max="8979" width="21.42578125" style="17" bestFit="1" customWidth="1"/>
    <col min="8980" max="8980" width="16.5703125" style="17" bestFit="1" customWidth="1"/>
    <col min="8981" max="8981" width="14.140625" style="17" bestFit="1" customWidth="1"/>
    <col min="8982" max="8982" width="16.5703125" style="17" bestFit="1" customWidth="1"/>
    <col min="8983" max="8983" width="14.140625" style="17" bestFit="1" customWidth="1"/>
    <col min="8984" max="8984" width="14.42578125" style="17" bestFit="1" customWidth="1"/>
    <col min="8985" max="8985" width="14.5703125" style="17" customWidth="1"/>
    <col min="8986" max="8986" width="13.85546875" style="17" bestFit="1" customWidth="1"/>
    <col min="8987" max="8987" width="14.5703125" style="17" customWidth="1"/>
    <col min="8988" max="9224" width="9" style="17"/>
    <col min="9225" max="9225" width="14.140625" style="17" customWidth="1"/>
    <col min="9226" max="9226" width="14.7109375" style="17" bestFit="1" customWidth="1"/>
    <col min="9227" max="9227" width="21.42578125" style="17" bestFit="1" customWidth="1"/>
    <col min="9228" max="9228" width="14.7109375" style="17" bestFit="1" customWidth="1"/>
    <col min="9229" max="9229" width="21.42578125" style="17" bestFit="1" customWidth="1"/>
    <col min="9230" max="9230" width="14.7109375" style="17" bestFit="1" customWidth="1"/>
    <col min="9231" max="9231" width="21.42578125" style="17" bestFit="1" customWidth="1"/>
    <col min="9232" max="9232" width="14.7109375" style="17" bestFit="1" customWidth="1"/>
    <col min="9233" max="9233" width="21.42578125" style="17" bestFit="1" customWidth="1"/>
    <col min="9234" max="9234" width="14.7109375" style="17" bestFit="1" customWidth="1"/>
    <col min="9235" max="9235" width="21.42578125" style="17" bestFit="1" customWidth="1"/>
    <col min="9236" max="9236" width="16.5703125" style="17" bestFit="1" customWidth="1"/>
    <col min="9237" max="9237" width="14.140625" style="17" bestFit="1" customWidth="1"/>
    <col min="9238" max="9238" width="16.5703125" style="17" bestFit="1" customWidth="1"/>
    <col min="9239" max="9239" width="14.140625" style="17" bestFit="1" customWidth="1"/>
    <col min="9240" max="9240" width="14.42578125" style="17" bestFit="1" customWidth="1"/>
    <col min="9241" max="9241" width="14.5703125" style="17" customWidth="1"/>
    <col min="9242" max="9242" width="13.85546875" style="17" bestFit="1" customWidth="1"/>
    <col min="9243" max="9243" width="14.5703125" style="17" customWidth="1"/>
    <col min="9244" max="9480" width="9" style="17"/>
    <col min="9481" max="9481" width="14.140625" style="17" customWidth="1"/>
    <col min="9482" max="9482" width="14.7109375" style="17" bestFit="1" customWidth="1"/>
    <col min="9483" max="9483" width="21.42578125" style="17" bestFit="1" customWidth="1"/>
    <col min="9484" max="9484" width="14.7109375" style="17" bestFit="1" customWidth="1"/>
    <col min="9485" max="9485" width="21.42578125" style="17" bestFit="1" customWidth="1"/>
    <col min="9486" max="9486" width="14.7109375" style="17" bestFit="1" customWidth="1"/>
    <col min="9487" max="9487" width="21.42578125" style="17" bestFit="1" customWidth="1"/>
    <col min="9488" max="9488" width="14.7109375" style="17" bestFit="1" customWidth="1"/>
    <col min="9489" max="9489" width="21.42578125" style="17" bestFit="1" customWidth="1"/>
    <col min="9490" max="9490" width="14.7109375" style="17" bestFit="1" customWidth="1"/>
    <col min="9491" max="9491" width="21.42578125" style="17" bestFit="1" customWidth="1"/>
    <col min="9492" max="9492" width="16.5703125" style="17" bestFit="1" customWidth="1"/>
    <col min="9493" max="9493" width="14.140625" style="17" bestFit="1" customWidth="1"/>
    <col min="9494" max="9494" width="16.5703125" style="17" bestFit="1" customWidth="1"/>
    <col min="9495" max="9495" width="14.140625" style="17" bestFit="1" customWidth="1"/>
    <col min="9496" max="9496" width="14.42578125" style="17" bestFit="1" customWidth="1"/>
    <col min="9497" max="9497" width="14.5703125" style="17" customWidth="1"/>
    <col min="9498" max="9498" width="13.85546875" style="17" bestFit="1" customWidth="1"/>
    <col min="9499" max="9499" width="14.5703125" style="17" customWidth="1"/>
    <col min="9500" max="9736" width="9" style="17"/>
    <col min="9737" max="9737" width="14.140625" style="17" customWidth="1"/>
    <col min="9738" max="9738" width="14.7109375" style="17" bestFit="1" customWidth="1"/>
    <col min="9739" max="9739" width="21.42578125" style="17" bestFit="1" customWidth="1"/>
    <col min="9740" max="9740" width="14.7109375" style="17" bestFit="1" customWidth="1"/>
    <col min="9741" max="9741" width="21.42578125" style="17" bestFit="1" customWidth="1"/>
    <col min="9742" max="9742" width="14.7109375" style="17" bestFit="1" customWidth="1"/>
    <col min="9743" max="9743" width="21.42578125" style="17" bestFit="1" customWidth="1"/>
    <col min="9744" max="9744" width="14.7109375" style="17" bestFit="1" customWidth="1"/>
    <col min="9745" max="9745" width="21.42578125" style="17" bestFit="1" customWidth="1"/>
    <col min="9746" max="9746" width="14.7109375" style="17" bestFit="1" customWidth="1"/>
    <col min="9747" max="9747" width="21.42578125" style="17" bestFit="1" customWidth="1"/>
    <col min="9748" max="9748" width="16.5703125" style="17" bestFit="1" customWidth="1"/>
    <col min="9749" max="9749" width="14.140625" style="17" bestFit="1" customWidth="1"/>
    <col min="9750" max="9750" width="16.5703125" style="17" bestFit="1" customWidth="1"/>
    <col min="9751" max="9751" width="14.140625" style="17" bestFit="1" customWidth="1"/>
    <col min="9752" max="9752" width="14.42578125" style="17" bestFit="1" customWidth="1"/>
    <col min="9753" max="9753" width="14.5703125" style="17" customWidth="1"/>
    <col min="9754" max="9754" width="13.85546875" style="17" bestFit="1" customWidth="1"/>
    <col min="9755" max="9755" width="14.5703125" style="17" customWidth="1"/>
    <col min="9756" max="9992" width="9" style="17"/>
    <col min="9993" max="9993" width="14.140625" style="17" customWidth="1"/>
    <col min="9994" max="9994" width="14.7109375" style="17" bestFit="1" customWidth="1"/>
    <col min="9995" max="9995" width="21.42578125" style="17" bestFit="1" customWidth="1"/>
    <col min="9996" max="9996" width="14.7109375" style="17" bestFit="1" customWidth="1"/>
    <col min="9997" max="9997" width="21.42578125" style="17" bestFit="1" customWidth="1"/>
    <col min="9998" max="9998" width="14.7109375" style="17" bestFit="1" customWidth="1"/>
    <col min="9999" max="9999" width="21.42578125" style="17" bestFit="1" customWidth="1"/>
    <col min="10000" max="10000" width="14.7109375" style="17" bestFit="1" customWidth="1"/>
    <col min="10001" max="10001" width="21.42578125" style="17" bestFit="1" customWidth="1"/>
    <col min="10002" max="10002" width="14.7109375" style="17" bestFit="1" customWidth="1"/>
    <col min="10003" max="10003" width="21.42578125" style="17" bestFit="1" customWidth="1"/>
    <col min="10004" max="10004" width="16.5703125" style="17" bestFit="1" customWidth="1"/>
    <col min="10005" max="10005" width="14.140625" style="17" bestFit="1" customWidth="1"/>
    <col min="10006" max="10006" width="16.5703125" style="17" bestFit="1" customWidth="1"/>
    <col min="10007" max="10007" width="14.140625" style="17" bestFit="1" customWidth="1"/>
    <col min="10008" max="10008" width="14.42578125" style="17" bestFit="1" customWidth="1"/>
    <col min="10009" max="10009" width="14.5703125" style="17" customWidth="1"/>
    <col min="10010" max="10010" width="13.85546875" style="17" bestFit="1" customWidth="1"/>
    <col min="10011" max="10011" width="14.5703125" style="17" customWidth="1"/>
    <col min="10012" max="10248" width="9" style="17"/>
    <col min="10249" max="10249" width="14.140625" style="17" customWidth="1"/>
    <col min="10250" max="10250" width="14.7109375" style="17" bestFit="1" customWidth="1"/>
    <col min="10251" max="10251" width="21.42578125" style="17" bestFit="1" customWidth="1"/>
    <col min="10252" max="10252" width="14.7109375" style="17" bestFit="1" customWidth="1"/>
    <col min="10253" max="10253" width="21.42578125" style="17" bestFit="1" customWidth="1"/>
    <col min="10254" max="10254" width="14.7109375" style="17" bestFit="1" customWidth="1"/>
    <col min="10255" max="10255" width="21.42578125" style="17" bestFit="1" customWidth="1"/>
    <col min="10256" max="10256" width="14.7109375" style="17" bestFit="1" customWidth="1"/>
    <col min="10257" max="10257" width="21.42578125" style="17" bestFit="1" customWidth="1"/>
    <col min="10258" max="10258" width="14.7109375" style="17" bestFit="1" customWidth="1"/>
    <col min="10259" max="10259" width="21.42578125" style="17" bestFit="1" customWidth="1"/>
    <col min="10260" max="10260" width="16.5703125" style="17" bestFit="1" customWidth="1"/>
    <col min="10261" max="10261" width="14.140625" style="17" bestFit="1" customWidth="1"/>
    <col min="10262" max="10262" width="16.5703125" style="17" bestFit="1" customWidth="1"/>
    <col min="10263" max="10263" width="14.140625" style="17" bestFit="1" customWidth="1"/>
    <col min="10264" max="10264" width="14.42578125" style="17" bestFit="1" customWidth="1"/>
    <col min="10265" max="10265" width="14.5703125" style="17" customWidth="1"/>
    <col min="10266" max="10266" width="13.85546875" style="17" bestFit="1" customWidth="1"/>
    <col min="10267" max="10267" width="14.5703125" style="17" customWidth="1"/>
    <col min="10268" max="10504" width="9" style="17"/>
    <col min="10505" max="10505" width="14.140625" style="17" customWidth="1"/>
    <col min="10506" max="10506" width="14.7109375" style="17" bestFit="1" customWidth="1"/>
    <col min="10507" max="10507" width="21.42578125" style="17" bestFit="1" customWidth="1"/>
    <col min="10508" max="10508" width="14.7109375" style="17" bestFit="1" customWidth="1"/>
    <col min="10509" max="10509" width="21.42578125" style="17" bestFit="1" customWidth="1"/>
    <col min="10510" max="10510" width="14.7109375" style="17" bestFit="1" customWidth="1"/>
    <col min="10511" max="10511" width="21.42578125" style="17" bestFit="1" customWidth="1"/>
    <col min="10512" max="10512" width="14.7109375" style="17" bestFit="1" customWidth="1"/>
    <col min="10513" max="10513" width="21.42578125" style="17" bestFit="1" customWidth="1"/>
    <col min="10514" max="10514" width="14.7109375" style="17" bestFit="1" customWidth="1"/>
    <col min="10515" max="10515" width="21.42578125" style="17" bestFit="1" customWidth="1"/>
    <col min="10516" max="10516" width="16.5703125" style="17" bestFit="1" customWidth="1"/>
    <col min="10517" max="10517" width="14.140625" style="17" bestFit="1" customWidth="1"/>
    <col min="10518" max="10518" width="16.5703125" style="17" bestFit="1" customWidth="1"/>
    <col min="10519" max="10519" width="14.140625" style="17" bestFit="1" customWidth="1"/>
    <col min="10520" max="10520" width="14.42578125" style="17" bestFit="1" customWidth="1"/>
    <col min="10521" max="10521" width="14.5703125" style="17" customWidth="1"/>
    <col min="10522" max="10522" width="13.85546875" style="17" bestFit="1" customWidth="1"/>
    <col min="10523" max="10523" width="14.5703125" style="17" customWidth="1"/>
    <col min="10524" max="10760" width="9" style="17"/>
    <col min="10761" max="10761" width="14.140625" style="17" customWidth="1"/>
    <col min="10762" max="10762" width="14.7109375" style="17" bestFit="1" customWidth="1"/>
    <col min="10763" max="10763" width="21.42578125" style="17" bestFit="1" customWidth="1"/>
    <col min="10764" max="10764" width="14.7109375" style="17" bestFit="1" customWidth="1"/>
    <col min="10765" max="10765" width="21.42578125" style="17" bestFit="1" customWidth="1"/>
    <col min="10766" max="10766" width="14.7109375" style="17" bestFit="1" customWidth="1"/>
    <col min="10767" max="10767" width="21.42578125" style="17" bestFit="1" customWidth="1"/>
    <col min="10768" max="10768" width="14.7109375" style="17" bestFit="1" customWidth="1"/>
    <col min="10769" max="10769" width="21.42578125" style="17" bestFit="1" customWidth="1"/>
    <col min="10770" max="10770" width="14.7109375" style="17" bestFit="1" customWidth="1"/>
    <col min="10771" max="10771" width="21.42578125" style="17" bestFit="1" customWidth="1"/>
    <col min="10772" max="10772" width="16.5703125" style="17" bestFit="1" customWidth="1"/>
    <col min="10773" max="10773" width="14.140625" style="17" bestFit="1" customWidth="1"/>
    <col min="10774" max="10774" width="16.5703125" style="17" bestFit="1" customWidth="1"/>
    <col min="10775" max="10775" width="14.140625" style="17" bestFit="1" customWidth="1"/>
    <col min="10776" max="10776" width="14.42578125" style="17" bestFit="1" customWidth="1"/>
    <col min="10777" max="10777" width="14.5703125" style="17" customWidth="1"/>
    <col min="10778" max="10778" width="13.85546875" style="17" bestFit="1" customWidth="1"/>
    <col min="10779" max="10779" width="14.5703125" style="17" customWidth="1"/>
    <col min="10780" max="11016" width="9" style="17"/>
    <col min="11017" max="11017" width="14.140625" style="17" customWidth="1"/>
    <col min="11018" max="11018" width="14.7109375" style="17" bestFit="1" customWidth="1"/>
    <col min="11019" max="11019" width="21.42578125" style="17" bestFit="1" customWidth="1"/>
    <col min="11020" max="11020" width="14.7109375" style="17" bestFit="1" customWidth="1"/>
    <col min="11021" max="11021" width="21.42578125" style="17" bestFit="1" customWidth="1"/>
    <col min="11022" max="11022" width="14.7109375" style="17" bestFit="1" customWidth="1"/>
    <col min="11023" max="11023" width="21.42578125" style="17" bestFit="1" customWidth="1"/>
    <col min="11024" max="11024" width="14.7109375" style="17" bestFit="1" customWidth="1"/>
    <col min="11025" max="11025" width="21.42578125" style="17" bestFit="1" customWidth="1"/>
    <col min="11026" max="11026" width="14.7109375" style="17" bestFit="1" customWidth="1"/>
    <col min="11027" max="11027" width="21.42578125" style="17" bestFit="1" customWidth="1"/>
    <col min="11028" max="11028" width="16.5703125" style="17" bestFit="1" customWidth="1"/>
    <col min="11029" max="11029" width="14.140625" style="17" bestFit="1" customWidth="1"/>
    <col min="11030" max="11030" width="16.5703125" style="17" bestFit="1" customWidth="1"/>
    <col min="11031" max="11031" width="14.140625" style="17" bestFit="1" customWidth="1"/>
    <col min="11032" max="11032" width="14.42578125" style="17" bestFit="1" customWidth="1"/>
    <col min="11033" max="11033" width="14.5703125" style="17" customWidth="1"/>
    <col min="11034" max="11034" width="13.85546875" style="17" bestFit="1" customWidth="1"/>
    <col min="11035" max="11035" width="14.5703125" style="17" customWidth="1"/>
    <col min="11036" max="11272" width="9" style="17"/>
    <col min="11273" max="11273" width="14.140625" style="17" customWidth="1"/>
    <col min="11274" max="11274" width="14.7109375" style="17" bestFit="1" customWidth="1"/>
    <col min="11275" max="11275" width="21.42578125" style="17" bestFit="1" customWidth="1"/>
    <col min="11276" max="11276" width="14.7109375" style="17" bestFit="1" customWidth="1"/>
    <col min="11277" max="11277" width="21.42578125" style="17" bestFit="1" customWidth="1"/>
    <col min="11278" max="11278" width="14.7109375" style="17" bestFit="1" customWidth="1"/>
    <col min="11279" max="11279" width="21.42578125" style="17" bestFit="1" customWidth="1"/>
    <col min="11280" max="11280" width="14.7109375" style="17" bestFit="1" customWidth="1"/>
    <col min="11281" max="11281" width="21.42578125" style="17" bestFit="1" customWidth="1"/>
    <col min="11282" max="11282" width="14.7109375" style="17" bestFit="1" customWidth="1"/>
    <col min="11283" max="11283" width="21.42578125" style="17" bestFit="1" customWidth="1"/>
    <col min="11284" max="11284" width="16.5703125" style="17" bestFit="1" customWidth="1"/>
    <col min="11285" max="11285" width="14.140625" style="17" bestFit="1" customWidth="1"/>
    <col min="11286" max="11286" width="16.5703125" style="17" bestFit="1" customWidth="1"/>
    <col min="11287" max="11287" width="14.140625" style="17" bestFit="1" customWidth="1"/>
    <col min="11288" max="11288" width="14.42578125" style="17" bestFit="1" customWidth="1"/>
    <col min="11289" max="11289" width="14.5703125" style="17" customWidth="1"/>
    <col min="11290" max="11290" width="13.85546875" style="17" bestFit="1" customWidth="1"/>
    <col min="11291" max="11291" width="14.5703125" style="17" customWidth="1"/>
    <col min="11292" max="11528" width="9" style="17"/>
    <col min="11529" max="11529" width="14.140625" style="17" customWidth="1"/>
    <col min="11530" max="11530" width="14.7109375" style="17" bestFit="1" customWidth="1"/>
    <col min="11531" max="11531" width="21.42578125" style="17" bestFit="1" customWidth="1"/>
    <col min="11532" max="11532" width="14.7109375" style="17" bestFit="1" customWidth="1"/>
    <col min="11533" max="11533" width="21.42578125" style="17" bestFit="1" customWidth="1"/>
    <col min="11534" max="11534" width="14.7109375" style="17" bestFit="1" customWidth="1"/>
    <col min="11535" max="11535" width="21.42578125" style="17" bestFit="1" customWidth="1"/>
    <col min="11536" max="11536" width="14.7109375" style="17" bestFit="1" customWidth="1"/>
    <col min="11537" max="11537" width="21.42578125" style="17" bestFit="1" customWidth="1"/>
    <col min="11538" max="11538" width="14.7109375" style="17" bestFit="1" customWidth="1"/>
    <col min="11539" max="11539" width="21.42578125" style="17" bestFit="1" customWidth="1"/>
    <col min="11540" max="11540" width="16.5703125" style="17" bestFit="1" customWidth="1"/>
    <col min="11541" max="11541" width="14.140625" style="17" bestFit="1" customWidth="1"/>
    <col min="11542" max="11542" width="16.5703125" style="17" bestFit="1" customWidth="1"/>
    <col min="11543" max="11543" width="14.140625" style="17" bestFit="1" customWidth="1"/>
    <col min="11544" max="11544" width="14.42578125" style="17" bestFit="1" customWidth="1"/>
    <col min="11545" max="11545" width="14.5703125" style="17" customWidth="1"/>
    <col min="11546" max="11546" width="13.85546875" style="17" bestFit="1" customWidth="1"/>
    <col min="11547" max="11547" width="14.5703125" style="17" customWidth="1"/>
    <col min="11548" max="11784" width="9" style="17"/>
    <col min="11785" max="11785" width="14.140625" style="17" customWidth="1"/>
    <col min="11786" max="11786" width="14.7109375" style="17" bestFit="1" customWidth="1"/>
    <col min="11787" max="11787" width="21.42578125" style="17" bestFit="1" customWidth="1"/>
    <col min="11788" max="11788" width="14.7109375" style="17" bestFit="1" customWidth="1"/>
    <col min="11789" max="11789" width="21.42578125" style="17" bestFit="1" customWidth="1"/>
    <col min="11790" max="11790" width="14.7109375" style="17" bestFit="1" customWidth="1"/>
    <col min="11791" max="11791" width="21.42578125" style="17" bestFit="1" customWidth="1"/>
    <col min="11792" max="11792" width="14.7109375" style="17" bestFit="1" customWidth="1"/>
    <col min="11793" max="11793" width="21.42578125" style="17" bestFit="1" customWidth="1"/>
    <col min="11794" max="11794" width="14.7109375" style="17" bestFit="1" customWidth="1"/>
    <col min="11795" max="11795" width="21.42578125" style="17" bestFit="1" customWidth="1"/>
    <col min="11796" max="11796" width="16.5703125" style="17" bestFit="1" customWidth="1"/>
    <col min="11797" max="11797" width="14.140625" style="17" bestFit="1" customWidth="1"/>
    <col min="11798" max="11798" width="16.5703125" style="17" bestFit="1" customWidth="1"/>
    <col min="11799" max="11799" width="14.140625" style="17" bestFit="1" customWidth="1"/>
    <col min="11800" max="11800" width="14.42578125" style="17" bestFit="1" customWidth="1"/>
    <col min="11801" max="11801" width="14.5703125" style="17" customWidth="1"/>
    <col min="11802" max="11802" width="13.85546875" style="17" bestFit="1" customWidth="1"/>
    <col min="11803" max="11803" width="14.5703125" style="17" customWidth="1"/>
    <col min="11804" max="12040" width="9" style="17"/>
    <col min="12041" max="12041" width="14.140625" style="17" customWidth="1"/>
    <col min="12042" max="12042" width="14.7109375" style="17" bestFit="1" customWidth="1"/>
    <col min="12043" max="12043" width="21.42578125" style="17" bestFit="1" customWidth="1"/>
    <col min="12044" max="12044" width="14.7109375" style="17" bestFit="1" customWidth="1"/>
    <col min="12045" max="12045" width="21.42578125" style="17" bestFit="1" customWidth="1"/>
    <col min="12046" max="12046" width="14.7109375" style="17" bestFit="1" customWidth="1"/>
    <col min="12047" max="12047" width="21.42578125" style="17" bestFit="1" customWidth="1"/>
    <col min="12048" max="12048" width="14.7109375" style="17" bestFit="1" customWidth="1"/>
    <col min="12049" max="12049" width="21.42578125" style="17" bestFit="1" customWidth="1"/>
    <col min="12050" max="12050" width="14.7109375" style="17" bestFit="1" customWidth="1"/>
    <col min="12051" max="12051" width="21.42578125" style="17" bestFit="1" customWidth="1"/>
    <col min="12052" max="12052" width="16.5703125" style="17" bestFit="1" customWidth="1"/>
    <col min="12053" max="12053" width="14.140625" style="17" bestFit="1" customWidth="1"/>
    <col min="12054" max="12054" width="16.5703125" style="17" bestFit="1" customWidth="1"/>
    <col min="12055" max="12055" width="14.140625" style="17" bestFit="1" customWidth="1"/>
    <col min="12056" max="12056" width="14.42578125" style="17" bestFit="1" customWidth="1"/>
    <col min="12057" max="12057" width="14.5703125" style="17" customWidth="1"/>
    <col min="12058" max="12058" width="13.85546875" style="17" bestFit="1" customWidth="1"/>
    <col min="12059" max="12059" width="14.5703125" style="17" customWidth="1"/>
    <col min="12060" max="12296" width="9" style="17"/>
    <col min="12297" max="12297" width="14.140625" style="17" customWidth="1"/>
    <col min="12298" max="12298" width="14.7109375" style="17" bestFit="1" customWidth="1"/>
    <col min="12299" max="12299" width="21.42578125" style="17" bestFit="1" customWidth="1"/>
    <col min="12300" max="12300" width="14.7109375" style="17" bestFit="1" customWidth="1"/>
    <col min="12301" max="12301" width="21.42578125" style="17" bestFit="1" customWidth="1"/>
    <col min="12302" max="12302" width="14.7109375" style="17" bestFit="1" customWidth="1"/>
    <col min="12303" max="12303" width="21.42578125" style="17" bestFit="1" customWidth="1"/>
    <col min="12304" max="12304" width="14.7109375" style="17" bestFit="1" customWidth="1"/>
    <col min="12305" max="12305" width="21.42578125" style="17" bestFit="1" customWidth="1"/>
    <col min="12306" max="12306" width="14.7109375" style="17" bestFit="1" customWidth="1"/>
    <col min="12307" max="12307" width="21.42578125" style="17" bestFit="1" customWidth="1"/>
    <col min="12308" max="12308" width="16.5703125" style="17" bestFit="1" customWidth="1"/>
    <col min="12309" max="12309" width="14.140625" style="17" bestFit="1" customWidth="1"/>
    <col min="12310" max="12310" width="16.5703125" style="17" bestFit="1" customWidth="1"/>
    <col min="12311" max="12311" width="14.140625" style="17" bestFit="1" customWidth="1"/>
    <col min="12312" max="12312" width="14.42578125" style="17" bestFit="1" customWidth="1"/>
    <col min="12313" max="12313" width="14.5703125" style="17" customWidth="1"/>
    <col min="12314" max="12314" width="13.85546875" style="17" bestFit="1" customWidth="1"/>
    <col min="12315" max="12315" width="14.5703125" style="17" customWidth="1"/>
    <col min="12316" max="12552" width="9" style="17"/>
    <col min="12553" max="12553" width="14.140625" style="17" customWidth="1"/>
    <col min="12554" max="12554" width="14.7109375" style="17" bestFit="1" customWidth="1"/>
    <col min="12555" max="12555" width="21.42578125" style="17" bestFit="1" customWidth="1"/>
    <col min="12556" max="12556" width="14.7109375" style="17" bestFit="1" customWidth="1"/>
    <col min="12557" max="12557" width="21.42578125" style="17" bestFit="1" customWidth="1"/>
    <col min="12558" max="12558" width="14.7109375" style="17" bestFit="1" customWidth="1"/>
    <col min="12559" max="12559" width="21.42578125" style="17" bestFit="1" customWidth="1"/>
    <col min="12560" max="12560" width="14.7109375" style="17" bestFit="1" customWidth="1"/>
    <col min="12561" max="12561" width="21.42578125" style="17" bestFit="1" customWidth="1"/>
    <col min="12562" max="12562" width="14.7109375" style="17" bestFit="1" customWidth="1"/>
    <col min="12563" max="12563" width="21.42578125" style="17" bestFit="1" customWidth="1"/>
    <col min="12564" max="12564" width="16.5703125" style="17" bestFit="1" customWidth="1"/>
    <col min="12565" max="12565" width="14.140625" style="17" bestFit="1" customWidth="1"/>
    <col min="12566" max="12566" width="16.5703125" style="17" bestFit="1" customWidth="1"/>
    <col min="12567" max="12567" width="14.140625" style="17" bestFit="1" customWidth="1"/>
    <col min="12568" max="12568" width="14.42578125" style="17" bestFit="1" customWidth="1"/>
    <col min="12569" max="12569" width="14.5703125" style="17" customWidth="1"/>
    <col min="12570" max="12570" width="13.85546875" style="17" bestFit="1" customWidth="1"/>
    <col min="12571" max="12571" width="14.5703125" style="17" customWidth="1"/>
    <col min="12572" max="12808" width="9" style="17"/>
    <col min="12809" max="12809" width="14.140625" style="17" customWidth="1"/>
    <col min="12810" max="12810" width="14.7109375" style="17" bestFit="1" customWidth="1"/>
    <col min="12811" max="12811" width="21.42578125" style="17" bestFit="1" customWidth="1"/>
    <col min="12812" max="12812" width="14.7109375" style="17" bestFit="1" customWidth="1"/>
    <col min="12813" max="12813" width="21.42578125" style="17" bestFit="1" customWidth="1"/>
    <col min="12814" max="12814" width="14.7109375" style="17" bestFit="1" customWidth="1"/>
    <col min="12815" max="12815" width="21.42578125" style="17" bestFit="1" customWidth="1"/>
    <col min="12816" max="12816" width="14.7109375" style="17" bestFit="1" customWidth="1"/>
    <col min="12817" max="12817" width="21.42578125" style="17" bestFit="1" customWidth="1"/>
    <col min="12818" max="12818" width="14.7109375" style="17" bestFit="1" customWidth="1"/>
    <col min="12819" max="12819" width="21.42578125" style="17" bestFit="1" customWidth="1"/>
    <col min="12820" max="12820" width="16.5703125" style="17" bestFit="1" customWidth="1"/>
    <col min="12821" max="12821" width="14.140625" style="17" bestFit="1" customWidth="1"/>
    <col min="12822" max="12822" width="16.5703125" style="17" bestFit="1" customWidth="1"/>
    <col min="12823" max="12823" width="14.140625" style="17" bestFit="1" customWidth="1"/>
    <col min="12824" max="12824" width="14.42578125" style="17" bestFit="1" customWidth="1"/>
    <col min="12825" max="12825" width="14.5703125" style="17" customWidth="1"/>
    <col min="12826" max="12826" width="13.85546875" style="17" bestFit="1" customWidth="1"/>
    <col min="12827" max="12827" width="14.5703125" style="17" customWidth="1"/>
    <col min="12828" max="13064" width="9" style="17"/>
    <col min="13065" max="13065" width="14.140625" style="17" customWidth="1"/>
    <col min="13066" max="13066" width="14.7109375" style="17" bestFit="1" customWidth="1"/>
    <col min="13067" max="13067" width="21.42578125" style="17" bestFit="1" customWidth="1"/>
    <col min="13068" max="13068" width="14.7109375" style="17" bestFit="1" customWidth="1"/>
    <col min="13069" max="13069" width="21.42578125" style="17" bestFit="1" customWidth="1"/>
    <col min="13070" max="13070" width="14.7109375" style="17" bestFit="1" customWidth="1"/>
    <col min="13071" max="13071" width="21.42578125" style="17" bestFit="1" customWidth="1"/>
    <col min="13072" max="13072" width="14.7109375" style="17" bestFit="1" customWidth="1"/>
    <col min="13073" max="13073" width="21.42578125" style="17" bestFit="1" customWidth="1"/>
    <col min="13074" max="13074" width="14.7109375" style="17" bestFit="1" customWidth="1"/>
    <col min="13075" max="13075" width="21.42578125" style="17" bestFit="1" customWidth="1"/>
    <col min="13076" max="13076" width="16.5703125" style="17" bestFit="1" customWidth="1"/>
    <col min="13077" max="13077" width="14.140625" style="17" bestFit="1" customWidth="1"/>
    <col min="13078" max="13078" width="16.5703125" style="17" bestFit="1" customWidth="1"/>
    <col min="13079" max="13079" width="14.140625" style="17" bestFit="1" customWidth="1"/>
    <col min="13080" max="13080" width="14.42578125" style="17" bestFit="1" customWidth="1"/>
    <col min="13081" max="13081" width="14.5703125" style="17" customWidth="1"/>
    <col min="13082" max="13082" width="13.85546875" style="17" bestFit="1" customWidth="1"/>
    <col min="13083" max="13083" width="14.5703125" style="17" customWidth="1"/>
    <col min="13084" max="13320" width="9" style="17"/>
    <col min="13321" max="13321" width="14.140625" style="17" customWidth="1"/>
    <col min="13322" max="13322" width="14.7109375" style="17" bestFit="1" customWidth="1"/>
    <col min="13323" max="13323" width="21.42578125" style="17" bestFit="1" customWidth="1"/>
    <col min="13324" max="13324" width="14.7109375" style="17" bestFit="1" customWidth="1"/>
    <col min="13325" max="13325" width="21.42578125" style="17" bestFit="1" customWidth="1"/>
    <col min="13326" max="13326" width="14.7109375" style="17" bestFit="1" customWidth="1"/>
    <col min="13327" max="13327" width="21.42578125" style="17" bestFit="1" customWidth="1"/>
    <col min="13328" max="13328" width="14.7109375" style="17" bestFit="1" customWidth="1"/>
    <col min="13329" max="13329" width="21.42578125" style="17" bestFit="1" customWidth="1"/>
    <col min="13330" max="13330" width="14.7109375" style="17" bestFit="1" customWidth="1"/>
    <col min="13331" max="13331" width="21.42578125" style="17" bestFit="1" customWidth="1"/>
    <col min="13332" max="13332" width="16.5703125" style="17" bestFit="1" customWidth="1"/>
    <col min="13333" max="13333" width="14.140625" style="17" bestFit="1" customWidth="1"/>
    <col min="13334" max="13334" width="16.5703125" style="17" bestFit="1" customWidth="1"/>
    <col min="13335" max="13335" width="14.140625" style="17" bestFit="1" customWidth="1"/>
    <col min="13336" max="13336" width="14.42578125" style="17" bestFit="1" customWidth="1"/>
    <col min="13337" max="13337" width="14.5703125" style="17" customWidth="1"/>
    <col min="13338" max="13338" width="13.85546875" style="17" bestFit="1" customWidth="1"/>
    <col min="13339" max="13339" width="14.5703125" style="17" customWidth="1"/>
    <col min="13340" max="13576" width="9" style="17"/>
    <col min="13577" max="13577" width="14.140625" style="17" customWidth="1"/>
    <col min="13578" max="13578" width="14.7109375" style="17" bestFit="1" customWidth="1"/>
    <col min="13579" max="13579" width="21.42578125" style="17" bestFit="1" customWidth="1"/>
    <col min="13580" max="13580" width="14.7109375" style="17" bestFit="1" customWidth="1"/>
    <col min="13581" max="13581" width="21.42578125" style="17" bestFit="1" customWidth="1"/>
    <col min="13582" max="13582" width="14.7109375" style="17" bestFit="1" customWidth="1"/>
    <col min="13583" max="13583" width="21.42578125" style="17" bestFit="1" customWidth="1"/>
    <col min="13584" max="13584" width="14.7109375" style="17" bestFit="1" customWidth="1"/>
    <col min="13585" max="13585" width="21.42578125" style="17" bestFit="1" customWidth="1"/>
    <col min="13586" max="13586" width="14.7109375" style="17" bestFit="1" customWidth="1"/>
    <col min="13587" max="13587" width="21.42578125" style="17" bestFit="1" customWidth="1"/>
    <col min="13588" max="13588" width="16.5703125" style="17" bestFit="1" customWidth="1"/>
    <col min="13589" max="13589" width="14.140625" style="17" bestFit="1" customWidth="1"/>
    <col min="13590" max="13590" width="16.5703125" style="17" bestFit="1" customWidth="1"/>
    <col min="13591" max="13591" width="14.140625" style="17" bestFit="1" customWidth="1"/>
    <col min="13592" max="13592" width="14.42578125" style="17" bestFit="1" customWidth="1"/>
    <col min="13593" max="13593" width="14.5703125" style="17" customWidth="1"/>
    <col min="13594" max="13594" width="13.85546875" style="17" bestFit="1" customWidth="1"/>
    <col min="13595" max="13595" width="14.5703125" style="17" customWidth="1"/>
    <col min="13596" max="13832" width="9" style="17"/>
    <col min="13833" max="13833" width="14.140625" style="17" customWidth="1"/>
    <col min="13834" max="13834" width="14.7109375" style="17" bestFit="1" customWidth="1"/>
    <col min="13835" max="13835" width="21.42578125" style="17" bestFit="1" customWidth="1"/>
    <col min="13836" max="13836" width="14.7109375" style="17" bestFit="1" customWidth="1"/>
    <col min="13837" max="13837" width="21.42578125" style="17" bestFit="1" customWidth="1"/>
    <col min="13838" max="13838" width="14.7109375" style="17" bestFit="1" customWidth="1"/>
    <col min="13839" max="13839" width="21.42578125" style="17" bestFit="1" customWidth="1"/>
    <col min="13840" max="13840" width="14.7109375" style="17" bestFit="1" customWidth="1"/>
    <col min="13841" max="13841" width="21.42578125" style="17" bestFit="1" customWidth="1"/>
    <col min="13842" max="13842" width="14.7109375" style="17" bestFit="1" customWidth="1"/>
    <col min="13843" max="13843" width="21.42578125" style="17" bestFit="1" customWidth="1"/>
    <col min="13844" max="13844" width="16.5703125" style="17" bestFit="1" customWidth="1"/>
    <col min="13845" max="13845" width="14.140625" style="17" bestFit="1" customWidth="1"/>
    <col min="13846" max="13846" width="16.5703125" style="17" bestFit="1" customWidth="1"/>
    <col min="13847" max="13847" width="14.140625" style="17" bestFit="1" customWidth="1"/>
    <col min="13848" max="13848" width="14.42578125" style="17" bestFit="1" customWidth="1"/>
    <col min="13849" max="13849" width="14.5703125" style="17" customWidth="1"/>
    <col min="13850" max="13850" width="13.85546875" style="17" bestFit="1" customWidth="1"/>
    <col min="13851" max="13851" width="14.5703125" style="17" customWidth="1"/>
    <col min="13852" max="14088" width="9" style="17"/>
    <col min="14089" max="14089" width="14.140625" style="17" customWidth="1"/>
    <col min="14090" max="14090" width="14.7109375" style="17" bestFit="1" customWidth="1"/>
    <col min="14091" max="14091" width="21.42578125" style="17" bestFit="1" customWidth="1"/>
    <col min="14092" max="14092" width="14.7109375" style="17" bestFit="1" customWidth="1"/>
    <col min="14093" max="14093" width="21.42578125" style="17" bestFit="1" customWidth="1"/>
    <col min="14094" max="14094" width="14.7109375" style="17" bestFit="1" customWidth="1"/>
    <col min="14095" max="14095" width="21.42578125" style="17" bestFit="1" customWidth="1"/>
    <col min="14096" max="14096" width="14.7109375" style="17" bestFit="1" customWidth="1"/>
    <col min="14097" max="14097" width="21.42578125" style="17" bestFit="1" customWidth="1"/>
    <col min="14098" max="14098" width="14.7109375" style="17" bestFit="1" customWidth="1"/>
    <col min="14099" max="14099" width="21.42578125" style="17" bestFit="1" customWidth="1"/>
    <col min="14100" max="14100" width="16.5703125" style="17" bestFit="1" customWidth="1"/>
    <col min="14101" max="14101" width="14.140625" style="17" bestFit="1" customWidth="1"/>
    <col min="14102" max="14102" width="16.5703125" style="17" bestFit="1" customWidth="1"/>
    <col min="14103" max="14103" width="14.140625" style="17" bestFit="1" customWidth="1"/>
    <col min="14104" max="14104" width="14.42578125" style="17" bestFit="1" customWidth="1"/>
    <col min="14105" max="14105" width="14.5703125" style="17" customWidth="1"/>
    <col min="14106" max="14106" width="13.85546875" style="17" bestFit="1" customWidth="1"/>
    <col min="14107" max="14107" width="14.5703125" style="17" customWidth="1"/>
    <col min="14108" max="14344" width="9" style="17"/>
    <col min="14345" max="14345" width="14.140625" style="17" customWidth="1"/>
    <col min="14346" max="14346" width="14.7109375" style="17" bestFit="1" customWidth="1"/>
    <col min="14347" max="14347" width="21.42578125" style="17" bestFit="1" customWidth="1"/>
    <col min="14348" max="14348" width="14.7109375" style="17" bestFit="1" customWidth="1"/>
    <col min="14349" max="14349" width="21.42578125" style="17" bestFit="1" customWidth="1"/>
    <col min="14350" max="14350" width="14.7109375" style="17" bestFit="1" customWidth="1"/>
    <col min="14351" max="14351" width="21.42578125" style="17" bestFit="1" customWidth="1"/>
    <col min="14352" max="14352" width="14.7109375" style="17" bestFit="1" customWidth="1"/>
    <col min="14353" max="14353" width="21.42578125" style="17" bestFit="1" customWidth="1"/>
    <col min="14354" max="14354" width="14.7109375" style="17" bestFit="1" customWidth="1"/>
    <col min="14355" max="14355" width="21.42578125" style="17" bestFit="1" customWidth="1"/>
    <col min="14356" max="14356" width="16.5703125" style="17" bestFit="1" customWidth="1"/>
    <col min="14357" max="14357" width="14.140625" style="17" bestFit="1" customWidth="1"/>
    <col min="14358" max="14358" width="16.5703125" style="17" bestFit="1" customWidth="1"/>
    <col min="14359" max="14359" width="14.140625" style="17" bestFit="1" customWidth="1"/>
    <col min="14360" max="14360" width="14.42578125" style="17" bestFit="1" customWidth="1"/>
    <col min="14361" max="14361" width="14.5703125" style="17" customWidth="1"/>
    <col min="14362" max="14362" width="13.85546875" style="17" bestFit="1" customWidth="1"/>
    <col min="14363" max="14363" width="14.5703125" style="17" customWidth="1"/>
    <col min="14364" max="14600" width="9" style="17"/>
    <col min="14601" max="14601" width="14.140625" style="17" customWidth="1"/>
    <col min="14602" max="14602" width="14.7109375" style="17" bestFit="1" customWidth="1"/>
    <col min="14603" max="14603" width="21.42578125" style="17" bestFit="1" customWidth="1"/>
    <col min="14604" max="14604" width="14.7109375" style="17" bestFit="1" customWidth="1"/>
    <col min="14605" max="14605" width="21.42578125" style="17" bestFit="1" customWidth="1"/>
    <col min="14606" max="14606" width="14.7109375" style="17" bestFit="1" customWidth="1"/>
    <col min="14607" max="14607" width="21.42578125" style="17" bestFit="1" customWidth="1"/>
    <col min="14608" max="14608" width="14.7109375" style="17" bestFit="1" customWidth="1"/>
    <col min="14609" max="14609" width="21.42578125" style="17" bestFit="1" customWidth="1"/>
    <col min="14610" max="14610" width="14.7109375" style="17" bestFit="1" customWidth="1"/>
    <col min="14611" max="14611" width="21.42578125" style="17" bestFit="1" customWidth="1"/>
    <col min="14612" max="14612" width="16.5703125" style="17" bestFit="1" customWidth="1"/>
    <col min="14613" max="14613" width="14.140625" style="17" bestFit="1" customWidth="1"/>
    <col min="14614" max="14614" width="16.5703125" style="17" bestFit="1" customWidth="1"/>
    <col min="14615" max="14615" width="14.140625" style="17" bestFit="1" customWidth="1"/>
    <col min="14616" max="14616" width="14.42578125" style="17" bestFit="1" customWidth="1"/>
    <col min="14617" max="14617" width="14.5703125" style="17" customWidth="1"/>
    <col min="14618" max="14618" width="13.85546875" style="17" bestFit="1" customWidth="1"/>
    <col min="14619" max="14619" width="14.5703125" style="17" customWidth="1"/>
    <col min="14620" max="14856" width="9" style="17"/>
    <col min="14857" max="14857" width="14.140625" style="17" customWidth="1"/>
    <col min="14858" max="14858" width="14.7109375" style="17" bestFit="1" customWidth="1"/>
    <col min="14859" max="14859" width="21.42578125" style="17" bestFit="1" customWidth="1"/>
    <col min="14860" max="14860" width="14.7109375" style="17" bestFit="1" customWidth="1"/>
    <col min="14861" max="14861" width="21.42578125" style="17" bestFit="1" customWidth="1"/>
    <col min="14862" max="14862" width="14.7109375" style="17" bestFit="1" customWidth="1"/>
    <col min="14863" max="14863" width="21.42578125" style="17" bestFit="1" customWidth="1"/>
    <col min="14864" max="14864" width="14.7109375" style="17" bestFit="1" customWidth="1"/>
    <col min="14865" max="14865" width="21.42578125" style="17" bestFit="1" customWidth="1"/>
    <col min="14866" max="14866" width="14.7109375" style="17" bestFit="1" customWidth="1"/>
    <col min="14867" max="14867" width="21.42578125" style="17" bestFit="1" customWidth="1"/>
    <col min="14868" max="14868" width="16.5703125" style="17" bestFit="1" customWidth="1"/>
    <col min="14869" max="14869" width="14.140625" style="17" bestFit="1" customWidth="1"/>
    <col min="14870" max="14870" width="16.5703125" style="17" bestFit="1" customWidth="1"/>
    <col min="14871" max="14871" width="14.140625" style="17" bestFit="1" customWidth="1"/>
    <col min="14872" max="14872" width="14.42578125" style="17" bestFit="1" customWidth="1"/>
    <col min="14873" max="14873" width="14.5703125" style="17" customWidth="1"/>
    <col min="14874" max="14874" width="13.85546875" style="17" bestFit="1" customWidth="1"/>
    <col min="14875" max="14875" width="14.5703125" style="17" customWidth="1"/>
    <col min="14876" max="15112" width="9" style="17"/>
    <col min="15113" max="15113" width="14.140625" style="17" customWidth="1"/>
    <col min="15114" max="15114" width="14.7109375" style="17" bestFit="1" customWidth="1"/>
    <col min="15115" max="15115" width="21.42578125" style="17" bestFit="1" customWidth="1"/>
    <col min="15116" max="15116" width="14.7109375" style="17" bestFit="1" customWidth="1"/>
    <col min="15117" max="15117" width="21.42578125" style="17" bestFit="1" customWidth="1"/>
    <col min="15118" max="15118" width="14.7109375" style="17" bestFit="1" customWidth="1"/>
    <col min="15119" max="15119" width="21.42578125" style="17" bestFit="1" customWidth="1"/>
    <col min="15120" max="15120" width="14.7109375" style="17" bestFit="1" customWidth="1"/>
    <col min="15121" max="15121" width="21.42578125" style="17" bestFit="1" customWidth="1"/>
    <col min="15122" max="15122" width="14.7109375" style="17" bestFit="1" customWidth="1"/>
    <col min="15123" max="15123" width="21.42578125" style="17" bestFit="1" customWidth="1"/>
    <col min="15124" max="15124" width="16.5703125" style="17" bestFit="1" customWidth="1"/>
    <col min="15125" max="15125" width="14.140625" style="17" bestFit="1" customWidth="1"/>
    <col min="15126" max="15126" width="16.5703125" style="17" bestFit="1" customWidth="1"/>
    <col min="15127" max="15127" width="14.140625" style="17" bestFit="1" customWidth="1"/>
    <col min="15128" max="15128" width="14.42578125" style="17" bestFit="1" customWidth="1"/>
    <col min="15129" max="15129" width="14.5703125" style="17" customWidth="1"/>
    <col min="15130" max="15130" width="13.85546875" style="17" bestFit="1" customWidth="1"/>
    <col min="15131" max="15131" width="14.5703125" style="17" customWidth="1"/>
    <col min="15132" max="15368" width="9" style="17"/>
    <col min="15369" max="15369" width="14.140625" style="17" customWidth="1"/>
    <col min="15370" max="15370" width="14.7109375" style="17" bestFit="1" customWidth="1"/>
    <col min="15371" max="15371" width="21.42578125" style="17" bestFit="1" customWidth="1"/>
    <col min="15372" max="15372" width="14.7109375" style="17" bestFit="1" customWidth="1"/>
    <col min="15373" max="15373" width="21.42578125" style="17" bestFit="1" customWidth="1"/>
    <col min="15374" max="15374" width="14.7109375" style="17" bestFit="1" customWidth="1"/>
    <col min="15375" max="15375" width="21.42578125" style="17" bestFit="1" customWidth="1"/>
    <col min="15376" max="15376" width="14.7109375" style="17" bestFit="1" customWidth="1"/>
    <col min="15377" max="15377" width="21.42578125" style="17" bestFit="1" customWidth="1"/>
    <col min="15378" max="15378" width="14.7109375" style="17" bestFit="1" customWidth="1"/>
    <col min="15379" max="15379" width="21.42578125" style="17" bestFit="1" customWidth="1"/>
    <col min="15380" max="15380" width="16.5703125" style="17" bestFit="1" customWidth="1"/>
    <col min="15381" max="15381" width="14.140625" style="17" bestFit="1" customWidth="1"/>
    <col min="15382" max="15382" width="16.5703125" style="17" bestFit="1" customWidth="1"/>
    <col min="15383" max="15383" width="14.140625" style="17" bestFit="1" customWidth="1"/>
    <col min="15384" max="15384" width="14.42578125" style="17" bestFit="1" customWidth="1"/>
    <col min="15385" max="15385" width="14.5703125" style="17" customWidth="1"/>
    <col min="15386" max="15386" width="13.85546875" style="17" bestFit="1" customWidth="1"/>
    <col min="15387" max="15387" width="14.5703125" style="17" customWidth="1"/>
    <col min="15388" max="15624" width="9" style="17"/>
    <col min="15625" max="15625" width="14.140625" style="17" customWidth="1"/>
    <col min="15626" max="15626" width="14.7109375" style="17" bestFit="1" customWidth="1"/>
    <col min="15627" max="15627" width="21.42578125" style="17" bestFit="1" customWidth="1"/>
    <col min="15628" max="15628" width="14.7109375" style="17" bestFit="1" customWidth="1"/>
    <col min="15629" max="15629" width="21.42578125" style="17" bestFit="1" customWidth="1"/>
    <col min="15630" max="15630" width="14.7109375" style="17" bestFit="1" customWidth="1"/>
    <col min="15631" max="15631" width="21.42578125" style="17" bestFit="1" customWidth="1"/>
    <col min="15632" max="15632" width="14.7109375" style="17" bestFit="1" customWidth="1"/>
    <col min="15633" max="15633" width="21.42578125" style="17" bestFit="1" customWidth="1"/>
    <col min="15634" max="15634" width="14.7109375" style="17" bestFit="1" customWidth="1"/>
    <col min="15635" max="15635" width="21.42578125" style="17" bestFit="1" customWidth="1"/>
    <col min="15636" max="15636" width="16.5703125" style="17" bestFit="1" customWidth="1"/>
    <col min="15637" max="15637" width="14.140625" style="17" bestFit="1" customWidth="1"/>
    <col min="15638" max="15638" width="16.5703125" style="17" bestFit="1" customWidth="1"/>
    <col min="15639" max="15639" width="14.140625" style="17" bestFit="1" customWidth="1"/>
    <col min="15640" max="15640" width="14.42578125" style="17" bestFit="1" customWidth="1"/>
    <col min="15641" max="15641" width="14.5703125" style="17" customWidth="1"/>
    <col min="15642" max="15642" width="13.85546875" style="17" bestFit="1" customWidth="1"/>
    <col min="15643" max="15643" width="14.5703125" style="17" customWidth="1"/>
    <col min="15644" max="15880" width="9" style="17"/>
    <col min="15881" max="15881" width="14.140625" style="17" customWidth="1"/>
    <col min="15882" max="15882" width="14.7109375" style="17" bestFit="1" customWidth="1"/>
    <col min="15883" max="15883" width="21.42578125" style="17" bestFit="1" customWidth="1"/>
    <col min="15884" max="15884" width="14.7109375" style="17" bestFit="1" customWidth="1"/>
    <col min="15885" max="15885" width="21.42578125" style="17" bestFit="1" customWidth="1"/>
    <col min="15886" max="15886" width="14.7109375" style="17" bestFit="1" customWidth="1"/>
    <col min="15887" max="15887" width="21.42578125" style="17" bestFit="1" customWidth="1"/>
    <col min="15888" max="15888" width="14.7109375" style="17" bestFit="1" customWidth="1"/>
    <col min="15889" max="15889" width="21.42578125" style="17" bestFit="1" customWidth="1"/>
    <col min="15890" max="15890" width="14.7109375" style="17" bestFit="1" customWidth="1"/>
    <col min="15891" max="15891" width="21.42578125" style="17" bestFit="1" customWidth="1"/>
    <col min="15892" max="15892" width="16.5703125" style="17" bestFit="1" customWidth="1"/>
    <col min="15893" max="15893" width="14.140625" style="17" bestFit="1" customWidth="1"/>
    <col min="15894" max="15894" width="16.5703125" style="17" bestFit="1" customWidth="1"/>
    <col min="15895" max="15895" width="14.140625" style="17" bestFit="1" customWidth="1"/>
    <col min="15896" max="15896" width="14.42578125" style="17" bestFit="1" customWidth="1"/>
    <col min="15897" max="15897" width="14.5703125" style="17" customWidth="1"/>
    <col min="15898" max="15898" width="13.85546875" style="17" bestFit="1" customWidth="1"/>
    <col min="15899" max="15899" width="14.5703125" style="17" customWidth="1"/>
    <col min="15900" max="16136" width="9" style="17"/>
    <col min="16137" max="16137" width="14.140625" style="17" customWidth="1"/>
    <col min="16138" max="16138" width="14.7109375" style="17" bestFit="1" customWidth="1"/>
    <col min="16139" max="16139" width="21.42578125" style="17" bestFit="1" customWidth="1"/>
    <col min="16140" max="16140" width="14.7109375" style="17" bestFit="1" customWidth="1"/>
    <col min="16141" max="16141" width="21.42578125" style="17" bestFit="1" customWidth="1"/>
    <col min="16142" max="16142" width="14.7109375" style="17" bestFit="1" customWidth="1"/>
    <col min="16143" max="16143" width="21.42578125" style="17" bestFit="1" customWidth="1"/>
    <col min="16144" max="16144" width="14.7109375" style="17" bestFit="1" customWidth="1"/>
    <col min="16145" max="16145" width="21.42578125" style="17" bestFit="1" customWidth="1"/>
    <col min="16146" max="16146" width="14.7109375" style="17" bestFit="1" customWidth="1"/>
    <col min="16147" max="16147" width="21.42578125" style="17" bestFit="1" customWidth="1"/>
    <col min="16148" max="16148" width="16.5703125" style="17" bestFit="1" customWidth="1"/>
    <col min="16149" max="16149" width="14.140625" style="17" bestFit="1" customWidth="1"/>
    <col min="16150" max="16150" width="16.5703125" style="17" bestFit="1" customWidth="1"/>
    <col min="16151" max="16151" width="14.140625" style="17" bestFit="1" customWidth="1"/>
    <col min="16152" max="16152" width="14.42578125" style="17" bestFit="1" customWidth="1"/>
    <col min="16153" max="16153" width="14.5703125" style="17" customWidth="1"/>
    <col min="16154" max="16154" width="13.85546875" style="17" bestFit="1" customWidth="1"/>
    <col min="16155" max="16155" width="14.5703125" style="17" customWidth="1"/>
    <col min="16156" max="16384" width="9" style="17"/>
  </cols>
  <sheetData>
    <row r="1" spans="1:83" s="596" customFormat="1" ht="53.25" customHeight="1">
      <c r="A1" s="858" t="s">
        <v>835</v>
      </c>
      <c r="AC1" s="858" t="s">
        <v>836</v>
      </c>
      <c r="AJ1" s="1154"/>
      <c r="AN1" s="1154"/>
      <c r="AP1" s="1157"/>
      <c r="BE1" s="858" t="s">
        <v>886</v>
      </c>
    </row>
    <row r="2" spans="1:83" s="596" customFormat="1" ht="53.25" customHeight="1">
      <c r="A2" s="859" t="s">
        <v>885</v>
      </c>
      <c r="AC2" s="859" t="s">
        <v>888</v>
      </c>
      <c r="AJ2" s="1154"/>
      <c r="AN2" s="1154"/>
      <c r="AP2" s="1157"/>
      <c r="BE2" s="859" t="s">
        <v>887</v>
      </c>
    </row>
    <row r="3" spans="1:83" ht="26.25">
      <c r="A3" s="16"/>
      <c r="C3" s="18"/>
      <c r="Y3" s="1459" t="s">
        <v>537</v>
      </c>
      <c r="Z3" s="1459"/>
      <c r="AA3" s="1459"/>
      <c r="AC3" s="16"/>
      <c r="AE3" s="18"/>
      <c r="BA3" s="1459" t="s">
        <v>537</v>
      </c>
      <c r="BB3" s="1459"/>
      <c r="BC3" s="1459"/>
      <c r="BE3" s="16"/>
      <c r="BG3" s="18"/>
      <c r="CC3" s="1459" t="s">
        <v>537</v>
      </c>
      <c r="CD3" s="1459"/>
      <c r="CE3" s="1459"/>
    </row>
    <row r="4" spans="1:83" ht="35.25" customHeight="1">
      <c r="A4" s="1470" t="s">
        <v>287</v>
      </c>
      <c r="B4" s="1471" t="s">
        <v>722</v>
      </c>
      <c r="C4" s="1471"/>
      <c r="D4" s="1471"/>
      <c r="E4" s="1471"/>
      <c r="F4" s="1471"/>
      <c r="G4" s="1471"/>
      <c r="H4" s="1471"/>
      <c r="I4" s="1471"/>
      <c r="J4" s="1471"/>
      <c r="K4" s="1471"/>
      <c r="L4" s="1471"/>
      <c r="M4" s="1471"/>
      <c r="N4" s="1471"/>
      <c r="O4" s="1471"/>
      <c r="P4" s="1464" t="s">
        <v>725</v>
      </c>
      <c r="Q4" s="1464"/>
      <c r="R4" s="1464" t="s">
        <v>726</v>
      </c>
      <c r="S4" s="1464"/>
      <c r="T4" s="1464" t="s">
        <v>727</v>
      </c>
      <c r="U4" s="1464"/>
      <c r="V4" s="1464" t="s">
        <v>541</v>
      </c>
      <c r="W4" s="1464"/>
      <c r="X4" s="1465" t="s">
        <v>728</v>
      </c>
      <c r="Y4" s="1465"/>
      <c r="Z4" s="1465"/>
      <c r="AA4" s="1465"/>
      <c r="AC4" s="1470" t="s">
        <v>287</v>
      </c>
      <c r="AD4" s="1471" t="s">
        <v>722</v>
      </c>
      <c r="AE4" s="1471"/>
      <c r="AF4" s="1471"/>
      <c r="AG4" s="1471"/>
      <c r="AH4" s="1471"/>
      <c r="AI4" s="1471"/>
      <c r="AJ4" s="1471"/>
      <c r="AK4" s="1471"/>
      <c r="AL4" s="1471"/>
      <c r="AM4" s="1471"/>
      <c r="AN4" s="1471"/>
      <c r="AO4" s="1471"/>
      <c r="AP4" s="1471"/>
      <c r="AQ4" s="1471"/>
      <c r="AR4" s="1464" t="s">
        <v>725</v>
      </c>
      <c r="AS4" s="1464"/>
      <c r="AT4" s="1464" t="s">
        <v>726</v>
      </c>
      <c r="AU4" s="1464"/>
      <c r="AV4" s="1464" t="s">
        <v>727</v>
      </c>
      <c r="AW4" s="1464"/>
      <c r="AX4" s="1464" t="s">
        <v>541</v>
      </c>
      <c r="AY4" s="1464"/>
      <c r="AZ4" s="1465" t="s">
        <v>728</v>
      </c>
      <c r="BA4" s="1465"/>
      <c r="BB4" s="1465"/>
      <c r="BC4" s="1465"/>
      <c r="BE4" s="1470" t="s">
        <v>287</v>
      </c>
      <c r="BF4" s="1471" t="s">
        <v>722</v>
      </c>
      <c r="BG4" s="1471"/>
      <c r="BH4" s="1471"/>
      <c r="BI4" s="1471"/>
      <c r="BJ4" s="1471"/>
      <c r="BK4" s="1471"/>
      <c r="BL4" s="1471"/>
      <c r="BM4" s="1471"/>
      <c r="BN4" s="1471"/>
      <c r="BO4" s="1471"/>
      <c r="BP4" s="1471"/>
      <c r="BQ4" s="1471"/>
      <c r="BR4" s="1471"/>
      <c r="BS4" s="1471"/>
      <c r="BT4" s="1464" t="s">
        <v>725</v>
      </c>
      <c r="BU4" s="1464"/>
      <c r="BV4" s="1464" t="s">
        <v>726</v>
      </c>
      <c r="BW4" s="1464"/>
      <c r="BX4" s="1464" t="s">
        <v>727</v>
      </c>
      <c r="BY4" s="1464"/>
      <c r="BZ4" s="1464" t="s">
        <v>541</v>
      </c>
      <c r="CA4" s="1464"/>
      <c r="CB4" s="1465" t="s">
        <v>728</v>
      </c>
      <c r="CC4" s="1465"/>
      <c r="CD4" s="1465"/>
      <c r="CE4" s="1465"/>
    </row>
    <row r="5" spans="1:83" s="22" customFormat="1" ht="47.25" customHeight="1">
      <c r="A5" s="1470"/>
      <c r="B5" s="1466" t="s">
        <v>204</v>
      </c>
      <c r="C5" s="1466"/>
      <c r="D5" s="1466"/>
      <c r="E5" s="1466"/>
      <c r="F5" s="1466"/>
      <c r="G5" s="1466"/>
      <c r="H5" s="1466"/>
      <c r="I5" s="1466"/>
      <c r="J5" s="1466"/>
      <c r="K5" s="1467"/>
      <c r="L5" s="1468" t="s">
        <v>209</v>
      </c>
      <c r="M5" s="1469"/>
      <c r="N5" s="1464" t="s">
        <v>210</v>
      </c>
      <c r="O5" s="1464"/>
      <c r="P5" s="1464"/>
      <c r="Q5" s="1464"/>
      <c r="R5" s="1464"/>
      <c r="S5" s="1464"/>
      <c r="T5" s="1464"/>
      <c r="U5" s="1464"/>
      <c r="V5" s="1464"/>
      <c r="W5" s="1464"/>
      <c r="X5" s="1465"/>
      <c r="Y5" s="1465"/>
      <c r="Z5" s="1465"/>
      <c r="AA5" s="1465"/>
      <c r="AC5" s="1470"/>
      <c r="AD5" s="1466" t="s">
        <v>204</v>
      </c>
      <c r="AE5" s="1466"/>
      <c r="AF5" s="1466"/>
      <c r="AG5" s="1466"/>
      <c r="AH5" s="1466"/>
      <c r="AI5" s="1466"/>
      <c r="AJ5" s="1466"/>
      <c r="AK5" s="1466"/>
      <c r="AL5" s="1466"/>
      <c r="AM5" s="1467"/>
      <c r="AN5" s="1468" t="s">
        <v>209</v>
      </c>
      <c r="AO5" s="1469"/>
      <c r="AP5" s="1464" t="s">
        <v>210</v>
      </c>
      <c r="AQ5" s="1464"/>
      <c r="AR5" s="1464"/>
      <c r="AS5" s="1464"/>
      <c r="AT5" s="1464"/>
      <c r="AU5" s="1464"/>
      <c r="AV5" s="1464"/>
      <c r="AW5" s="1464"/>
      <c r="AX5" s="1464"/>
      <c r="AY5" s="1464"/>
      <c r="AZ5" s="1465"/>
      <c r="BA5" s="1465"/>
      <c r="BB5" s="1465"/>
      <c r="BC5" s="1465"/>
      <c r="BE5" s="1470"/>
      <c r="BF5" s="1466" t="s">
        <v>204</v>
      </c>
      <c r="BG5" s="1466"/>
      <c r="BH5" s="1466"/>
      <c r="BI5" s="1466"/>
      <c r="BJ5" s="1466"/>
      <c r="BK5" s="1466"/>
      <c r="BL5" s="1466"/>
      <c r="BM5" s="1466"/>
      <c r="BN5" s="1466"/>
      <c r="BO5" s="1467"/>
      <c r="BP5" s="1468" t="s">
        <v>209</v>
      </c>
      <c r="BQ5" s="1469"/>
      <c r="BR5" s="1464" t="s">
        <v>210</v>
      </c>
      <c r="BS5" s="1464"/>
      <c r="BT5" s="1464"/>
      <c r="BU5" s="1464"/>
      <c r="BV5" s="1464"/>
      <c r="BW5" s="1464"/>
      <c r="BX5" s="1464"/>
      <c r="BY5" s="1464"/>
      <c r="BZ5" s="1464"/>
      <c r="CA5" s="1464"/>
      <c r="CB5" s="1465"/>
      <c r="CC5" s="1465"/>
      <c r="CD5" s="1465"/>
      <c r="CE5" s="1465"/>
    </row>
    <row r="6" spans="1:83" s="19" customFormat="1" ht="35.25" customHeight="1">
      <c r="A6" s="1470"/>
      <c r="B6" s="1472" t="s">
        <v>205</v>
      </c>
      <c r="C6" s="1473"/>
      <c r="D6" s="1474" t="s">
        <v>723</v>
      </c>
      <c r="E6" s="1475"/>
      <c r="F6" s="1474" t="s">
        <v>207</v>
      </c>
      <c r="G6" s="1475"/>
      <c r="H6" s="1474" t="s">
        <v>724</v>
      </c>
      <c r="I6" s="1475"/>
      <c r="J6" s="1474" t="s">
        <v>342</v>
      </c>
      <c r="K6" s="1475"/>
      <c r="L6" s="23" t="s">
        <v>277</v>
      </c>
      <c r="M6" s="23" t="s">
        <v>278</v>
      </c>
      <c r="N6" s="23" t="s">
        <v>277</v>
      </c>
      <c r="O6" s="23" t="s">
        <v>278</v>
      </c>
      <c r="P6" s="23" t="s">
        <v>277</v>
      </c>
      <c r="Q6" s="23" t="s">
        <v>278</v>
      </c>
      <c r="R6" s="23" t="s">
        <v>277</v>
      </c>
      <c r="S6" s="23" t="s">
        <v>278</v>
      </c>
      <c r="T6" s="23" t="s">
        <v>277</v>
      </c>
      <c r="U6" s="23" t="s">
        <v>278</v>
      </c>
      <c r="V6" s="23" t="s">
        <v>277</v>
      </c>
      <c r="W6" s="23" t="s">
        <v>278</v>
      </c>
      <c r="X6" s="23" t="s">
        <v>277</v>
      </c>
      <c r="Y6" s="1476" t="s">
        <v>279</v>
      </c>
      <c r="Z6" s="23" t="s">
        <v>278</v>
      </c>
      <c r="AA6" s="1476" t="s">
        <v>279</v>
      </c>
      <c r="AC6" s="1470"/>
      <c r="AD6" s="1478" t="s">
        <v>205</v>
      </c>
      <c r="AE6" s="1475"/>
      <c r="AF6" s="1474" t="s">
        <v>723</v>
      </c>
      <c r="AG6" s="1475"/>
      <c r="AH6" s="1474" t="s">
        <v>207</v>
      </c>
      <c r="AI6" s="1475"/>
      <c r="AJ6" s="1474" t="s">
        <v>724</v>
      </c>
      <c r="AK6" s="1475"/>
      <c r="AL6" s="1474" t="s">
        <v>342</v>
      </c>
      <c r="AM6" s="1475"/>
      <c r="AN6" s="1155" t="s">
        <v>277</v>
      </c>
      <c r="AO6" s="23" t="s">
        <v>278</v>
      </c>
      <c r="AP6" s="1158" t="s">
        <v>277</v>
      </c>
      <c r="AQ6" s="23" t="s">
        <v>278</v>
      </c>
      <c r="AR6" s="23" t="s">
        <v>277</v>
      </c>
      <c r="AS6" s="23" t="s">
        <v>278</v>
      </c>
      <c r="AT6" s="23" t="s">
        <v>277</v>
      </c>
      <c r="AU6" s="23" t="s">
        <v>278</v>
      </c>
      <c r="AV6" s="23" t="s">
        <v>277</v>
      </c>
      <c r="AW6" s="23" t="s">
        <v>278</v>
      </c>
      <c r="AX6" s="23" t="s">
        <v>277</v>
      </c>
      <c r="AY6" s="23" t="s">
        <v>278</v>
      </c>
      <c r="AZ6" s="23" t="s">
        <v>277</v>
      </c>
      <c r="BA6" s="1476" t="s">
        <v>279</v>
      </c>
      <c r="BB6" s="23" t="s">
        <v>278</v>
      </c>
      <c r="BC6" s="1476" t="s">
        <v>279</v>
      </c>
      <c r="BE6" s="1470"/>
      <c r="BF6" s="1478" t="s">
        <v>205</v>
      </c>
      <c r="BG6" s="1475"/>
      <c r="BH6" s="1474" t="s">
        <v>723</v>
      </c>
      <c r="BI6" s="1475"/>
      <c r="BJ6" s="1474" t="s">
        <v>207</v>
      </c>
      <c r="BK6" s="1475"/>
      <c r="BL6" s="1474" t="s">
        <v>724</v>
      </c>
      <c r="BM6" s="1475"/>
      <c r="BN6" s="1474" t="s">
        <v>342</v>
      </c>
      <c r="BO6" s="1475"/>
      <c r="BP6" s="23" t="s">
        <v>277</v>
      </c>
      <c r="BQ6" s="23" t="s">
        <v>278</v>
      </c>
      <c r="BR6" s="23" t="s">
        <v>277</v>
      </c>
      <c r="BS6" s="23" t="s">
        <v>278</v>
      </c>
      <c r="BT6" s="23" t="s">
        <v>277</v>
      </c>
      <c r="BU6" s="23" t="s">
        <v>278</v>
      </c>
      <c r="BV6" s="23" t="s">
        <v>277</v>
      </c>
      <c r="BW6" s="23" t="s">
        <v>278</v>
      </c>
      <c r="BX6" s="23" t="s">
        <v>277</v>
      </c>
      <c r="BY6" s="23" t="s">
        <v>278</v>
      </c>
      <c r="BZ6" s="23" t="s">
        <v>277</v>
      </c>
      <c r="CA6" s="23" t="s">
        <v>278</v>
      </c>
      <c r="CB6" s="23" t="s">
        <v>277</v>
      </c>
      <c r="CC6" s="1476" t="s">
        <v>279</v>
      </c>
      <c r="CD6" s="23" t="s">
        <v>278</v>
      </c>
      <c r="CE6" s="1476" t="s">
        <v>279</v>
      </c>
    </row>
    <row r="7" spans="1:83" s="22" customFormat="1" ht="52.5">
      <c r="A7" s="1470"/>
      <c r="B7" s="745" t="s">
        <v>817</v>
      </c>
      <c r="C7" s="745" t="s">
        <v>544</v>
      </c>
      <c r="D7" s="745" t="s">
        <v>817</v>
      </c>
      <c r="E7" s="745" t="s">
        <v>544</v>
      </c>
      <c r="F7" s="745" t="s">
        <v>817</v>
      </c>
      <c r="G7" s="745" t="s">
        <v>544</v>
      </c>
      <c r="H7" s="745" t="s">
        <v>817</v>
      </c>
      <c r="I7" s="745" t="s">
        <v>544</v>
      </c>
      <c r="J7" s="745" t="s">
        <v>817</v>
      </c>
      <c r="K7" s="745" t="s">
        <v>544</v>
      </c>
      <c r="L7" s="450" t="s">
        <v>280</v>
      </c>
      <c r="M7" s="450" t="s">
        <v>281</v>
      </c>
      <c r="N7" s="450" t="s">
        <v>280</v>
      </c>
      <c r="O7" s="450" t="s">
        <v>281</v>
      </c>
      <c r="P7" s="450" t="s">
        <v>280</v>
      </c>
      <c r="Q7" s="450" t="s">
        <v>281</v>
      </c>
      <c r="R7" s="450" t="s">
        <v>280</v>
      </c>
      <c r="S7" s="450" t="s">
        <v>281</v>
      </c>
      <c r="T7" s="450" t="s">
        <v>280</v>
      </c>
      <c r="U7" s="450" t="s">
        <v>281</v>
      </c>
      <c r="V7" s="450" t="s">
        <v>280</v>
      </c>
      <c r="W7" s="450" t="s">
        <v>281</v>
      </c>
      <c r="X7" s="450" t="s">
        <v>280</v>
      </c>
      <c r="Y7" s="1477"/>
      <c r="Z7" s="450" t="s">
        <v>281</v>
      </c>
      <c r="AA7" s="1477"/>
      <c r="AC7" s="1470"/>
      <c r="AD7" s="745" t="s">
        <v>817</v>
      </c>
      <c r="AE7" s="745" t="s">
        <v>544</v>
      </c>
      <c r="AF7" s="745" t="s">
        <v>817</v>
      </c>
      <c r="AG7" s="745" t="s">
        <v>544</v>
      </c>
      <c r="AH7" s="745" t="s">
        <v>817</v>
      </c>
      <c r="AI7" s="745" t="s">
        <v>544</v>
      </c>
      <c r="AJ7" s="1137" t="s">
        <v>817</v>
      </c>
      <c r="AK7" s="745" t="s">
        <v>544</v>
      </c>
      <c r="AL7" s="745" t="s">
        <v>817</v>
      </c>
      <c r="AM7" s="745" t="s">
        <v>544</v>
      </c>
      <c r="AN7" s="1156" t="s">
        <v>280</v>
      </c>
      <c r="AO7" s="450" t="s">
        <v>281</v>
      </c>
      <c r="AP7" s="1159" t="s">
        <v>280</v>
      </c>
      <c r="AQ7" s="450" t="s">
        <v>281</v>
      </c>
      <c r="AR7" s="450" t="s">
        <v>280</v>
      </c>
      <c r="AS7" s="450" t="s">
        <v>281</v>
      </c>
      <c r="AT7" s="450" t="s">
        <v>280</v>
      </c>
      <c r="AU7" s="450" t="s">
        <v>281</v>
      </c>
      <c r="AV7" s="450" t="s">
        <v>280</v>
      </c>
      <c r="AW7" s="450" t="s">
        <v>281</v>
      </c>
      <c r="AX7" s="450" t="s">
        <v>280</v>
      </c>
      <c r="AY7" s="450" t="s">
        <v>281</v>
      </c>
      <c r="AZ7" s="450" t="s">
        <v>280</v>
      </c>
      <c r="BA7" s="1477"/>
      <c r="BB7" s="450" t="s">
        <v>281</v>
      </c>
      <c r="BC7" s="1477"/>
      <c r="BE7" s="1470"/>
      <c r="BF7" s="745" t="s">
        <v>817</v>
      </c>
      <c r="BG7" s="745" t="s">
        <v>544</v>
      </c>
      <c r="BH7" s="745" t="s">
        <v>817</v>
      </c>
      <c r="BI7" s="745" t="s">
        <v>544</v>
      </c>
      <c r="BJ7" s="745" t="s">
        <v>817</v>
      </c>
      <c r="BK7" s="745" t="s">
        <v>544</v>
      </c>
      <c r="BL7" s="745" t="s">
        <v>817</v>
      </c>
      <c r="BM7" s="745" t="s">
        <v>544</v>
      </c>
      <c r="BN7" s="745" t="s">
        <v>817</v>
      </c>
      <c r="BO7" s="745" t="s">
        <v>544</v>
      </c>
      <c r="BP7" s="450" t="s">
        <v>280</v>
      </c>
      <c r="BQ7" s="450" t="s">
        <v>281</v>
      </c>
      <c r="BR7" s="450" t="s">
        <v>280</v>
      </c>
      <c r="BS7" s="450" t="s">
        <v>281</v>
      </c>
      <c r="BT7" s="450" t="s">
        <v>280</v>
      </c>
      <c r="BU7" s="450" t="s">
        <v>281</v>
      </c>
      <c r="BV7" s="450" t="s">
        <v>280</v>
      </c>
      <c r="BW7" s="450" t="s">
        <v>281</v>
      </c>
      <c r="BX7" s="450" t="s">
        <v>280</v>
      </c>
      <c r="BY7" s="450" t="s">
        <v>281</v>
      </c>
      <c r="BZ7" s="450" t="s">
        <v>280</v>
      </c>
      <c r="CA7" s="450" t="s">
        <v>281</v>
      </c>
      <c r="CB7" s="450" t="s">
        <v>280</v>
      </c>
      <c r="CC7" s="1477"/>
      <c r="CD7" s="450" t="s">
        <v>281</v>
      </c>
      <c r="CE7" s="1477"/>
    </row>
    <row r="8" spans="1:83" s="19" customFormat="1" ht="57">
      <c r="A8" s="1470"/>
      <c r="B8" s="825" t="s">
        <v>818</v>
      </c>
      <c r="C8" s="451" t="s">
        <v>283</v>
      </c>
      <c r="D8" s="825" t="s">
        <v>818</v>
      </c>
      <c r="E8" s="451" t="s">
        <v>283</v>
      </c>
      <c r="F8" s="825" t="s">
        <v>818</v>
      </c>
      <c r="G8" s="451" t="s">
        <v>283</v>
      </c>
      <c r="H8" s="825" t="s">
        <v>818</v>
      </c>
      <c r="I8" s="451" t="s">
        <v>283</v>
      </c>
      <c r="J8" s="825" t="s">
        <v>818</v>
      </c>
      <c r="K8" s="451" t="s">
        <v>283</v>
      </c>
      <c r="L8" s="826" t="s">
        <v>818</v>
      </c>
      <c r="M8" s="451" t="s">
        <v>283</v>
      </c>
      <c r="N8" s="826" t="s">
        <v>818</v>
      </c>
      <c r="O8" s="451" t="s">
        <v>283</v>
      </c>
      <c r="P8" s="826" t="s">
        <v>818</v>
      </c>
      <c r="Q8" s="451" t="s">
        <v>283</v>
      </c>
      <c r="R8" s="826" t="s">
        <v>818</v>
      </c>
      <c r="S8" s="451" t="s">
        <v>283</v>
      </c>
      <c r="T8" s="826" t="s">
        <v>818</v>
      </c>
      <c r="U8" s="451" t="s">
        <v>283</v>
      </c>
      <c r="V8" s="826" t="s">
        <v>818</v>
      </c>
      <c r="W8" s="451" t="s">
        <v>283</v>
      </c>
      <c r="X8" s="825" t="s">
        <v>818</v>
      </c>
      <c r="Y8" s="451" t="s">
        <v>284</v>
      </c>
      <c r="Z8" s="451" t="s">
        <v>283</v>
      </c>
      <c r="AA8" s="451" t="s">
        <v>284</v>
      </c>
      <c r="AC8" s="1470"/>
      <c r="AD8" s="825" t="s">
        <v>818</v>
      </c>
      <c r="AE8" s="451" t="s">
        <v>283</v>
      </c>
      <c r="AF8" s="825" t="s">
        <v>818</v>
      </c>
      <c r="AG8" s="451" t="s">
        <v>283</v>
      </c>
      <c r="AH8" s="825" t="s">
        <v>818</v>
      </c>
      <c r="AI8" s="451" t="s">
        <v>283</v>
      </c>
      <c r="AJ8" s="1138" t="s">
        <v>818</v>
      </c>
      <c r="AK8" s="451" t="s">
        <v>283</v>
      </c>
      <c r="AL8" s="825" t="s">
        <v>818</v>
      </c>
      <c r="AM8" s="451" t="s">
        <v>283</v>
      </c>
      <c r="AN8" s="1138" t="s">
        <v>818</v>
      </c>
      <c r="AO8" s="451" t="s">
        <v>283</v>
      </c>
      <c r="AP8" s="1142" t="s">
        <v>818</v>
      </c>
      <c r="AQ8" s="451" t="s">
        <v>283</v>
      </c>
      <c r="AR8" s="825" t="s">
        <v>818</v>
      </c>
      <c r="AS8" s="451" t="s">
        <v>283</v>
      </c>
      <c r="AT8" s="825" t="s">
        <v>818</v>
      </c>
      <c r="AU8" s="451" t="s">
        <v>283</v>
      </c>
      <c r="AV8" s="825" t="s">
        <v>818</v>
      </c>
      <c r="AW8" s="451" t="s">
        <v>283</v>
      </c>
      <c r="AX8" s="825" t="s">
        <v>818</v>
      </c>
      <c r="AY8" s="451" t="s">
        <v>283</v>
      </c>
      <c r="AZ8" s="825" t="s">
        <v>818</v>
      </c>
      <c r="BA8" s="451" t="s">
        <v>284</v>
      </c>
      <c r="BB8" s="451" t="s">
        <v>283</v>
      </c>
      <c r="BC8" s="451" t="s">
        <v>284</v>
      </c>
      <c r="BE8" s="1470"/>
      <c r="BF8" s="825" t="s">
        <v>818</v>
      </c>
      <c r="BG8" s="451" t="s">
        <v>283</v>
      </c>
      <c r="BH8" s="825" t="s">
        <v>818</v>
      </c>
      <c r="BI8" s="451" t="s">
        <v>283</v>
      </c>
      <c r="BJ8" s="825" t="s">
        <v>818</v>
      </c>
      <c r="BK8" s="451" t="s">
        <v>283</v>
      </c>
      <c r="BL8" s="825" t="s">
        <v>818</v>
      </c>
      <c r="BM8" s="451" t="s">
        <v>283</v>
      </c>
      <c r="BN8" s="825" t="s">
        <v>818</v>
      </c>
      <c r="BO8" s="451" t="s">
        <v>283</v>
      </c>
      <c r="BP8" s="825" t="s">
        <v>818</v>
      </c>
      <c r="BQ8" s="451" t="s">
        <v>283</v>
      </c>
      <c r="BR8" s="825" t="s">
        <v>818</v>
      </c>
      <c r="BS8" s="451" t="s">
        <v>283</v>
      </c>
      <c r="BT8" s="825" t="s">
        <v>818</v>
      </c>
      <c r="BU8" s="451" t="s">
        <v>283</v>
      </c>
      <c r="BV8" s="825" t="s">
        <v>818</v>
      </c>
      <c r="BW8" s="451" t="s">
        <v>283</v>
      </c>
      <c r="BX8" s="825" t="s">
        <v>818</v>
      </c>
      <c r="BY8" s="451" t="s">
        <v>283</v>
      </c>
      <c r="BZ8" s="825" t="s">
        <v>818</v>
      </c>
      <c r="CA8" s="451" t="s">
        <v>283</v>
      </c>
      <c r="CB8" s="825" t="s">
        <v>818</v>
      </c>
      <c r="CC8" s="451" t="s">
        <v>284</v>
      </c>
      <c r="CD8" s="451" t="s">
        <v>283</v>
      </c>
      <c r="CE8" s="451" t="s">
        <v>284</v>
      </c>
    </row>
    <row r="9" spans="1:83" s="590" customFormat="1" ht="63" customHeight="1">
      <c r="A9" s="586" t="s">
        <v>800</v>
      </c>
      <c r="B9" s="1145">
        <v>11697</v>
      </c>
      <c r="C9" s="985">
        <v>5914328.9900000002</v>
      </c>
      <c r="D9" s="1145">
        <v>2885</v>
      </c>
      <c r="E9" s="985">
        <v>1192316.06</v>
      </c>
      <c r="F9" s="1145">
        <v>415</v>
      </c>
      <c r="G9" s="985">
        <v>313004.37</v>
      </c>
      <c r="H9" s="1145">
        <v>0</v>
      </c>
      <c r="I9" s="985">
        <v>0</v>
      </c>
      <c r="J9" s="1147">
        <v>14997</v>
      </c>
      <c r="K9" s="986">
        <v>7419649.4200000009</v>
      </c>
      <c r="L9" s="1145">
        <v>0</v>
      </c>
      <c r="M9" s="985">
        <v>0</v>
      </c>
      <c r="N9" s="1145">
        <v>204</v>
      </c>
      <c r="O9" s="985">
        <v>166362304.96004</v>
      </c>
      <c r="P9" s="1145">
        <v>272</v>
      </c>
      <c r="Q9" s="985">
        <v>179362.92</v>
      </c>
      <c r="R9" s="1145">
        <v>0</v>
      </c>
      <c r="S9" s="985">
        <v>0</v>
      </c>
      <c r="T9" s="1145">
        <v>0</v>
      </c>
      <c r="U9" s="985">
        <v>0</v>
      </c>
      <c r="V9" s="1145">
        <v>6268</v>
      </c>
      <c r="W9" s="985">
        <v>2100800</v>
      </c>
      <c r="X9" s="1148">
        <v>21741</v>
      </c>
      <c r="Y9" s="985">
        <v>0.6855368777596399</v>
      </c>
      <c r="Z9" s="987">
        <v>176062117.30003998</v>
      </c>
      <c r="AA9" s="985">
        <v>4.2855467541012819</v>
      </c>
      <c r="AB9" s="629"/>
      <c r="AC9" s="988" t="s">
        <v>800</v>
      </c>
      <c r="AD9" s="1150">
        <v>970</v>
      </c>
      <c r="AE9" s="985">
        <v>464329.16</v>
      </c>
      <c r="AF9" s="1152">
        <v>136</v>
      </c>
      <c r="AG9" s="985">
        <v>52361.19</v>
      </c>
      <c r="AH9" s="1152">
        <v>25</v>
      </c>
      <c r="AI9" s="985">
        <v>24650</v>
      </c>
      <c r="AJ9" s="1145">
        <v>0</v>
      </c>
      <c r="AK9" s="985">
        <v>0</v>
      </c>
      <c r="AL9" s="1152">
        <v>1131</v>
      </c>
      <c r="AM9" s="985">
        <v>541340.35</v>
      </c>
      <c r="AN9" s="1145">
        <v>0</v>
      </c>
      <c r="AO9" s="985">
        <v>0</v>
      </c>
      <c r="AP9" s="1160">
        <v>0</v>
      </c>
      <c r="AQ9" s="985">
        <v>0</v>
      </c>
      <c r="AR9" s="1145">
        <v>7</v>
      </c>
      <c r="AS9" s="985">
        <v>1632.32</v>
      </c>
      <c r="AT9" s="1145">
        <v>0</v>
      </c>
      <c r="AU9" s="985">
        <v>0</v>
      </c>
      <c r="AV9" s="1145">
        <v>0</v>
      </c>
      <c r="AW9" s="985">
        <v>0</v>
      </c>
      <c r="AX9" s="1145">
        <v>1473</v>
      </c>
      <c r="AY9" s="985">
        <v>493175</v>
      </c>
      <c r="AZ9" s="1148">
        <v>2611</v>
      </c>
      <c r="BA9" s="985">
        <v>1.9981174381853941</v>
      </c>
      <c r="BB9" s="987">
        <v>1036147.6699999999</v>
      </c>
      <c r="BC9" s="985">
        <v>0.42873542366526751</v>
      </c>
      <c r="BD9" s="629"/>
      <c r="BE9" s="988" t="s">
        <v>800</v>
      </c>
      <c r="BF9" s="1162">
        <v>0</v>
      </c>
      <c r="BG9" s="985">
        <v>0</v>
      </c>
      <c r="BH9" s="1152">
        <v>0</v>
      </c>
      <c r="BI9" s="985">
        <v>0</v>
      </c>
      <c r="BJ9" s="1152">
        <v>0</v>
      </c>
      <c r="BK9" s="985">
        <v>0</v>
      </c>
      <c r="BL9" s="1152">
        <v>0</v>
      </c>
      <c r="BM9" s="985">
        <v>0</v>
      </c>
      <c r="BN9" s="1152">
        <v>0</v>
      </c>
      <c r="BO9" s="985">
        <v>0</v>
      </c>
      <c r="BP9" s="1145">
        <v>0</v>
      </c>
      <c r="BQ9" s="985">
        <v>0</v>
      </c>
      <c r="BR9" s="1145">
        <v>0</v>
      </c>
      <c r="BS9" s="985">
        <v>562303.63573172002</v>
      </c>
      <c r="BT9" s="1145">
        <v>0</v>
      </c>
      <c r="BU9" s="985">
        <v>0</v>
      </c>
      <c r="BV9" s="1145">
        <v>0</v>
      </c>
      <c r="BW9" s="985">
        <v>0</v>
      </c>
      <c r="BX9" s="1145">
        <v>0</v>
      </c>
      <c r="BY9" s="985">
        <v>0</v>
      </c>
      <c r="BZ9" s="1145">
        <v>0</v>
      </c>
      <c r="CA9" s="985">
        <v>0</v>
      </c>
      <c r="CB9" s="1164">
        <v>0</v>
      </c>
      <c r="CC9" s="985">
        <v>0</v>
      </c>
      <c r="CD9" s="987">
        <v>562303.63573172002</v>
      </c>
      <c r="CE9" s="985">
        <v>6.0147155978753884E-2</v>
      </c>
    </row>
    <row r="10" spans="1:83" s="590" customFormat="1" ht="63" customHeight="1">
      <c r="A10" s="591" t="s">
        <v>169</v>
      </c>
      <c r="B10" s="1145">
        <v>402300</v>
      </c>
      <c r="C10" s="985">
        <v>123675421.538</v>
      </c>
      <c r="D10" s="1145">
        <v>168987</v>
      </c>
      <c r="E10" s="985">
        <v>62596224.034999996</v>
      </c>
      <c r="F10" s="1145">
        <v>14067</v>
      </c>
      <c r="G10" s="985">
        <v>4706643.2719999999</v>
      </c>
      <c r="H10" s="1145">
        <v>0</v>
      </c>
      <c r="I10" s="985">
        <v>0</v>
      </c>
      <c r="J10" s="1147">
        <v>585354</v>
      </c>
      <c r="K10" s="986">
        <v>190978288.84500003</v>
      </c>
      <c r="L10" s="1145">
        <v>0</v>
      </c>
      <c r="M10" s="985">
        <v>0</v>
      </c>
      <c r="N10" s="1145">
        <v>3716</v>
      </c>
      <c r="O10" s="985">
        <v>216490411.93081999</v>
      </c>
      <c r="P10" s="1145">
        <v>6746</v>
      </c>
      <c r="Q10" s="985">
        <v>2135074.5290000001</v>
      </c>
      <c r="R10" s="1145">
        <v>32236</v>
      </c>
      <c r="S10" s="985">
        <v>108088411.176</v>
      </c>
      <c r="T10" s="1145">
        <v>0</v>
      </c>
      <c r="U10" s="985">
        <v>0</v>
      </c>
      <c r="V10" s="1145">
        <v>165793</v>
      </c>
      <c r="W10" s="985">
        <v>417131745.80000001</v>
      </c>
      <c r="X10" s="1148">
        <v>793845</v>
      </c>
      <c r="Y10" s="985">
        <v>25.031508335637799</v>
      </c>
      <c r="Z10" s="987">
        <v>934823932.28082001</v>
      </c>
      <c r="AA10" s="985">
        <v>22.754648927769967</v>
      </c>
      <c r="AB10" s="629"/>
      <c r="AC10" s="989" t="s">
        <v>169</v>
      </c>
      <c r="AD10" s="1150">
        <v>45762</v>
      </c>
      <c r="AE10" s="985">
        <v>9703555.7080000006</v>
      </c>
      <c r="AF10" s="1152">
        <v>9470</v>
      </c>
      <c r="AG10" s="985">
        <v>2663843.7390000001</v>
      </c>
      <c r="AH10" s="1152">
        <v>489</v>
      </c>
      <c r="AI10" s="985">
        <v>303826.90299999999</v>
      </c>
      <c r="AJ10" s="1145">
        <v>0</v>
      </c>
      <c r="AK10" s="985">
        <v>0</v>
      </c>
      <c r="AL10" s="1152">
        <v>55721</v>
      </c>
      <c r="AM10" s="985">
        <v>12671226.350000001</v>
      </c>
      <c r="AN10" s="1145">
        <v>0</v>
      </c>
      <c r="AO10" s="985">
        <v>0</v>
      </c>
      <c r="AP10" s="1160">
        <v>411</v>
      </c>
      <c r="AQ10" s="985">
        <v>2775836.4539999999</v>
      </c>
      <c r="AR10" s="1145">
        <v>102</v>
      </c>
      <c r="AS10" s="985">
        <v>29812.527999999998</v>
      </c>
      <c r="AT10" s="1145">
        <v>2804</v>
      </c>
      <c r="AU10" s="985">
        <v>6526744.3870000001</v>
      </c>
      <c r="AV10" s="1145">
        <v>155</v>
      </c>
      <c r="AW10" s="985">
        <v>155994.78099999999</v>
      </c>
      <c r="AX10" s="1145">
        <v>0</v>
      </c>
      <c r="AY10" s="985">
        <v>0</v>
      </c>
      <c r="AZ10" s="1148">
        <v>59193</v>
      </c>
      <c r="BA10" s="985">
        <v>45.298569712182321</v>
      </c>
      <c r="BB10" s="987">
        <v>22159614.5</v>
      </c>
      <c r="BC10" s="985">
        <v>9.1691676640227406</v>
      </c>
      <c r="BD10" s="629"/>
      <c r="BE10" s="989" t="s">
        <v>169</v>
      </c>
      <c r="BF10" s="1162">
        <v>5602</v>
      </c>
      <c r="BG10" s="985">
        <v>0</v>
      </c>
      <c r="BH10" s="1152">
        <v>1134</v>
      </c>
      <c r="BI10" s="985">
        <v>7187576.4336623503</v>
      </c>
      <c r="BJ10" s="1152">
        <v>365433</v>
      </c>
      <c r="BK10" s="985">
        <v>28940109.785999998</v>
      </c>
      <c r="BL10" s="1152">
        <v>0</v>
      </c>
      <c r="BM10" s="985">
        <v>0</v>
      </c>
      <c r="BN10" s="1152">
        <v>372169</v>
      </c>
      <c r="BO10" s="985">
        <v>36127686.219662346</v>
      </c>
      <c r="BP10" s="1145">
        <v>0</v>
      </c>
      <c r="BQ10" s="985">
        <v>0</v>
      </c>
      <c r="BR10" s="1145">
        <v>65</v>
      </c>
      <c r="BS10" s="985">
        <v>0</v>
      </c>
      <c r="BT10" s="1145">
        <v>0</v>
      </c>
      <c r="BU10" s="985">
        <v>0</v>
      </c>
      <c r="BV10" s="1145">
        <v>0</v>
      </c>
      <c r="BW10" s="985">
        <v>0</v>
      </c>
      <c r="BX10" s="1145">
        <v>0</v>
      </c>
      <c r="BY10" s="985">
        <v>0</v>
      </c>
      <c r="BZ10" s="1145">
        <v>0</v>
      </c>
      <c r="CA10" s="985">
        <v>0</v>
      </c>
      <c r="CB10" s="1164">
        <v>372234</v>
      </c>
      <c r="CC10" s="985">
        <v>68.86144795626717</v>
      </c>
      <c r="CD10" s="987">
        <v>36127686.219662346</v>
      </c>
      <c r="CE10" s="985">
        <v>3.864420288476055</v>
      </c>
    </row>
    <row r="11" spans="1:83" s="590" customFormat="1" ht="63" customHeight="1">
      <c r="A11" s="591" t="s">
        <v>285</v>
      </c>
      <c r="B11" s="1145">
        <v>172</v>
      </c>
      <c r="C11" s="985">
        <v>22475</v>
      </c>
      <c r="D11" s="1145">
        <v>11392</v>
      </c>
      <c r="E11" s="985">
        <v>2103253</v>
      </c>
      <c r="F11" s="1145">
        <v>0</v>
      </c>
      <c r="G11" s="985">
        <v>0</v>
      </c>
      <c r="H11" s="1145">
        <v>129</v>
      </c>
      <c r="I11" s="985">
        <v>17727</v>
      </c>
      <c r="J11" s="1147">
        <v>11693</v>
      </c>
      <c r="K11" s="986">
        <v>2143455</v>
      </c>
      <c r="L11" s="1145">
        <v>0</v>
      </c>
      <c r="M11" s="985">
        <v>0</v>
      </c>
      <c r="N11" s="1145">
        <v>0</v>
      </c>
      <c r="O11" s="985">
        <v>0</v>
      </c>
      <c r="P11" s="1145">
        <v>0</v>
      </c>
      <c r="Q11" s="985">
        <v>0</v>
      </c>
      <c r="R11" s="1145">
        <v>0</v>
      </c>
      <c r="S11" s="985">
        <v>0</v>
      </c>
      <c r="T11" s="1145">
        <v>0</v>
      </c>
      <c r="U11" s="985">
        <v>0</v>
      </c>
      <c r="V11" s="1145">
        <v>0</v>
      </c>
      <c r="W11" s="985">
        <v>0</v>
      </c>
      <c r="X11" s="1148">
        <v>11693</v>
      </c>
      <c r="Y11" s="985">
        <v>0.36870349623492338</v>
      </c>
      <c r="Z11" s="987">
        <v>2143455</v>
      </c>
      <c r="AA11" s="985">
        <v>5.2174066509480047E-2</v>
      </c>
      <c r="AB11" s="629"/>
      <c r="AC11" s="989" t="s">
        <v>285</v>
      </c>
      <c r="AD11" s="1150">
        <v>1</v>
      </c>
      <c r="AE11" s="985">
        <v>100</v>
      </c>
      <c r="AF11" s="1152">
        <v>146</v>
      </c>
      <c r="AG11" s="985">
        <v>16735</v>
      </c>
      <c r="AH11" s="1152">
        <v>1</v>
      </c>
      <c r="AI11" s="985">
        <v>400</v>
      </c>
      <c r="AJ11" s="1145">
        <v>0</v>
      </c>
      <c r="AK11" s="985">
        <v>0</v>
      </c>
      <c r="AL11" s="1152">
        <v>148</v>
      </c>
      <c r="AM11" s="985">
        <v>17235</v>
      </c>
      <c r="AN11" s="1145">
        <v>0</v>
      </c>
      <c r="AO11" s="985">
        <v>0</v>
      </c>
      <c r="AP11" s="1160">
        <v>0</v>
      </c>
      <c r="AQ11" s="985">
        <v>0</v>
      </c>
      <c r="AR11" s="1145">
        <v>0</v>
      </c>
      <c r="AS11" s="985">
        <v>0</v>
      </c>
      <c r="AT11" s="1145">
        <v>0</v>
      </c>
      <c r="AU11" s="985">
        <v>0</v>
      </c>
      <c r="AV11" s="1145">
        <v>0</v>
      </c>
      <c r="AW11" s="985">
        <v>0</v>
      </c>
      <c r="AX11" s="1145">
        <v>0</v>
      </c>
      <c r="AY11" s="985">
        <v>0</v>
      </c>
      <c r="AZ11" s="1148">
        <v>148</v>
      </c>
      <c r="BA11" s="985">
        <v>0.11325981648848654</v>
      </c>
      <c r="BB11" s="987">
        <v>17235</v>
      </c>
      <c r="BC11" s="985">
        <v>7.1314690374885328E-3</v>
      </c>
      <c r="BD11" s="629"/>
      <c r="BE11" s="989" t="s">
        <v>285</v>
      </c>
      <c r="BF11" s="1162">
        <v>0</v>
      </c>
      <c r="BG11" s="985">
        <v>0</v>
      </c>
      <c r="BH11" s="1152">
        <v>0</v>
      </c>
      <c r="BI11" s="985">
        <v>0</v>
      </c>
      <c r="BJ11" s="1152">
        <v>0</v>
      </c>
      <c r="BK11" s="985">
        <v>0</v>
      </c>
      <c r="BL11" s="1152">
        <v>0</v>
      </c>
      <c r="BM11" s="985">
        <v>0</v>
      </c>
      <c r="BN11" s="1152">
        <v>0</v>
      </c>
      <c r="BO11" s="985">
        <v>0</v>
      </c>
      <c r="BP11" s="1145">
        <v>0</v>
      </c>
      <c r="BQ11" s="985">
        <v>0</v>
      </c>
      <c r="BR11" s="1145">
        <v>0</v>
      </c>
      <c r="BS11" s="985">
        <v>0</v>
      </c>
      <c r="BT11" s="1145">
        <v>0</v>
      </c>
      <c r="BU11" s="985">
        <v>0</v>
      </c>
      <c r="BV11" s="1145">
        <v>0</v>
      </c>
      <c r="BW11" s="985">
        <v>0</v>
      </c>
      <c r="BX11" s="1145">
        <v>0</v>
      </c>
      <c r="BY11" s="985">
        <v>0</v>
      </c>
      <c r="BZ11" s="1145">
        <v>0</v>
      </c>
      <c r="CA11" s="985">
        <v>0</v>
      </c>
      <c r="CB11" s="1164">
        <v>0</v>
      </c>
      <c r="CC11" s="985">
        <v>0</v>
      </c>
      <c r="CD11" s="987">
        <v>0</v>
      </c>
      <c r="CE11" s="985">
        <v>0</v>
      </c>
    </row>
    <row r="12" spans="1:83" s="590" customFormat="1" ht="63" customHeight="1">
      <c r="A12" s="591" t="s">
        <v>171</v>
      </c>
      <c r="B12" s="1145">
        <v>37139</v>
      </c>
      <c r="C12" s="985">
        <v>9057042</v>
      </c>
      <c r="D12" s="1145">
        <v>56078</v>
      </c>
      <c r="E12" s="985">
        <v>13181439</v>
      </c>
      <c r="F12" s="1145">
        <v>3699</v>
      </c>
      <c r="G12" s="985">
        <v>1777250</v>
      </c>
      <c r="H12" s="1145">
        <v>0</v>
      </c>
      <c r="I12" s="985">
        <v>0</v>
      </c>
      <c r="J12" s="1147">
        <v>96916</v>
      </c>
      <c r="K12" s="986">
        <v>24015731</v>
      </c>
      <c r="L12" s="1145">
        <v>0</v>
      </c>
      <c r="M12" s="985">
        <v>0</v>
      </c>
      <c r="N12" s="1145">
        <v>1056</v>
      </c>
      <c r="O12" s="985">
        <v>68183751.393000007</v>
      </c>
      <c r="P12" s="1145">
        <v>1395</v>
      </c>
      <c r="Q12" s="985">
        <v>548642</v>
      </c>
      <c r="R12" s="1145">
        <v>1565</v>
      </c>
      <c r="S12" s="985">
        <v>5160195.3849999998</v>
      </c>
      <c r="T12" s="1145">
        <v>0</v>
      </c>
      <c r="U12" s="985">
        <v>0</v>
      </c>
      <c r="V12" s="1145">
        <v>6677</v>
      </c>
      <c r="W12" s="985">
        <v>3469000</v>
      </c>
      <c r="X12" s="1148">
        <v>107609</v>
      </c>
      <c r="Y12" s="985">
        <v>3.3931253336478124</v>
      </c>
      <c r="Z12" s="987">
        <v>101377319.77800001</v>
      </c>
      <c r="AA12" s="985">
        <v>2.467636141020082</v>
      </c>
      <c r="AB12" s="629"/>
      <c r="AC12" s="989" t="s">
        <v>171</v>
      </c>
      <c r="AD12" s="1150">
        <v>2304</v>
      </c>
      <c r="AE12" s="985">
        <v>485119</v>
      </c>
      <c r="AF12" s="1152">
        <v>962</v>
      </c>
      <c r="AG12" s="985">
        <v>312093</v>
      </c>
      <c r="AH12" s="1152">
        <v>316</v>
      </c>
      <c r="AI12" s="985">
        <v>193703</v>
      </c>
      <c r="AJ12" s="1145">
        <v>0</v>
      </c>
      <c r="AK12" s="985">
        <v>0</v>
      </c>
      <c r="AL12" s="1152">
        <v>3582</v>
      </c>
      <c r="AM12" s="985">
        <v>990915</v>
      </c>
      <c r="AN12" s="1145">
        <v>0</v>
      </c>
      <c r="AO12" s="985">
        <v>0</v>
      </c>
      <c r="AP12" s="1160">
        <v>0</v>
      </c>
      <c r="AQ12" s="985">
        <v>0</v>
      </c>
      <c r="AR12" s="1145">
        <v>9</v>
      </c>
      <c r="AS12" s="985">
        <v>2729</v>
      </c>
      <c r="AT12" s="1145">
        <v>2</v>
      </c>
      <c r="AU12" s="985">
        <v>1320</v>
      </c>
      <c r="AV12" s="1145">
        <v>0</v>
      </c>
      <c r="AW12" s="985">
        <v>0</v>
      </c>
      <c r="AX12" s="1145">
        <v>12879</v>
      </c>
      <c r="AY12" s="985">
        <v>6046155</v>
      </c>
      <c r="AZ12" s="1148">
        <v>16472</v>
      </c>
      <c r="BA12" s="985">
        <v>12.605511467556418</v>
      </c>
      <c r="BB12" s="987">
        <v>7041119</v>
      </c>
      <c r="BC12" s="985">
        <v>2.9134622650288495</v>
      </c>
      <c r="BD12" s="629"/>
      <c r="BE12" s="989" t="s">
        <v>171</v>
      </c>
      <c r="BF12" s="1162">
        <v>149</v>
      </c>
      <c r="BG12" s="985">
        <v>330171</v>
      </c>
      <c r="BH12" s="1152">
        <v>8</v>
      </c>
      <c r="BI12" s="985">
        <v>14002</v>
      </c>
      <c r="BJ12" s="1152">
        <v>0</v>
      </c>
      <c r="BK12" s="985">
        <v>300</v>
      </c>
      <c r="BL12" s="1152">
        <v>0</v>
      </c>
      <c r="BM12" s="985">
        <v>0</v>
      </c>
      <c r="BN12" s="1152">
        <v>157</v>
      </c>
      <c r="BO12" s="985">
        <v>344473</v>
      </c>
      <c r="BP12" s="1145">
        <v>0</v>
      </c>
      <c r="BQ12" s="985">
        <v>0</v>
      </c>
      <c r="BR12" s="1145">
        <v>0</v>
      </c>
      <c r="BS12" s="985">
        <v>0</v>
      </c>
      <c r="BT12" s="1145">
        <v>15</v>
      </c>
      <c r="BU12" s="985">
        <v>4619</v>
      </c>
      <c r="BV12" s="1145">
        <v>0</v>
      </c>
      <c r="BW12" s="985">
        <v>0</v>
      </c>
      <c r="BX12" s="1145">
        <v>0</v>
      </c>
      <c r="BY12" s="985">
        <v>0</v>
      </c>
      <c r="BZ12" s="1145">
        <v>0</v>
      </c>
      <c r="CA12" s="985">
        <v>0</v>
      </c>
      <c r="CB12" s="1164">
        <v>172</v>
      </c>
      <c r="CC12" s="985">
        <v>3.1819148837768589E-2</v>
      </c>
      <c r="CD12" s="987">
        <v>349092</v>
      </c>
      <c r="CE12" s="985">
        <v>3.7340841567940618E-2</v>
      </c>
    </row>
    <row r="13" spans="1:83" s="590" customFormat="1" ht="63" customHeight="1">
      <c r="A13" s="591" t="s">
        <v>172</v>
      </c>
      <c r="B13" s="1145">
        <v>73716</v>
      </c>
      <c r="C13" s="985">
        <v>25769354</v>
      </c>
      <c r="D13" s="1145">
        <v>28709</v>
      </c>
      <c r="E13" s="985">
        <v>6250576</v>
      </c>
      <c r="F13" s="1145">
        <v>6006</v>
      </c>
      <c r="G13" s="985">
        <v>1373281</v>
      </c>
      <c r="H13" s="1145">
        <v>0</v>
      </c>
      <c r="I13" s="985">
        <v>0</v>
      </c>
      <c r="J13" s="1147">
        <v>108431</v>
      </c>
      <c r="K13" s="986">
        <v>33393211</v>
      </c>
      <c r="L13" s="1145">
        <v>0</v>
      </c>
      <c r="M13" s="985">
        <v>0</v>
      </c>
      <c r="N13" s="1145">
        <v>214</v>
      </c>
      <c r="O13" s="985">
        <v>99312977</v>
      </c>
      <c r="P13" s="1145">
        <v>1482</v>
      </c>
      <c r="Q13" s="985">
        <v>335657</v>
      </c>
      <c r="R13" s="1145">
        <v>0</v>
      </c>
      <c r="S13" s="985">
        <v>0</v>
      </c>
      <c r="T13" s="1145">
        <v>0</v>
      </c>
      <c r="U13" s="985">
        <v>0</v>
      </c>
      <c r="V13" s="1145">
        <v>4597</v>
      </c>
      <c r="W13" s="985">
        <v>9703550</v>
      </c>
      <c r="X13" s="1148">
        <v>114724</v>
      </c>
      <c r="Y13" s="985">
        <v>3.6174754042636916</v>
      </c>
      <c r="Z13" s="987">
        <v>142745395</v>
      </c>
      <c r="AA13" s="985">
        <v>3.4745808671756584</v>
      </c>
      <c r="AB13" s="629"/>
      <c r="AC13" s="989" t="s">
        <v>172</v>
      </c>
      <c r="AD13" s="1150">
        <v>6215</v>
      </c>
      <c r="AE13" s="985">
        <v>2586874</v>
      </c>
      <c r="AF13" s="1152">
        <v>879</v>
      </c>
      <c r="AG13" s="985">
        <v>159921</v>
      </c>
      <c r="AH13" s="1152">
        <v>1355</v>
      </c>
      <c r="AI13" s="985">
        <v>711652</v>
      </c>
      <c r="AJ13" s="1145">
        <v>0</v>
      </c>
      <c r="AK13" s="985">
        <v>0</v>
      </c>
      <c r="AL13" s="1152">
        <v>8449</v>
      </c>
      <c r="AM13" s="985">
        <v>3458447</v>
      </c>
      <c r="AN13" s="1145">
        <v>0</v>
      </c>
      <c r="AO13" s="985">
        <v>0</v>
      </c>
      <c r="AP13" s="1160">
        <v>1292</v>
      </c>
      <c r="AQ13" s="985">
        <v>89429113</v>
      </c>
      <c r="AR13" s="1145">
        <v>12</v>
      </c>
      <c r="AS13" s="985">
        <v>3830</v>
      </c>
      <c r="AT13" s="1145">
        <v>0</v>
      </c>
      <c r="AU13" s="985">
        <v>0</v>
      </c>
      <c r="AV13" s="1145">
        <v>0</v>
      </c>
      <c r="AW13" s="985">
        <v>0</v>
      </c>
      <c r="AX13" s="1145">
        <v>0</v>
      </c>
      <c r="AY13" s="985">
        <v>0</v>
      </c>
      <c r="AZ13" s="1148">
        <v>9753</v>
      </c>
      <c r="BA13" s="985">
        <v>7.4636688527851964</v>
      </c>
      <c r="BB13" s="987">
        <v>92891390</v>
      </c>
      <c r="BC13" s="985">
        <v>38.436441638193905</v>
      </c>
      <c r="BD13" s="629"/>
      <c r="BE13" s="989" t="s">
        <v>172</v>
      </c>
      <c r="BF13" s="1162">
        <v>0</v>
      </c>
      <c r="BG13" s="985">
        <v>0</v>
      </c>
      <c r="BH13" s="1152">
        <v>0</v>
      </c>
      <c r="BI13" s="985">
        <v>0</v>
      </c>
      <c r="BJ13" s="1152">
        <v>0</v>
      </c>
      <c r="BK13" s="985">
        <v>0</v>
      </c>
      <c r="BL13" s="1152">
        <v>0</v>
      </c>
      <c r="BM13" s="985">
        <v>0</v>
      </c>
      <c r="BN13" s="1152">
        <v>0</v>
      </c>
      <c r="BO13" s="985">
        <v>0</v>
      </c>
      <c r="BP13" s="1145">
        <v>0</v>
      </c>
      <c r="BQ13" s="985">
        <v>0</v>
      </c>
      <c r="BR13" s="1145">
        <v>0</v>
      </c>
      <c r="BS13" s="985">
        <v>0</v>
      </c>
      <c r="BT13" s="1145">
        <v>0</v>
      </c>
      <c r="BU13" s="985">
        <v>0</v>
      </c>
      <c r="BV13" s="1145">
        <v>0</v>
      </c>
      <c r="BW13" s="985">
        <v>0</v>
      </c>
      <c r="BX13" s="1145">
        <v>0</v>
      </c>
      <c r="BY13" s="985">
        <v>0</v>
      </c>
      <c r="BZ13" s="1145">
        <v>0</v>
      </c>
      <c r="CA13" s="985">
        <v>0</v>
      </c>
      <c r="CB13" s="1164">
        <v>0</v>
      </c>
      <c r="CC13" s="985">
        <v>0</v>
      </c>
      <c r="CD13" s="987">
        <v>0</v>
      </c>
      <c r="CE13" s="985">
        <v>0</v>
      </c>
    </row>
    <row r="14" spans="1:83" s="590" customFormat="1" ht="63" customHeight="1">
      <c r="A14" s="592" t="s">
        <v>173</v>
      </c>
      <c r="B14" s="1145">
        <v>0</v>
      </c>
      <c r="C14" s="985">
        <v>0</v>
      </c>
      <c r="D14" s="1145">
        <v>7</v>
      </c>
      <c r="E14" s="985">
        <v>700</v>
      </c>
      <c r="F14" s="1145">
        <v>0</v>
      </c>
      <c r="G14" s="985">
        <v>0</v>
      </c>
      <c r="H14" s="1145">
        <v>0</v>
      </c>
      <c r="I14" s="985">
        <v>0</v>
      </c>
      <c r="J14" s="1147">
        <v>7</v>
      </c>
      <c r="K14" s="986">
        <v>700</v>
      </c>
      <c r="L14" s="1145">
        <v>0</v>
      </c>
      <c r="M14" s="985">
        <v>0</v>
      </c>
      <c r="N14" s="1145">
        <v>7</v>
      </c>
      <c r="O14" s="985">
        <v>69539700</v>
      </c>
      <c r="P14" s="1145">
        <v>0</v>
      </c>
      <c r="Q14" s="985">
        <v>0</v>
      </c>
      <c r="R14" s="1145">
        <v>0</v>
      </c>
      <c r="S14" s="985">
        <v>0</v>
      </c>
      <c r="T14" s="1145">
        <v>0</v>
      </c>
      <c r="U14" s="985">
        <v>0</v>
      </c>
      <c r="V14" s="1145">
        <v>0</v>
      </c>
      <c r="W14" s="985">
        <v>0</v>
      </c>
      <c r="X14" s="1148">
        <v>14</v>
      </c>
      <c r="Y14" s="985">
        <v>4.4144778476771802E-4</v>
      </c>
      <c r="Z14" s="987">
        <v>69540400</v>
      </c>
      <c r="AA14" s="985">
        <v>1.6926902849352314</v>
      </c>
      <c r="AB14" s="629"/>
      <c r="AC14" s="989" t="s">
        <v>173</v>
      </c>
      <c r="AD14" s="1150">
        <v>0</v>
      </c>
      <c r="AE14" s="985">
        <v>0</v>
      </c>
      <c r="AF14" s="1152">
        <v>0</v>
      </c>
      <c r="AG14" s="985">
        <v>0</v>
      </c>
      <c r="AH14" s="1152">
        <v>0</v>
      </c>
      <c r="AI14" s="985">
        <v>0</v>
      </c>
      <c r="AJ14" s="1145">
        <v>0</v>
      </c>
      <c r="AK14" s="985">
        <v>0</v>
      </c>
      <c r="AL14" s="1152">
        <v>0</v>
      </c>
      <c r="AM14" s="985">
        <v>0</v>
      </c>
      <c r="AN14" s="1145">
        <v>0</v>
      </c>
      <c r="AO14" s="985">
        <v>0</v>
      </c>
      <c r="AP14" s="1160">
        <v>13</v>
      </c>
      <c r="AQ14" s="985">
        <v>2689100</v>
      </c>
      <c r="AR14" s="1145">
        <v>0</v>
      </c>
      <c r="AS14" s="985">
        <v>0</v>
      </c>
      <c r="AT14" s="1145">
        <v>0</v>
      </c>
      <c r="AU14" s="985">
        <v>0</v>
      </c>
      <c r="AV14" s="1145">
        <v>0</v>
      </c>
      <c r="AW14" s="985">
        <v>0</v>
      </c>
      <c r="AX14" s="1145">
        <v>0</v>
      </c>
      <c r="AY14" s="985">
        <v>0</v>
      </c>
      <c r="AZ14" s="1148">
        <v>13</v>
      </c>
      <c r="BA14" s="985">
        <v>9.9484973942589507E-3</v>
      </c>
      <c r="BB14" s="987">
        <v>2689100</v>
      </c>
      <c r="BC14" s="985">
        <v>1.1126912323011555</v>
      </c>
      <c r="BD14" s="629"/>
      <c r="BE14" s="989" t="s">
        <v>173</v>
      </c>
      <c r="BF14" s="1162">
        <v>0</v>
      </c>
      <c r="BG14" s="985">
        <v>0</v>
      </c>
      <c r="BH14" s="1152">
        <v>0</v>
      </c>
      <c r="BI14" s="985">
        <v>0</v>
      </c>
      <c r="BJ14" s="1152">
        <v>0</v>
      </c>
      <c r="BK14" s="985">
        <v>0</v>
      </c>
      <c r="BL14" s="1152">
        <v>0</v>
      </c>
      <c r="BM14" s="985">
        <v>0</v>
      </c>
      <c r="BN14" s="1152">
        <v>0</v>
      </c>
      <c r="BO14" s="985">
        <v>0</v>
      </c>
      <c r="BP14" s="1145">
        <v>0</v>
      </c>
      <c r="BQ14" s="985">
        <v>0</v>
      </c>
      <c r="BR14" s="1145">
        <v>0</v>
      </c>
      <c r="BS14" s="985">
        <v>0</v>
      </c>
      <c r="BT14" s="1145">
        <v>0</v>
      </c>
      <c r="BU14" s="985">
        <v>0</v>
      </c>
      <c r="BV14" s="1145">
        <v>0</v>
      </c>
      <c r="BW14" s="985">
        <v>0</v>
      </c>
      <c r="BX14" s="1145">
        <v>0</v>
      </c>
      <c r="BY14" s="985">
        <v>0</v>
      </c>
      <c r="BZ14" s="1145">
        <v>0</v>
      </c>
      <c r="CA14" s="985">
        <v>0</v>
      </c>
      <c r="CB14" s="1164">
        <v>0</v>
      </c>
      <c r="CC14" s="985">
        <v>0</v>
      </c>
      <c r="CD14" s="987">
        <v>0</v>
      </c>
      <c r="CE14" s="985">
        <v>0</v>
      </c>
    </row>
    <row r="15" spans="1:83" s="590" customFormat="1" ht="63" customHeight="1">
      <c r="A15" s="591" t="s">
        <v>174</v>
      </c>
      <c r="B15" s="1145">
        <v>674</v>
      </c>
      <c r="C15" s="985">
        <v>1295051.69</v>
      </c>
      <c r="D15" s="1145">
        <v>3367</v>
      </c>
      <c r="E15" s="985">
        <v>2806272.78</v>
      </c>
      <c r="F15" s="1145">
        <v>0</v>
      </c>
      <c r="G15" s="985">
        <v>0</v>
      </c>
      <c r="H15" s="1145">
        <v>0</v>
      </c>
      <c r="I15" s="985">
        <v>0</v>
      </c>
      <c r="J15" s="1147">
        <v>4041</v>
      </c>
      <c r="K15" s="986">
        <v>4101324.4699999997</v>
      </c>
      <c r="L15" s="1145">
        <v>0</v>
      </c>
      <c r="M15" s="985">
        <v>0</v>
      </c>
      <c r="N15" s="1145">
        <v>83</v>
      </c>
      <c r="O15" s="985">
        <v>125806946.08</v>
      </c>
      <c r="P15" s="1145">
        <v>397</v>
      </c>
      <c r="Q15" s="985">
        <v>102960.31</v>
      </c>
      <c r="R15" s="1145">
        <v>0</v>
      </c>
      <c r="S15" s="985">
        <v>0</v>
      </c>
      <c r="T15" s="1145">
        <v>0</v>
      </c>
      <c r="U15" s="985">
        <v>0</v>
      </c>
      <c r="V15" s="1145">
        <v>8</v>
      </c>
      <c r="W15" s="985">
        <v>334950</v>
      </c>
      <c r="X15" s="1148">
        <v>4529</v>
      </c>
      <c r="Y15" s="985">
        <v>0.14280835837235678</v>
      </c>
      <c r="Z15" s="987">
        <v>130346180.86</v>
      </c>
      <c r="AA15" s="985">
        <v>3.1727702748349533</v>
      </c>
      <c r="AB15" s="629"/>
      <c r="AC15" s="989" t="s">
        <v>174</v>
      </c>
      <c r="AD15" s="1150">
        <v>3</v>
      </c>
      <c r="AE15" s="985">
        <v>2887.95</v>
      </c>
      <c r="AF15" s="1152">
        <v>0</v>
      </c>
      <c r="AG15" s="985">
        <v>0</v>
      </c>
      <c r="AH15" s="1152">
        <v>0</v>
      </c>
      <c r="AI15" s="985">
        <v>0</v>
      </c>
      <c r="AJ15" s="1145">
        <v>0</v>
      </c>
      <c r="AK15" s="985">
        <v>0</v>
      </c>
      <c r="AL15" s="1152">
        <v>3</v>
      </c>
      <c r="AM15" s="985">
        <v>2887.95</v>
      </c>
      <c r="AN15" s="1145">
        <v>0</v>
      </c>
      <c r="AO15" s="985">
        <v>0</v>
      </c>
      <c r="AP15" s="1160">
        <v>0</v>
      </c>
      <c r="AQ15" s="985">
        <v>0</v>
      </c>
      <c r="AR15" s="1145">
        <v>0</v>
      </c>
      <c r="AS15" s="985">
        <v>0</v>
      </c>
      <c r="AT15" s="1145">
        <v>0</v>
      </c>
      <c r="AU15" s="985">
        <v>0</v>
      </c>
      <c r="AV15" s="1145">
        <v>0</v>
      </c>
      <c r="AW15" s="985">
        <v>0</v>
      </c>
      <c r="AX15" s="1145">
        <v>0</v>
      </c>
      <c r="AY15" s="985">
        <v>0</v>
      </c>
      <c r="AZ15" s="1148">
        <v>3</v>
      </c>
      <c r="BA15" s="985">
        <v>2.295807090982835E-3</v>
      </c>
      <c r="BB15" s="987">
        <v>2887.95</v>
      </c>
      <c r="BC15" s="985">
        <v>1.1949710476829131E-3</v>
      </c>
      <c r="BD15" s="629"/>
      <c r="BE15" s="989" t="s">
        <v>174</v>
      </c>
      <c r="BF15" s="1162">
        <v>0</v>
      </c>
      <c r="BG15" s="985">
        <v>0</v>
      </c>
      <c r="BH15" s="1152">
        <v>0</v>
      </c>
      <c r="BI15" s="985">
        <v>0</v>
      </c>
      <c r="BJ15" s="1152">
        <v>0</v>
      </c>
      <c r="BK15" s="985">
        <v>0</v>
      </c>
      <c r="BL15" s="1152">
        <v>0</v>
      </c>
      <c r="BM15" s="985">
        <v>0</v>
      </c>
      <c r="BN15" s="1152">
        <v>0</v>
      </c>
      <c r="BO15" s="985">
        <v>0</v>
      </c>
      <c r="BP15" s="1145">
        <v>0</v>
      </c>
      <c r="BQ15" s="985">
        <v>0</v>
      </c>
      <c r="BR15" s="1145">
        <v>0</v>
      </c>
      <c r="BS15" s="985">
        <v>0</v>
      </c>
      <c r="BT15" s="1145">
        <v>0</v>
      </c>
      <c r="BU15" s="985">
        <v>0</v>
      </c>
      <c r="BV15" s="1145">
        <v>0</v>
      </c>
      <c r="BW15" s="985">
        <v>0</v>
      </c>
      <c r="BX15" s="1145">
        <v>0</v>
      </c>
      <c r="BY15" s="985">
        <v>0</v>
      </c>
      <c r="BZ15" s="1145">
        <v>0</v>
      </c>
      <c r="CA15" s="985">
        <v>0</v>
      </c>
      <c r="CB15" s="1164">
        <v>0</v>
      </c>
      <c r="CC15" s="985">
        <v>0</v>
      </c>
      <c r="CD15" s="987">
        <v>0</v>
      </c>
      <c r="CE15" s="985">
        <v>0</v>
      </c>
    </row>
    <row r="16" spans="1:83" s="590" customFormat="1" ht="63" customHeight="1">
      <c r="A16" s="592" t="s">
        <v>175</v>
      </c>
      <c r="B16" s="1145">
        <v>40391</v>
      </c>
      <c r="C16" s="985">
        <v>10944679.835999999</v>
      </c>
      <c r="D16" s="1145">
        <v>66215</v>
      </c>
      <c r="E16" s="985">
        <v>11859130.948999999</v>
      </c>
      <c r="F16" s="1145">
        <v>4053</v>
      </c>
      <c r="G16" s="985">
        <v>2161432.1630000002</v>
      </c>
      <c r="H16" s="1145">
        <v>0</v>
      </c>
      <c r="I16" s="985">
        <v>0</v>
      </c>
      <c r="J16" s="1147">
        <v>110659</v>
      </c>
      <c r="K16" s="986">
        <v>24965242.947999995</v>
      </c>
      <c r="L16" s="1145">
        <v>0</v>
      </c>
      <c r="M16" s="985">
        <v>0</v>
      </c>
      <c r="N16" s="1145">
        <v>50122</v>
      </c>
      <c r="O16" s="985">
        <v>210709377.32300001</v>
      </c>
      <c r="P16" s="1145">
        <v>3912</v>
      </c>
      <c r="Q16" s="985">
        <v>1337392.4779999999</v>
      </c>
      <c r="R16" s="1145">
        <v>4427</v>
      </c>
      <c r="S16" s="985">
        <v>11528074.700999999</v>
      </c>
      <c r="T16" s="1145">
        <v>0</v>
      </c>
      <c r="U16" s="985">
        <v>0</v>
      </c>
      <c r="V16" s="1145">
        <v>8809</v>
      </c>
      <c r="W16" s="985">
        <v>3652500</v>
      </c>
      <c r="X16" s="1148">
        <v>177929</v>
      </c>
      <c r="Y16" s="985">
        <v>5.6104544925668076</v>
      </c>
      <c r="Z16" s="987">
        <v>252192587.44999999</v>
      </c>
      <c r="AA16" s="985">
        <v>6.1386466386344303</v>
      </c>
      <c r="AB16" s="629"/>
      <c r="AC16" s="989" t="s">
        <v>175</v>
      </c>
      <c r="AD16" s="1150">
        <v>230</v>
      </c>
      <c r="AE16" s="985">
        <v>66612.395999999993</v>
      </c>
      <c r="AF16" s="1152">
        <v>51</v>
      </c>
      <c r="AG16" s="985">
        <v>5522.7030000000004</v>
      </c>
      <c r="AH16" s="1152">
        <v>2</v>
      </c>
      <c r="AI16" s="985">
        <v>2</v>
      </c>
      <c r="AJ16" s="1145">
        <v>0</v>
      </c>
      <c r="AK16" s="985">
        <v>0</v>
      </c>
      <c r="AL16" s="1152">
        <v>283</v>
      </c>
      <c r="AM16" s="985">
        <v>72137.098999999987</v>
      </c>
      <c r="AN16" s="1145">
        <v>0</v>
      </c>
      <c r="AO16" s="985">
        <v>0</v>
      </c>
      <c r="AP16" s="1160">
        <v>0</v>
      </c>
      <c r="AQ16" s="985">
        <v>0</v>
      </c>
      <c r="AR16" s="1145">
        <v>0</v>
      </c>
      <c r="AS16" s="985">
        <v>0</v>
      </c>
      <c r="AT16" s="1145">
        <v>0</v>
      </c>
      <c r="AU16" s="985">
        <v>0</v>
      </c>
      <c r="AV16" s="1145">
        <v>0</v>
      </c>
      <c r="AW16" s="985">
        <v>0</v>
      </c>
      <c r="AX16" s="1145">
        <v>2</v>
      </c>
      <c r="AY16" s="985">
        <v>400</v>
      </c>
      <c r="AZ16" s="1148">
        <v>285</v>
      </c>
      <c r="BA16" s="985">
        <v>0.21810167364336933</v>
      </c>
      <c r="BB16" s="987">
        <v>72537.098999999987</v>
      </c>
      <c r="BC16" s="985">
        <v>3.0014277666825667E-2</v>
      </c>
      <c r="BD16" s="629"/>
      <c r="BE16" s="989" t="s">
        <v>175</v>
      </c>
      <c r="BF16" s="1162">
        <v>0</v>
      </c>
      <c r="BG16" s="985">
        <v>0</v>
      </c>
      <c r="BH16" s="1152">
        <v>0</v>
      </c>
      <c r="BI16" s="985">
        <v>0</v>
      </c>
      <c r="BJ16" s="1152">
        <v>0</v>
      </c>
      <c r="BK16" s="985">
        <v>0</v>
      </c>
      <c r="BL16" s="1152">
        <v>0</v>
      </c>
      <c r="BM16" s="985">
        <v>0</v>
      </c>
      <c r="BN16" s="1152">
        <v>0</v>
      </c>
      <c r="BO16" s="985">
        <v>0</v>
      </c>
      <c r="BP16" s="1145">
        <v>0</v>
      </c>
      <c r="BQ16" s="985">
        <v>0</v>
      </c>
      <c r="BR16" s="1145">
        <v>0</v>
      </c>
      <c r="BS16" s="985">
        <v>0</v>
      </c>
      <c r="BT16" s="1145">
        <v>0</v>
      </c>
      <c r="BU16" s="985">
        <v>0</v>
      </c>
      <c r="BV16" s="1145">
        <v>0</v>
      </c>
      <c r="BW16" s="985">
        <v>0</v>
      </c>
      <c r="BX16" s="1145">
        <v>0</v>
      </c>
      <c r="BY16" s="985">
        <v>0</v>
      </c>
      <c r="BZ16" s="1145">
        <v>0</v>
      </c>
      <c r="CA16" s="985">
        <v>0</v>
      </c>
      <c r="CB16" s="1164">
        <v>0</v>
      </c>
      <c r="CC16" s="985">
        <v>0</v>
      </c>
      <c r="CD16" s="987">
        <v>0</v>
      </c>
      <c r="CE16" s="985">
        <v>0</v>
      </c>
    </row>
    <row r="17" spans="1:83" s="590" customFormat="1" ht="63" customHeight="1">
      <c r="A17" s="591" t="s">
        <v>176</v>
      </c>
      <c r="B17" s="1145">
        <v>5976</v>
      </c>
      <c r="C17" s="985">
        <v>2395173.1540000001</v>
      </c>
      <c r="D17" s="1145">
        <v>14104</v>
      </c>
      <c r="E17" s="985">
        <v>3888361.6869999999</v>
      </c>
      <c r="F17" s="1145">
        <v>0</v>
      </c>
      <c r="G17" s="985">
        <v>0</v>
      </c>
      <c r="H17" s="1145">
        <v>0</v>
      </c>
      <c r="I17" s="985">
        <v>0</v>
      </c>
      <c r="J17" s="1147">
        <v>20080</v>
      </c>
      <c r="K17" s="986">
        <v>6283534.841</v>
      </c>
      <c r="L17" s="1145">
        <v>0</v>
      </c>
      <c r="M17" s="985">
        <v>0</v>
      </c>
      <c r="N17" s="1145">
        <v>319</v>
      </c>
      <c r="O17" s="985">
        <v>114687928.31924</v>
      </c>
      <c r="P17" s="1145">
        <v>108</v>
      </c>
      <c r="Q17" s="985">
        <v>24071.792000000001</v>
      </c>
      <c r="R17" s="1145">
        <v>564</v>
      </c>
      <c r="S17" s="985">
        <v>984491.5</v>
      </c>
      <c r="T17" s="1145">
        <v>0</v>
      </c>
      <c r="U17" s="985">
        <v>0</v>
      </c>
      <c r="V17" s="1145">
        <v>4231</v>
      </c>
      <c r="W17" s="985">
        <v>5520000</v>
      </c>
      <c r="X17" s="1148">
        <v>25302</v>
      </c>
      <c r="Y17" s="985">
        <v>0.79782227501377156</v>
      </c>
      <c r="Z17" s="987">
        <v>127500026.45224001</v>
      </c>
      <c r="AA17" s="985">
        <v>3.1034917271786138</v>
      </c>
      <c r="AB17" s="629"/>
      <c r="AC17" s="989" t="s">
        <v>176</v>
      </c>
      <c r="AD17" s="1150">
        <v>259</v>
      </c>
      <c r="AE17" s="985">
        <v>72559.327999999994</v>
      </c>
      <c r="AF17" s="1152">
        <v>745</v>
      </c>
      <c r="AG17" s="985">
        <v>155729.84700000001</v>
      </c>
      <c r="AH17" s="1152">
        <v>0</v>
      </c>
      <c r="AI17" s="985">
        <v>0</v>
      </c>
      <c r="AJ17" s="1145">
        <v>0</v>
      </c>
      <c r="AK17" s="985">
        <v>0</v>
      </c>
      <c r="AL17" s="1152">
        <v>1004</v>
      </c>
      <c r="AM17" s="985">
        <v>228289.17499999999</v>
      </c>
      <c r="AN17" s="1145">
        <v>0</v>
      </c>
      <c r="AO17" s="985">
        <v>0</v>
      </c>
      <c r="AP17" s="1160">
        <v>62</v>
      </c>
      <c r="AQ17" s="985">
        <v>762274.51505631895</v>
      </c>
      <c r="AR17" s="1145">
        <v>0</v>
      </c>
      <c r="AS17" s="985">
        <v>0</v>
      </c>
      <c r="AT17" s="1145">
        <v>2</v>
      </c>
      <c r="AU17" s="985">
        <v>3900</v>
      </c>
      <c r="AV17" s="1145">
        <v>0</v>
      </c>
      <c r="AW17" s="985">
        <v>0</v>
      </c>
      <c r="AX17" s="1145">
        <v>3</v>
      </c>
      <c r="AY17" s="985">
        <v>3000</v>
      </c>
      <c r="AZ17" s="1148">
        <v>1071</v>
      </c>
      <c r="BA17" s="985">
        <v>0.81960313148087205</v>
      </c>
      <c r="BB17" s="987">
        <v>997463.69005631888</v>
      </c>
      <c r="BC17" s="985">
        <v>0.41272883212391626</v>
      </c>
      <c r="BD17" s="629"/>
      <c r="BE17" s="989" t="s">
        <v>176</v>
      </c>
      <c r="BF17" s="1162">
        <v>0</v>
      </c>
      <c r="BG17" s="985">
        <v>0</v>
      </c>
      <c r="BH17" s="1152">
        <v>0</v>
      </c>
      <c r="BI17" s="985">
        <v>0</v>
      </c>
      <c r="BJ17" s="1152">
        <v>0</v>
      </c>
      <c r="BK17" s="985">
        <v>0</v>
      </c>
      <c r="BL17" s="1152">
        <v>0</v>
      </c>
      <c r="BM17" s="985">
        <v>0</v>
      </c>
      <c r="BN17" s="1152">
        <v>0</v>
      </c>
      <c r="BO17" s="985">
        <v>0</v>
      </c>
      <c r="BP17" s="1145">
        <v>0</v>
      </c>
      <c r="BQ17" s="985">
        <v>0</v>
      </c>
      <c r="BR17" s="1145">
        <v>0</v>
      </c>
      <c r="BS17" s="985">
        <v>0</v>
      </c>
      <c r="BT17" s="1145">
        <v>0</v>
      </c>
      <c r="BU17" s="985">
        <v>0</v>
      </c>
      <c r="BV17" s="1145">
        <v>0</v>
      </c>
      <c r="BW17" s="985">
        <v>0</v>
      </c>
      <c r="BX17" s="1145">
        <v>0</v>
      </c>
      <c r="BY17" s="985">
        <v>0</v>
      </c>
      <c r="BZ17" s="1145">
        <v>0</v>
      </c>
      <c r="CA17" s="985">
        <v>0</v>
      </c>
      <c r="CB17" s="1164">
        <v>0</v>
      </c>
      <c r="CC17" s="985">
        <v>0</v>
      </c>
      <c r="CD17" s="987">
        <v>0</v>
      </c>
      <c r="CE17" s="985">
        <v>0</v>
      </c>
    </row>
    <row r="18" spans="1:83" s="590" customFormat="1" ht="63" customHeight="1">
      <c r="A18" s="591" t="s">
        <v>177</v>
      </c>
      <c r="B18" s="1145">
        <v>268596</v>
      </c>
      <c r="C18" s="985">
        <v>113830321.256</v>
      </c>
      <c r="D18" s="1145">
        <v>11294</v>
      </c>
      <c r="E18" s="985">
        <v>2398401.6579999998</v>
      </c>
      <c r="F18" s="1145">
        <v>15767</v>
      </c>
      <c r="G18" s="985">
        <v>7204131.557</v>
      </c>
      <c r="H18" s="1145">
        <v>0</v>
      </c>
      <c r="I18" s="985">
        <v>0</v>
      </c>
      <c r="J18" s="1147">
        <v>295657</v>
      </c>
      <c r="K18" s="986">
        <v>123432854.471</v>
      </c>
      <c r="L18" s="1145">
        <v>0</v>
      </c>
      <c r="M18" s="985">
        <v>0</v>
      </c>
      <c r="N18" s="1145">
        <v>1209</v>
      </c>
      <c r="O18" s="985">
        <v>526318840.81427002</v>
      </c>
      <c r="P18" s="1145">
        <v>3202</v>
      </c>
      <c r="Q18" s="985">
        <v>655545.46100000001</v>
      </c>
      <c r="R18" s="1145">
        <v>1963</v>
      </c>
      <c r="S18" s="985">
        <v>3007605.8620000002</v>
      </c>
      <c r="T18" s="1145">
        <v>0</v>
      </c>
      <c r="U18" s="985">
        <v>0</v>
      </c>
      <c r="V18" s="1145">
        <v>6531</v>
      </c>
      <c r="W18" s="985">
        <v>2625985.5</v>
      </c>
      <c r="X18" s="1148">
        <v>308562</v>
      </c>
      <c r="Y18" s="985">
        <v>9.7295722402497589</v>
      </c>
      <c r="Z18" s="987">
        <v>656040832.10827005</v>
      </c>
      <c r="AA18" s="985">
        <v>15.968759786117047</v>
      </c>
      <c r="AB18" s="629"/>
      <c r="AC18" s="989" t="s">
        <v>177</v>
      </c>
      <c r="AD18" s="1150">
        <v>3648</v>
      </c>
      <c r="AE18" s="985">
        <v>1153226.8489999999</v>
      </c>
      <c r="AF18" s="1152">
        <v>270</v>
      </c>
      <c r="AG18" s="985">
        <v>59029.313000000002</v>
      </c>
      <c r="AH18" s="1152">
        <v>69</v>
      </c>
      <c r="AI18" s="985">
        <v>44634.016000000003</v>
      </c>
      <c r="AJ18" s="1145">
        <v>0</v>
      </c>
      <c r="AK18" s="985">
        <v>0</v>
      </c>
      <c r="AL18" s="1152">
        <v>3987</v>
      </c>
      <c r="AM18" s="985">
        <v>1256890.1780000001</v>
      </c>
      <c r="AN18" s="1145">
        <v>0</v>
      </c>
      <c r="AO18" s="985">
        <v>0</v>
      </c>
      <c r="AP18" s="1160">
        <v>0</v>
      </c>
      <c r="AQ18" s="985">
        <v>21500</v>
      </c>
      <c r="AR18" s="1145">
        <v>5</v>
      </c>
      <c r="AS18" s="985">
        <v>804.71299999999997</v>
      </c>
      <c r="AT18" s="1145">
        <v>5</v>
      </c>
      <c r="AU18" s="985">
        <v>4412</v>
      </c>
      <c r="AV18" s="1145">
        <v>4</v>
      </c>
      <c r="AW18" s="985">
        <v>1610</v>
      </c>
      <c r="AX18" s="1145">
        <v>1</v>
      </c>
      <c r="AY18" s="985">
        <v>300</v>
      </c>
      <c r="AZ18" s="1148">
        <v>4002</v>
      </c>
      <c r="BA18" s="985">
        <v>3.0626066593711019</v>
      </c>
      <c r="BB18" s="987">
        <v>1285516.8910000001</v>
      </c>
      <c r="BC18" s="985">
        <v>0.53191899653815045</v>
      </c>
      <c r="BD18" s="629"/>
      <c r="BE18" s="989" t="s">
        <v>177</v>
      </c>
      <c r="BF18" s="1162">
        <v>0</v>
      </c>
      <c r="BG18" s="985">
        <v>6735.6440000000002</v>
      </c>
      <c r="BH18" s="1152">
        <v>0</v>
      </c>
      <c r="BI18" s="985">
        <v>624.39499999999998</v>
      </c>
      <c r="BJ18" s="1152">
        <v>0</v>
      </c>
      <c r="BK18" s="985">
        <v>0</v>
      </c>
      <c r="BL18" s="1152">
        <v>0</v>
      </c>
      <c r="BM18" s="985">
        <v>0</v>
      </c>
      <c r="BN18" s="1152">
        <v>0</v>
      </c>
      <c r="BO18" s="985">
        <v>7360.0390000000007</v>
      </c>
      <c r="BP18" s="1145">
        <v>0</v>
      </c>
      <c r="BQ18" s="985">
        <v>0</v>
      </c>
      <c r="BR18" s="1145">
        <v>0</v>
      </c>
      <c r="BS18" s="985">
        <v>2890907.83</v>
      </c>
      <c r="BT18" s="1145">
        <v>0</v>
      </c>
      <c r="BU18" s="985">
        <v>0.05</v>
      </c>
      <c r="BV18" s="1145">
        <v>0</v>
      </c>
      <c r="BW18" s="985">
        <v>0</v>
      </c>
      <c r="BX18" s="1145">
        <v>0</v>
      </c>
      <c r="BY18" s="985">
        <v>664</v>
      </c>
      <c r="BZ18" s="1145">
        <v>0</v>
      </c>
      <c r="CA18" s="985">
        <v>50607</v>
      </c>
      <c r="CB18" s="1164">
        <v>0</v>
      </c>
      <c r="CC18" s="985">
        <v>0</v>
      </c>
      <c r="CD18" s="987">
        <v>2949538.9189999998</v>
      </c>
      <c r="CE18" s="985">
        <v>0.31549925370061138</v>
      </c>
    </row>
    <row r="19" spans="1:83" s="590" customFormat="1" ht="63" customHeight="1">
      <c r="A19" s="591" t="s">
        <v>178</v>
      </c>
      <c r="B19" s="1145">
        <v>11</v>
      </c>
      <c r="C19" s="985">
        <v>4400</v>
      </c>
      <c r="D19" s="1145">
        <v>26</v>
      </c>
      <c r="E19" s="985">
        <v>3130</v>
      </c>
      <c r="F19" s="1145">
        <v>112</v>
      </c>
      <c r="G19" s="985">
        <v>77500</v>
      </c>
      <c r="H19" s="1145">
        <v>0</v>
      </c>
      <c r="I19" s="985">
        <v>0</v>
      </c>
      <c r="J19" s="1147">
        <v>149</v>
      </c>
      <c r="K19" s="986">
        <v>85030</v>
      </c>
      <c r="L19" s="1145">
        <v>0</v>
      </c>
      <c r="M19" s="985">
        <v>0</v>
      </c>
      <c r="N19" s="1145">
        <v>0</v>
      </c>
      <c r="O19" s="985">
        <v>0</v>
      </c>
      <c r="P19" s="1145">
        <v>0</v>
      </c>
      <c r="Q19" s="985">
        <v>0</v>
      </c>
      <c r="R19" s="1145">
        <v>0</v>
      </c>
      <c r="S19" s="985">
        <v>0</v>
      </c>
      <c r="T19" s="1145">
        <v>0</v>
      </c>
      <c r="U19" s="985">
        <v>0</v>
      </c>
      <c r="V19" s="1145">
        <v>40</v>
      </c>
      <c r="W19" s="985">
        <v>12015</v>
      </c>
      <c r="X19" s="1148">
        <v>189</v>
      </c>
      <c r="Y19" s="985">
        <v>5.9595450943641937E-3</v>
      </c>
      <c r="Z19" s="987">
        <v>97045</v>
      </c>
      <c r="AA19" s="985">
        <v>2.362182683757061E-3</v>
      </c>
      <c r="AB19" s="629"/>
      <c r="AC19" s="989" t="s">
        <v>178</v>
      </c>
      <c r="AD19" s="1150">
        <v>0</v>
      </c>
      <c r="AE19" s="985">
        <v>0</v>
      </c>
      <c r="AF19" s="1152">
        <v>1</v>
      </c>
      <c r="AG19" s="985">
        <v>250</v>
      </c>
      <c r="AH19" s="1152">
        <v>3</v>
      </c>
      <c r="AI19" s="985">
        <v>600</v>
      </c>
      <c r="AJ19" s="1145">
        <v>0</v>
      </c>
      <c r="AK19" s="985">
        <v>0</v>
      </c>
      <c r="AL19" s="1152">
        <v>4</v>
      </c>
      <c r="AM19" s="985">
        <v>850</v>
      </c>
      <c r="AN19" s="1145">
        <v>0</v>
      </c>
      <c r="AO19" s="985">
        <v>0</v>
      </c>
      <c r="AP19" s="1160">
        <v>0</v>
      </c>
      <c r="AQ19" s="985">
        <v>0</v>
      </c>
      <c r="AR19" s="1145">
        <v>0</v>
      </c>
      <c r="AS19" s="985">
        <v>0</v>
      </c>
      <c r="AT19" s="1145">
        <v>0</v>
      </c>
      <c r="AU19" s="985">
        <v>0</v>
      </c>
      <c r="AV19" s="1145">
        <v>0</v>
      </c>
      <c r="AW19" s="985">
        <v>0</v>
      </c>
      <c r="AX19" s="1145">
        <v>0</v>
      </c>
      <c r="AY19" s="985">
        <v>0</v>
      </c>
      <c r="AZ19" s="1148">
        <v>4</v>
      </c>
      <c r="BA19" s="985">
        <v>3.0610761213104463E-3</v>
      </c>
      <c r="BB19" s="987">
        <v>850</v>
      </c>
      <c r="BC19" s="985">
        <v>3.5171155682420962E-4</v>
      </c>
      <c r="BD19" s="629"/>
      <c r="BE19" s="989" t="s">
        <v>178</v>
      </c>
      <c r="BF19" s="1162">
        <v>0</v>
      </c>
      <c r="BG19" s="985">
        <v>0</v>
      </c>
      <c r="BH19" s="1152">
        <v>0</v>
      </c>
      <c r="BI19" s="985">
        <v>44</v>
      </c>
      <c r="BJ19" s="1152">
        <v>0</v>
      </c>
      <c r="BK19" s="985">
        <v>0</v>
      </c>
      <c r="BL19" s="1152">
        <v>0</v>
      </c>
      <c r="BM19" s="985">
        <v>0</v>
      </c>
      <c r="BN19" s="1152">
        <v>0</v>
      </c>
      <c r="BO19" s="985">
        <v>44</v>
      </c>
      <c r="BP19" s="1145">
        <v>0</v>
      </c>
      <c r="BQ19" s="985">
        <v>0</v>
      </c>
      <c r="BR19" s="1145">
        <v>0</v>
      </c>
      <c r="BS19" s="985">
        <v>0</v>
      </c>
      <c r="BT19" s="1145">
        <v>0</v>
      </c>
      <c r="BU19" s="985">
        <v>0</v>
      </c>
      <c r="BV19" s="1145">
        <v>0</v>
      </c>
      <c r="BW19" s="985">
        <v>0</v>
      </c>
      <c r="BX19" s="1145">
        <v>0</v>
      </c>
      <c r="BY19" s="985">
        <v>0</v>
      </c>
      <c r="BZ19" s="1145">
        <v>0</v>
      </c>
      <c r="CA19" s="985">
        <v>0</v>
      </c>
      <c r="CB19" s="1164">
        <v>0</v>
      </c>
      <c r="CC19" s="985">
        <v>0</v>
      </c>
      <c r="CD19" s="987">
        <v>44</v>
      </c>
      <c r="CE19" s="985">
        <v>4.7064871981866879E-6</v>
      </c>
    </row>
    <row r="20" spans="1:83" s="590" customFormat="1" ht="63" customHeight="1">
      <c r="A20" s="591" t="s">
        <v>179</v>
      </c>
      <c r="B20" s="1145">
        <v>87216</v>
      </c>
      <c r="C20" s="985">
        <v>37940597.644339904</v>
      </c>
      <c r="D20" s="1145">
        <v>71147</v>
      </c>
      <c r="E20" s="985">
        <v>35998903.338369101</v>
      </c>
      <c r="F20" s="1145">
        <v>32932</v>
      </c>
      <c r="G20" s="985">
        <v>43685366.815409906</v>
      </c>
      <c r="H20" s="1145">
        <v>0</v>
      </c>
      <c r="I20" s="985">
        <v>0</v>
      </c>
      <c r="J20" s="1147">
        <v>191295</v>
      </c>
      <c r="K20" s="986">
        <v>117624867.79811892</v>
      </c>
      <c r="L20" s="1145">
        <v>422</v>
      </c>
      <c r="M20" s="985">
        <v>43511.701710000001</v>
      </c>
      <c r="N20" s="1145">
        <v>365</v>
      </c>
      <c r="O20" s="985">
        <v>166671684.10495001</v>
      </c>
      <c r="P20" s="1145">
        <v>2502</v>
      </c>
      <c r="Q20" s="985">
        <v>859738.43226000108</v>
      </c>
      <c r="R20" s="1145">
        <v>2611</v>
      </c>
      <c r="S20" s="985">
        <v>5918415.2170000002</v>
      </c>
      <c r="T20" s="1145">
        <v>420</v>
      </c>
      <c r="U20" s="985">
        <v>741983.95499999996</v>
      </c>
      <c r="V20" s="1145">
        <v>176343</v>
      </c>
      <c r="W20" s="985">
        <v>49900260</v>
      </c>
      <c r="X20" s="1148">
        <v>373958</v>
      </c>
      <c r="Y20" s="985">
        <v>11.791637906869022</v>
      </c>
      <c r="Z20" s="987">
        <v>341760461.20903891</v>
      </c>
      <c r="AA20" s="985">
        <v>8.3188277959793755</v>
      </c>
      <c r="AB20" s="629"/>
      <c r="AC20" s="989" t="s">
        <v>179</v>
      </c>
      <c r="AD20" s="1150">
        <v>714</v>
      </c>
      <c r="AE20" s="985">
        <v>242332.82024</v>
      </c>
      <c r="AF20" s="1152">
        <v>448</v>
      </c>
      <c r="AG20" s="985">
        <v>90072.085689999993</v>
      </c>
      <c r="AH20" s="1152">
        <v>25</v>
      </c>
      <c r="AI20" s="985">
        <v>15545</v>
      </c>
      <c r="AJ20" s="1145">
        <v>0</v>
      </c>
      <c r="AK20" s="985">
        <v>0</v>
      </c>
      <c r="AL20" s="1152">
        <v>1187</v>
      </c>
      <c r="AM20" s="985">
        <v>347949.90593000001</v>
      </c>
      <c r="AN20" s="1145">
        <v>1</v>
      </c>
      <c r="AO20" s="985">
        <v>101.215</v>
      </c>
      <c r="AP20" s="1160">
        <v>9</v>
      </c>
      <c r="AQ20" s="985">
        <v>102349</v>
      </c>
      <c r="AR20" s="1145">
        <v>0</v>
      </c>
      <c r="AS20" s="985">
        <v>0</v>
      </c>
      <c r="AT20" s="1145">
        <v>0</v>
      </c>
      <c r="AU20" s="985">
        <v>0</v>
      </c>
      <c r="AV20" s="1145">
        <v>0</v>
      </c>
      <c r="AW20" s="985">
        <v>0</v>
      </c>
      <c r="AX20" s="1145">
        <v>1</v>
      </c>
      <c r="AY20" s="985">
        <v>800</v>
      </c>
      <c r="AZ20" s="1148">
        <v>1198</v>
      </c>
      <c r="BA20" s="985">
        <v>0.91679229833247877</v>
      </c>
      <c r="BB20" s="987">
        <v>451200.12092999998</v>
      </c>
      <c r="BC20" s="985">
        <v>0.18669681996654347</v>
      </c>
      <c r="BD20" s="629"/>
      <c r="BE20" s="989" t="s">
        <v>179</v>
      </c>
      <c r="BF20" s="1162">
        <v>202</v>
      </c>
      <c r="BG20" s="985">
        <v>105237.49666</v>
      </c>
      <c r="BH20" s="1152">
        <v>315</v>
      </c>
      <c r="BI20" s="985">
        <v>21245144.337090295</v>
      </c>
      <c r="BJ20" s="1152">
        <v>32</v>
      </c>
      <c r="BK20" s="985">
        <v>16776.73184</v>
      </c>
      <c r="BL20" s="1152">
        <v>0</v>
      </c>
      <c r="BM20" s="985">
        <v>0</v>
      </c>
      <c r="BN20" s="1152">
        <v>549</v>
      </c>
      <c r="BO20" s="985">
        <v>21367158.565590296</v>
      </c>
      <c r="BP20" s="1145">
        <v>192</v>
      </c>
      <c r="BQ20" s="985">
        <v>5932.4830000000002</v>
      </c>
      <c r="BR20" s="1145">
        <v>0</v>
      </c>
      <c r="BS20" s="985">
        <v>12169121.456670001</v>
      </c>
      <c r="BT20" s="1145">
        <v>3</v>
      </c>
      <c r="BU20" s="985">
        <v>531074.348969999</v>
      </c>
      <c r="BV20" s="1145">
        <v>7</v>
      </c>
      <c r="BW20" s="985">
        <v>31251.005789999999</v>
      </c>
      <c r="BX20" s="1145">
        <v>4</v>
      </c>
      <c r="BY20" s="985">
        <v>3170</v>
      </c>
      <c r="BZ20" s="1145">
        <v>0</v>
      </c>
      <c r="CA20" s="985">
        <v>23300</v>
      </c>
      <c r="CB20" s="1164">
        <v>755</v>
      </c>
      <c r="CC20" s="985">
        <v>0.13967126379369352</v>
      </c>
      <c r="CD20" s="987">
        <v>34131007.860020295</v>
      </c>
      <c r="CE20" s="985">
        <v>3.6508443535089712</v>
      </c>
    </row>
    <row r="21" spans="1:83" s="590" customFormat="1" ht="63" customHeight="1">
      <c r="A21" s="591" t="s">
        <v>180</v>
      </c>
      <c r="B21" s="1145">
        <v>3911</v>
      </c>
      <c r="C21" s="985">
        <v>1644521.71</v>
      </c>
      <c r="D21" s="1145">
        <v>47215</v>
      </c>
      <c r="E21" s="985">
        <v>7301437.1699999999</v>
      </c>
      <c r="F21" s="1145">
        <v>58</v>
      </c>
      <c r="G21" s="985">
        <v>190074.9</v>
      </c>
      <c r="H21" s="1145">
        <v>0</v>
      </c>
      <c r="I21" s="985">
        <v>0</v>
      </c>
      <c r="J21" s="1147">
        <v>51184</v>
      </c>
      <c r="K21" s="986">
        <v>9136033.7799999993</v>
      </c>
      <c r="L21" s="1145">
        <v>36735</v>
      </c>
      <c r="M21" s="985">
        <v>6233932.6399999997</v>
      </c>
      <c r="N21" s="1145">
        <v>44109</v>
      </c>
      <c r="O21" s="985">
        <v>93361886.099999994</v>
      </c>
      <c r="P21" s="1145">
        <v>187</v>
      </c>
      <c r="Q21" s="985">
        <v>57056.480000000003</v>
      </c>
      <c r="R21" s="1145">
        <v>0</v>
      </c>
      <c r="S21" s="985">
        <v>0</v>
      </c>
      <c r="T21" s="1145">
        <v>0</v>
      </c>
      <c r="U21" s="985">
        <v>0</v>
      </c>
      <c r="V21" s="1145">
        <v>26816</v>
      </c>
      <c r="W21" s="985">
        <v>17750950</v>
      </c>
      <c r="X21" s="1148">
        <v>159031</v>
      </c>
      <c r="Y21" s="985">
        <v>5.0145630470996405</v>
      </c>
      <c r="Z21" s="987">
        <v>126539859</v>
      </c>
      <c r="AA21" s="985">
        <v>3.0801201889315273</v>
      </c>
      <c r="AB21" s="629"/>
      <c r="AC21" s="989" t="s">
        <v>180</v>
      </c>
      <c r="AD21" s="1150">
        <v>717</v>
      </c>
      <c r="AE21" s="985">
        <v>137287.62</v>
      </c>
      <c r="AF21" s="1152">
        <v>3667</v>
      </c>
      <c r="AG21" s="985">
        <v>490706.63</v>
      </c>
      <c r="AH21" s="1152">
        <v>2</v>
      </c>
      <c r="AI21" s="985">
        <v>200</v>
      </c>
      <c r="AJ21" s="1145">
        <v>0</v>
      </c>
      <c r="AK21" s="985">
        <v>0</v>
      </c>
      <c r="AL21" s="1152">
        <v>4386</v>
      </c>
      <c r="AM21" s="985">
        <v>628194.25</v>
      </c>
      <c r="AN21" s="1145">
        <v>205</v>
      </c>
      <c r="AO21" s="985">
        <v>37318.93</v>
      </c>
      <c r="AP21" s="1160">
        <v>0</v>
      </c>
      <c r="AQ21" s="985">
        <v>0</v>
      </c>
      <c r="AR21" s="1145">
        <v>4</v>
      </c>
      <c r="AS21" s="985">
        <v>1210</v>
      </c>
      <c r="AT21" s="1145">
        <v>0</v>
      </c>
      <c r="AU21" s="985">
        <v>0</v>
      </c>
      <c r="AV21" s="1145">
        <v>0</v>
      </c>
      <c r="AW21" s="985">
        <v>0</v>
      </c>
      <c r="AX21" s="1145">
        <v>0</v>
      </c>
      <c r="AY21" s="985">
        <v>0</v>
      </c>
      <c r="AZ21" s="1148">
        <v>4595</v>
      </c>
      <c r="BA21" s="985">
        <v>3.5164111943553755</v>
      </c>
      <c r="BB21" s="987">
        <v>666723.18000000005</v>
      </c>
      <c r="BC21" s="985">
        <v>0.27587558542186796</v>
      </c>
      <c r="BD21" s="629"/>
      <c r="BE21" s="989" t="s">
        <v>180</v>
      </c>
      <c r="BF21" s="1162">
        <v>0</v>
      </c>
      <c r="BG21" s="985">
        <v>2404.2399999999998</v>
      </c>
      <c r="BH21" s="1152">
        <v>6</v>
      </c>
      <c r="BI21" s="985">
        <v>2277816.61</v>
      </c>
      <c r="BJ21" s="1152">
        <v>0</v>
      </c>
      <c r="BK21" s="985">
        <v>0</v>
      </c>
      <c r="BL21" s="1152">
        <v>0</v>
      </c>
      <c r="BM21" s="985">
        <v>0</v>
      </c>
      <c r="BN21" s="1152">
        <v>6</v>
      </c>
      <c r="BO21" s="985">
        <v>2280220.85</v>
      </c>
      <c r="BP21" s="1145">
        <v>0</v>
      </c>
      <c r="BQ21" s="985">
        <v>32222.67</v>
      </c>
      <c r="BR21" s="1145">
        <v>0</v>
      </c>
      <c r="BS21" s="985">
        <v>9048759.4299999997</v>
      </c>
      <c r="BT21" s="1145">
        <v>0</v>
      </c>
      <c r="BU21" s="985">
        <v>10103.32</v>
      </c>
      <c r="BV21" s="1145">
        <v>0</v>
      </c>
      <c r="BW21" s="985">
        <v>0</v>
      </c>
      <c r="BX21" s="1145">
        <v>0</v>
      </c>
      <c r="BY21" s="985">
        <v>0</v>
      </c>
      <c r="BZ21" s="1145">
        <v>0</v>
      </c>
      <c r="CA21" s="985">
        <v>-65155</v>
      </c>
      <c r="CB21" s="1164">
        <v>6</v>
      </c>
      <c r="CC21" s="985">
        <v>1.1099703082942532E-3</v>
      </c>
      <c r="CD21" s="987">
        <v>11306151.27</v>
      </c>
      <c r="CE21" s="985">
        <v>1.2093694593867534</v>
      </c>
    </row>
    <row r="22" spans="1:83" s="590" customFormat="1" ht="63" customHeight="1">
      <c r="A22" s="593" t="s">
        <v>181</v>
      </c>
      <c r="B22" s="1145">
        <v>15448</v>
      </c>
      <c r="C22" s="985">
        <v>5463452.8622000003</v>
      </c>
      <c r="D22" s="1145">
        <v>2522</v>
      </c>
      <c r="E22" s="985">
        <v>764428.20484000002</v>
      </c>
      <c r="F22" s="1145">
        <v>273</v>
      </c>
      <c r="G22" s="985">
        <v>215904.43656999999</v>
      </c>
      <c r="H22" s="1145">
        <v>0</v>
      </c>
      <c r="I22" s="985">
        <v>0</v>
      </c>
      <c r="J22" s="1147">
        <v>18243</v>
      </c>
      <c r="K22" s="986">
        <v>6443785.50361</v>
      </c>
      <c r="L22" s="1145">
        <v>0</v>
      </c>
      <c r="M22" s="985">
        <v>0</v>
      </c>
      <c r="N22" s="1145">
        <v>41</v>
      </c>
      <c r="O22" s="985">
        <v>74079977.799999997</v>
      </c>
      <c r="P22" s="1145">
        <v>0</v>
      </c>
      <c r="Q22" s="985">
        <v>0</v>
      </c>
      <c r="R22" s="1145">
        <v>0</v>
      </c>
      <c r="S22" s="985">
        <v>0</v>
      </c>
      <c r="T22" s="1145">
        <v>0</v>
      </c>
      <c r="U22" s="985">
        <v>0</v>
      </c>
      <c r="V22" s="1145">
        <v>0</v>
      </c>
      <c r="W22" s="985">
        <v>0</v>
      </c>
      <c r="X22" s="1148">
        <v>18284</v>
      </c>
      <c r="Y22" s="985">
        <v>0.57653080690663983</v>
      </c>
      <c r="Z22" s="987">
        <v>80523763.303609997</v>
      </c>
      <c r="AA22" s="985">
        <v>1.9600375012287063</v>
      </c>
      <c r="AB22" s="629"/>
      <c r="AC22" s="990" t="s">
        <v>181</v>
      </c>
      <c r="AD22" s="1150">
        <v>101</v>
      </c>
      <c r="AE22" s="985">
        <v>21690</v>
      </c>
      <c r="AF22" s="1152">
        <v>20</v>
      </c>
      <c r="AG22" s="985">
        <v>4224.9340000000002</v>
      </c>
      <c r="AH22" s="1152">
        <v>0</v>
      </c>
      <c r="AI22" s="985">
        <v>0</v>
      </c>
      <c r="AJ22" s="1145">
        <v>0</v>
      </c>
      <c r="AK22" s="985">
        <v>0</v>
      </c>
      <c r="AL22" s="1152">
        <v>121</v>
      </c>
      <c r="AM22" s="985">
        <v>25914.934000000001</v>
      </c>
      <c r="AN22" s="1145">
        <v>0</v>
      </c>
      <c r="AO22" s="985">
        <v>0</v>
      </c>
      <c r="AP22" s="1160">
        <v>0</v>
      </c>
      <c r="AQ22" s="985">
        <v>0</v>
      </c>
      <c r="AR22" s="1145">
        <v>0</v>
      </c>
      <c r="AS22" s="985">
        <v>0</v>
      </c>
      <c r="AT22" s="1145">
        <v>0</v>
      </c>
      <c r="AU22" s="985">
        <v>0</v>
      </c>
      <c r="AV22" s="1145">
        <v>0</v>
      </c>
      <c r="AW22" s="985">
        <v>0</v>
      </c>
      <c r="AX22" s="1145">
        <v>0</v>
      </c>
      <c r="AY22" s="985">
        <v>0</v>
      </c>
      <c r="AZ22" s="1148">
        <v>121</v>
      </c>
      <c r="BA22" s="985">
        <v>9.2597552669641009E-2</v>
      </c>
      <c r="BB22" s="987">
        <v>25914.934000000001</v>
      </c>
      <c r="BC22" s="985">
        <v>1.0723037390748992E-2</v>
      </c>
      <c r="BD22" s="629"/>
      <c r="BE22" s="990" t="s">
        <v>181</v>
      </c>
      <c r="BF22" s="1162">
        <v>38</v>
      </c>
      <c r="BG22" s="985">
        <v>9195.6526200000008</v>
      </c>
      <c r="BH22" s="1152">
        <v>25</v>
      </c>
      <c r="BI22" s="985">
        <v>8593.3957699999992</v>
      </c>
      <c r="BJ22" s="1152">
        <v>424</v>
      </c>
      <c r="BK22" s="985">
        <v>314509.09185999999</v>
      </c>
      <c r="BL22" s="1152">
        <v>0</v>
      </c>
      <c r="BM22" s="985">
        <v>0</v>
      </c>
      <c r="BN22" s="1152">
        <v>487</v>
      </c>
      <c r="BO22" s="985">
        <v>332298.14025</v>
      </c>
      <c r="BP22" s="1145">
        <v>7</v>
      </c>
      <c r="BQ22" s="985">
        <v>20963.038</v>
      </c>
      <c r="BR22" s="1145">
        <v>0</v>
      </c>
      <c r="BS22" s="985">
        <v>814256.10600000003</v>
      </c>
      <c r="BT22" s="1145">
        <v>0</v>
      </c>
      <c r="BU22" s="985">
        <v>0</v>
      </c>
      <c r="BV22" s="1145">
        <v>0</v>
      </c>
      <c r="BW22" s="985">
        <v>0</v>
      </c>
      <c r="BX22" s="1145">
        <v>0</v>
      </c>
      <c r="BY22" s="985">
        <v>0</v>
      </c>
      <c r="BZ22" s="1145">
        <v>0</v>
      </c>
      <c r="CA22" s="985">
        <v>0</v>
      </c>
      <c r="CB22" s="1164">
        <v>494</v>
      </c>
      <c r="CC22" s="985">
        <v>9.1387555382893504E-2</v>
      </c>
      <c r="CD22" s="987">
        <v>1167517.28425</v>
      </c>
      <c r="CE22" s="985">
        <v>0.12488420799964348</v>
      </c>
    </row>
    <row r="23" spans="1:83" s="590" customFormat="1" ht="63" customHeight="1">
      <c r="A23" s="591" t="s">
        <v>182</v>
      </c>
      <c r="B23" s="1145">
        <v>7035</v>
      </c>
      <c r="C23" s="985">
        <v>2990020</v>
      </c>
      <c r="D23" s="1145">
        <v>50847</v>
      </c>
      <c r="E23" s="985">
        <v>11364261</v>
      </c>
      <c r="F23" s="1145">
        <v>9350</v>
      </c>
      <c r="G23" s="985">
        <v>1716844</v>
      </c>
      <c r="H23" s="1145">
        <v>0</v>
      </c>
      <c r="I23" s="985">
        <v>0</v>
      </c>
      <c r="J23" s="1145">
        <v>67232</v>
      </c>
      <c r="K23" s="985">
        <v>16071125</v>
      </c>
      <c r="L23" s="1145">
        <v>0</v>
      </c>
      <c r="M23" s="985">
        <v>0</v>
      </c>
      <c r="N23" s="1145">
        <v>276386</v>
      </c>
      <c r="O23" s="985">
        <v>248847311.21977001</v>
      </c>
      <c r="P23" s="1145">
        <v>10473</v>
      </c>
      <c r="Q23" s="985">
        <v>2444190</v>
      </c>
      <c r="R23" s="1145">
        <v>3232</v>
      </c>
      <c r="S23" s="985">
        <v>8716179.4600000009</v>
      </c>
      <c r="T23" s="1145">
        <v>0</v>
      </c>
      <c r="U23" s="985">
        <v>0</v>
      </c>
      <c r="V23" s="1145">
        <v>8329</v>
      </c>
      <c r="W23" s="985">
        <v>3268330</v>
      </c>
      <c r="X23" s="1148">
        <v>365652</v>
      </c>
      <c r="Y23" s="985">
        <v>11.52973324256326</v>
      </c>
      <c r="Z23" s="987">
        <v>279347135.67976999</v>
      </c>
      <c r="AA23" s="985">
        <v>6.7996183900240812</v>
      </c>
      <c r="AB23" s="629"/>
      <c r="AC23" s="989" t="s">
        <v>182</v>
      </c>
      <c r="AD23" s="1150">
        <v>311</v>
      </c>
      <c r="AE23" s="985">
        <v>75611</v>
      </c>
      <c r="AF23" s="1152">
        <v>490</v>
      </c>
      <c r="AG23" s="985">
        <v>130060</v>
      </c>
      <c r="AH23" s="1152">
        <v>15</v>
      </c>
      <c r="AI23" s="985">
        <v>6620</v>
      </c>
      <c r="AJ23" s="1145">
        <v>1</v>
      </c>
      <c r="AK23" s="985">
        <v>0</v>
      </c>
      <c r="AL23" s="1152">
        <v>817</v>
      </c>
      <c r="AM23" s="985">
        <v>212291</v>
      </c>
      <c r="AN23" s="1145">
        <v>0</v>
      </c>
      <c r="AO23" s="985">
        <v>0</v>
      </c>
      <c r="AP23" s="1160">
        <v>5</v>
      </c>
      <c r="AQ23" s="985">
        <v>13248.941000000001</v>
      </c>
      <c r="AR23" s="1145">
        <v>27</v>
      </c>
      <c r="AS23" s="985">
        <v>9918</v>
      </c>
      <c r="AT23" s="1145">
        <v>36</v>
      </c>
      <c r="AU23" s="985">
        <v>124490</v>
      </c>
      <c r="AV23" s="1145">
        <v>0</v>
      </c>
      <c r="AW23" s="985">
        <v>0</v>
      </c>
      <c r="AX23" s="1145">
        <v>4</v>
      </c>
      <c r="AY23" s="985">
        <v>1200</v>
      </c>
      <c r="AZ23" s="1148">
        <v>889</v>
      </c>
      <c r="BA23" s="985">
        <v>0.68032416796124673</v>
      </c>
      <c r="BB23" s="987">
        <v>361147.94099999999</v>
      </c>
      <c r="BC23" s="985">
        <v>0.14943518185055035</v>
      </c>
      <c r="BD23" s="629"/>
      <c r="BE23" s="989" t="s">
        <v>182</v>
      </c>
      <c r="BF23" s="1162">
        <v>0</v>
      </c>
      <c r="BG23" s="985">
        <v>0</v>
      </c>
      <c r="BH23" s="1152">
        <v>0</v>
      </c>
      <c r="BI23" s="985">
        <v>0</v>
      </c>
      <c r="BJ23" s="1152">
        <v>0</v>
      </c>
      <c r="BK23" s="985">
        <v>0</v>
      </c>
      <c r="BL23" s="1152">
        <v>36000</v>
      </c>
      <c r="BM23" s="985">
        <v>4454531.6799100004</v>
      </c>
      <c r="BN23" s="1152">
        <v>36000</v>
      </c>
      <c r="BO23" s="985">
        <v>4454531.6799100004</v>
      </c>
      <c r="BP23" s="1145">
        <v>0</v>
      </c>
      <c r="BQ23" s="985">
        <v>0</v>
      </c>
      <c r="BR23" s="1145">
        <v>130484</v>
      </c>
      <c r="BS23" s="985">
        <v>818302925.47869396</v>
      </c>
      <c r="BT23" s="1145">
        <v>0</v>
      </c>
      <c r="BU23" s="985">
        <v>0</v>
      </c>
      <c r="BV23" s="1145">
        <v>2</v>
      </c>
      <c r="BW23" s="985">
        <v>12079.378100002299</v>
      </c>
      <c r="BX23" s="1145">
        <v>0</v>
      </c>
      <c r="BY23" s="985">
        <v>0</v>
      </c>
      <c r="BZ23" s="1145">
        <v>64</v>
      </c>
      <c r="CA23" s="985">
        <v>141000</v>
      </c>
      <c r="CB23" s="1164">
        <v>166550</v>
      </c>
      <c r="CC23" s="985">
        <v>30.810925807734641</v>
      </c>
      <c r="CD23" s="987">
        <v>822910536.53670394</v>
      </c>
      <c r="CE23" s="985">
        <v>88.023134215066719</v>
      </c>
    </row>
    <row r="24" spans="1:83" s="590" customFormat="1" ht="63" customHeight="1">
      <c r="A24" s="591" t="s">
        <v>183</v>
      </c>
      <c r="B24" s="1145">
        <v>0</v>
      </c>
      <c r="C24" s="985">
        <v>0</v>
      </c>
      <c r="D24" s="1145">
        <v>1348</v>
      </c>
      <c r="E24" s="985">
        <v>98670</v>
      </c>
      <c r="F24" s="1145">
        <v>7924</v>
      </c>
      <c r="G24" s="985">
        <v>1547254</v>
      </c>
      <c r="H24" s="1145">
        <v>0</v>
      </c>
      <c r="I24" s="985">
        <v>0</v>
      </c>
      <c r="J24" s="1145">
        <v>9272</v>
      </c>
      <c r="K24" s="985">
        <v>1645924</v>
      </c>
      <c r="L24" s="1145">
        <v>22</v>
      </c>
      <c r="M24" s="985">
        <v>865</v>
      </c>
      <c r="N24" s="1145">
        <v>409</v>
      </c>
      <c r="O24" s="985">
        <v>18944060</v>
      </c>
      <c r="P24" s="1145">
        <v>0</v>
      </c>
      <c r="Q24" s="985">
        <v>0</v>
      </c>
      <c r="R24" s="1145">
        <v>0</v>
      </c>
      <c r="S24" s="985">
        <v>0</v>
      </c>
      <c r="T24" s="1145">
        <v>0</v>
      </c>
      <c r="U24" s="985">
        <v>0</v>
      </c>
      <c r="V24" s="1145">
        <v>359</v>
      </c>
      <c r="W24" s="985">
        <v>8113435</v>
      </c>
      <c r="X24" s="1148">
        <v>10062</v>
      </c>
      <c r="Y24" s="985">
        <v>0.3172748293094842</v>
      </c>
      <c r="Z24" s="987">
        <v>28704284</v>
      </c>
      <c r="AA24" s="985">
        <v>0.69869403487500514</v>
      </c>
      <c r="AB24" s="629"/>
      <c r="AC24" s="989" t="s">
        <v>183</v>
      </c>
      <c r="AD24" s="1150">
        <v>3</v>
      </c>
      <c r="AE24" s="985">
        <v>300</v>
      </c>
      <c r="AF24" s="1152">
        <v>38</v>
      </c>
      <c r="AG24" s="985">
        <v>2030</v>
      </c>
      <c r="AH24" s="1152">
        <v>1014</v>
      </c>
      <c r="AI24" s="985">
        <v>12175</v>
      </c>
      <c r="AJ24" s="1145">
        <v>0</v>
      </c>
      <c r="AK24" s="985">
        <v>0</v>
      </c>
      <c r="AL24" s="1152">
        <v>1055</v>
      </c>
      <c r="AM24" s="985">
        <v>14505</v>
      </c>
      <c r="AN24" s="1145">
        <v>0</v>
      </c>
      <c r="AO24" s="985">
        <v>0</v>
      </c>
      <c r="AP24" s="1160">
        <v>0</v>
      </c>
      <c r="AQ24" s="985">
        <v>0</v>
      </c>
      <c r="AR24" s="1145">
        <v>0</v>
      </c>
      <c r="AS24" s="985">
        <v>0</v>
      </c>
      <c r="AT24" s="1145">
        <v>0</v>
      </c>
      <c r="AU24" s="985">
        <v>0</v>
      </c>
      <c r="AV24" s="1145">
        <v>0</v>
      </c>
      <c r="AW24" s="985">
        <v>0</v>
      </c>
      <c r="AX24" s="1145">
        <v>0</v>
      </c>
      <c r="AY24" s="985">
        <v>0</v>
      </c>
      <c r="AZ24" s="1148">
        <v>1055</v>
      </c>
      <c r="BA24" s="985">
        <v>0.80735882699563033</v>
      </c>
      <c r="BB24" s="987">
        <v>14505</v>
      </c>
      <c r="BC24" s="985">
        <v>6.0018542726296004E-3</v>
      </c>
      <c r="BD24" s="629"/>
      <c r="BE24" s="989" t="s">
        <v>183</v>
      </c>
      <c r="BF24" s="1162">
        <v>0</v>
      </c>
      <c r="BG24" s="985">
        <v>0</v>
      </c>
      <c r="BH24" s="1152">
        <v>0</v>
      </c>
      <c r="BI24" s="985">
        <v>0</v>
      </c>
      <c r="BJ24" s="1152">
        <v>0</v>
      </c>
      <c r="BK24" s="985">
        <v>0</v>
      </c>
      <c r="BL24" s="1152">
        <v>0</v>
      </c>
      <c r="BM24" s="985">
        <v>0</v>
      </c>
      <c r="BN24" s="1152">
        <v>0</v>
      </c>
      <c r="BO24" s="985">
        <v>0</v>
      </c>
      <c r="BP24" s="1145">
        <v>0</v>
      </c>
      <c r="BQ24" s="985">
        <v>6705</v>
      </c>
      <c r="BR24" s="1145">
        <v>0</v>
      </c>
      <c r="BS24" s="985">
        <v>93859</v>
      </c>
      <c r="BT24" s="1145">
        <v>0</v>
      </c>
      <c r="BU24" s="985">
        <v>0</v>
      </c>
      <c r="BV24" s="1145">
        <v>0</v>
      </c>
      <c r="BW24" s="985">
        <v>0</v>
      </c>
      <c r="BX24" s="1145">
        <v>0</v>
      </c>
      <c r="BY24" s="985">
        <v>0</v>
      </c>
      <c r="BZ24" s="1145">
        <v>0</v>
      </c>
      <c r="CA24" s="985">
        <v>42133.120000000003</v>
      </c>
      <c r="CB24" s="1164">
        <v>0</v>
      </c>
      <c r="CC24" s="985">
        <v>0</v>
      </c>
      <c r="CD24" s="987">
        <v>142697.12</v>
      </c>
      <c r="CE24" s="985">
        <v>1.5263685647684308E-2</v>
      </c>
    </row>
    <row r="25" spans="1:83" s="590" customFormat="1" ht="63" customHeight="1">
      <c r="A25" s="591" t="s">
        <v>184</v>
      </c>
      <c r="B25" s="1145">
        <v>4803</v>
      </c>
      <c r="C25" s="985">
        <v>3187254.139</v>
      </c>
      <c r="D25" s="1145">
        <v>69054</v>
      </c>
      <c r="E25" s="985">
        <v>26164586.259</v>
      </c>
      <c r="F25" s="1145">
        <v>777</v>
      </c>
      <c r="G25" s="985">
        <v>185000</v>
      </c>
      <c r="H25" s="1145">
        <v>0</v>
      </c>
      <c r="I25" s="985">
        <v>0</v>
      </c>
      <c r="J25" s="1145">
        <v>74634</v>
      </c>
      <c r="K25" s="985">
        <v>29536840.397999998</v>
      </c>
      <c r="L25" s="1145">
        <v>0</v>
      </c>
      <c r="M25" s="985">
        <v>0</v>
      </c>
      <c r="N25" s="1145">
        <v>8</v>
      </c>
      <c r="O25" s="985">
        <v>124631465.28607</v>
      </c>
      <c r="P25" s="1145">
        <v>1938</v>
      </c>
      <c r="Q25" s="985">
        <v>522499.25699999998</v>
      </c>
      <c r="R25" s="1145">
        <v>108</v>
      </c>
      <c r="S25" s="985">
        <v>108911.158</v>
      </c>
      <c r="T25" s="1145">
        <v>0</v>
      </c>
      <c r="U25" s="985">
        <v>0</v>
      </c>
      <c r="V25" s="1145">
        <v>0</v>
      </c>
      <c r="W25" s="985">
        <v>0</v>
      </c>
      <c r="X25" s="1148">
        <v>76688</v>
      </c>
      <c r="Y25" s="985">
        <v>2.4181248370190542</v>
      </c>
      <c r="Z25" s="987">
        <v>154799716.09907001</v>
      </c>
      <c r="AA25" s="985">
        <v>3.7679963812636648</v>
      </c>
      <c r="AB25" s="629"/>
      <c r="AC25" s="989" t="s">
        <v>184</v>
      </c>
      <c r="AD25" s="1150">
        <v>490</v>
      </c>
      <c r="AE25" s="985">
        <v>184553.75</v>
      </c>
      <c r="AF25" s="1152">
        <v>554</v>
      </c>
      <c r="AG25" s="985">
        <v>129203.38499999999</v>
      </c>
      <c r="AH25" s="1152">
        <v>7</v>
      </c>
      <c r="AI25" s="985">
        <v>1040</v>
      </c>
      <c r="AJ25" s="1145">
        <v>0</v>
      </c>
      <c r="AK25" s="985">
        <v>0</v>
      </c>
      <c r="AL25" s="1152">
        <v>1051</v>
      </c>
      <c r="AM25" s="985">
        <v>314797.13500000001</v>
      </c>
      <c r="AN25" s="1145">
        <v>93</v>
      </c>
      <c r="AO25" s="985">
        <v>15386.714</v>
      </c>
      <c r="AP25" s="1160">
        <v>0</v>
      </c>
      <c r="AQ25" s="985">
        <v>0</v>
      </c>
      <c r="AR25" s="1145">
        <v>4</v>
      </c>
      <c r="AS25" s="985">
        <v>1909.4</v>
      </c>
      <c r="AT25" s="1145">
        <v>0</v>
      </c>
      <c r="AU25" s="985">
        <v>0</v>
      </c>
      <c r="AV25" s="1145">
        <v>0</v>
      </c>
      <c r="AW25" s="985">
        <v>0</v>
      </c>
      <c r="AX25" s="1145">
        <v>0</v>
      </c>
      <c r="AY25" s="985">
        <v>0</v>
      </c>
      <c r="AZ25" s="1148">
        <v>1148</v>
      </c>
      <c r="BA25" s="985">
        <v>0.87852884681609822</v>
      </c>
      <c r="BB25" s="987">
        <v>332093.24900000001</v>
      </c>
      <c r="BC25" s="985">
        <v>0.13741298072541167</v>
      </c>
      <c r="BD25" s="629"/>
      <c r="BE25" s="989" t="s">
        <v>184</v>
      </c>
      <c r="BF25" s="1162">
        <v>0</v>
      </c>
      <c r="BG25" s="985">
        <v>608.29499999999996</v>
      </c>
      <c r="BH25" s="1152">
        <v>0</v>
      </c>
      <c r="BI25" s="985">
        <v>1727.992</v>
      </c>
      <c r="BJ25" s="1152">
        <v>0</v>
      </c>
      <c r="BK25" s="985">
        <v>0</v>
      </c>
      <c r="BL25" s="1152">
        <v>0</v>
      </c>
      <c r="BM25" s="985">
        <v>0</v>
      </c>
      <c r="BN25" s="1152">
        <v>0</v>
      </c>
      <c r="BO25" s="985">
        <v>2336.2869999999998</v>
      </c>
      <c r="BP25" s="1145">
        <v>324</v>
      </c>
      <c r="BQ25" s="985">
        <v>36102.25</v>
      </c>
      <c r="BR25" s="1145">
        <v>2</v>
      </c>
      <c r="BS25" s="985">
        <v>10037.99</v>
      </c>
      <c r="BT25" s="1145">
        <v>0</v>
      </c>
      <c r="BU25" s="985">
        <v>0</v>
      </c>
      <c r="BV25" s="1145">
        <v>0</v>
      </c>
      <c r="BW25" s="985">
        <v>0</v>
      </c>
      <c r="BX25" s="1145">
        <v>0</v>
      </c>
      <c r="BY25" s="985">
        <v>0</v>
      </c>
      <c r="BZ25" s="1145">
        <v>0</v>
      </c>
      <c r="CA25" s="985">
        <v>0</v>
      </c>
      <c r="CB25" s="1164">
        <v>326</v>
      </c>
      <c r="CC25" s="985">
        <v>6.0308386750654419E-2</v>
      </c>
      <c r="CD25" s="987">
        <v>48476.526999999995</v>
      </c>
      <c r="CE25" s="985">
        <v>5.1853216758648022E-3</v>
      </c>
    </row>
    <row r="26" spans="1:83" s="590" customFormat="1" ht="63" customHeight="1">
      <c r="A26" s="591" t="s">
        <v>797</v>
      </c>
      <c r="B26" s="1145">
        <v>5</v>
      </c>
      <c r="C26" s="985">
        <v>5000</v>
      </c>
      <c r="D26" s="1145">
        <v>154</v>
      </c>
      <c r="E26" s="985">
        <v>165221.00599999999</v>
      </c>
      <c r="F26" s="1145">
        <v>55</v>
      </c>
      <c r="G26" s="985">
        <v>34720</v>
      </c>
      <c r="H26" s="1145">
        <v>0</v>
      </c>
      <c r="I26" s="985">
        <v>0</v>
      </c>
      <c r="J26" s="1145">
        <v>214</v>
      </c>
      <c r="K26" s="985">
        <v>204941.00599999999</v>
      </c>
      <c r="L26" s="1145">
        <v>0</v>
      </c>
      <c r="M26" s="985">
        <v>0</v>
      </c>
      <c r="N26" s="1145">
        <v>51</v>
      </c>
      <c r="O26" s="985">
        <v>43705870.990000002</v>
      </c>
      <c r="P26" s="1145">
        <v>39</v>
      </c>
      <c r="Q26" s="985">
        <v>1207.0219999999995</v>
      </c>
      <c r="R26" s="1145">
        <v>0</v>
      </c>
      <c r="S26" s="985">
        <v>0</v>
      </c>
      <c r="T26" s="1145">
        <v>0</v>
      </c>
      <c r="U26" s="985">
        <v>0</v>
      </c>
      <c r="V26" s="1145">
        <v>4</v>
      </c>
      <c r="W26" s="985">
        <v>1215750</v>
      </c>
      <c r="X26" s="1148">
        <v>308</v>
      </c>
      <c r="Y26" s="985">
        <v>9.7118512648897964E-3</v>
      </c>
      <c r="Z26" s="987">
        <v>45127769.017999999</v>
      </c>
      <c r="AA26" s="985">
        <v>1.0984598333856253</v>
      </c>
      <c r="AB26" s="629"/>
      <c r="AC26" s="989" t="s">
        <v>797</v>
      </c>
      <c r="AD26" s="1150">
        <v>0</v>
      </c>
      <c r="AE26" s="985">
        <v>0</v>
      </c>
      <c r="AF26" s="1152">
        <v>0</v>
      </c>
      <c r="AG26" s="985">
        <v>0</v>
      </c>
      <c r="AH26" s="1152">
        <v>0</v>
      </c>
      <c r="AI26" s="985">
        <v>0</v>
      </c>
      <c r="AJ26" s="1145">
        <v>0</v>
      </c>
      <c r="AK26" s="985">
        <v>0</v>
      </c>
      <c r="AL26" s="1152">
        <v>0</v>
      </c>
      <c r="AM26" s="985">
        <v>0</v>
      </c>
      <c r="AN26" s="1145">
        <v>0</v>
      </c>
      <c r="AO26" s="985">
        <v>0</v>
      </c>
      <c r="AP26" s="1160">
        <v>153</v>
      </c>
      <c r="AQ26" s="985">
        <v>35644483.710000001</v>
      </c>
      <c r="AR26" s="1145">
        <v>0</v>
      </c>
      <c r="AS26" s="985">
        <v>0</v>
      </c>
      <c r="AT26" s="1145">
        <v>0</v>
      </c>
      <c r="AU26" s="985">
        <v>0</v>
      </c>
      <c r="AV26" s="1145">
        <v>0</v>
      </c>
      <c r="AW26" s="985">
        <v>0</v>
      </c>
      <c r="AX26" s="1145">
        <v>137</v>
      </c>
      <c r="AY26" s="985">
        <v>3639720</v>
      </c>
      <c r="AZ26" s="1148">
        <v>290</v>
      </c>
      <c r="BA26" s="985">
        <v>0.2219280187950074</v>
      </c>
      <c r="BB26" s="987">
        <v>39284203.710000001</v>
      </c>
      <c r="BC26" s="985">
        <v>16.254951112286463</v>
      </c>
      <c r="BD26" s="629"/>
      <c r="BE26" s="989" t="s">
        <v>797</v>
      </c>
      <c r="BF26" s="1162">
        <v>0</v>
      </c>
      <c r="BG26" s="985">
        <v>3.40199999999993</v>
      </c>
      <c r="BH26" s="1152">
        <v>0</v>
      </c>
      <c r="BI26" s="985">
        <v>137.39600000000019</v>
      </c>
      <c r="BJ26" s="1152">
        <v>0</v>
      </c>
      <c r="BK26" s="985">
        <v>0</v>
      </c>
      <c r="BL26" s="1152">
        <v>0</v>
      </c>
      <c r="BM26" s="985">
        <v>0</v>
      </c>
      <c r="BN26" s="1152">
        <v>0</v>
      </c>
      <c r="BO26" s="985">
        <v>140.79800000000012</v>
      </c>
      <c r="BP26" s="1145">
        <v>0</v>
      </c>
      <c r="BQ26" s="985">
        <v>0</v>
      </c>
      <c r="BR26" s="1145">
        <v>0</v>
      </c>
      <c r="BS26" s="985">
        <v>6568272.79</v>
      </c>
      <c r="BT26" s="1145">
        <v>0</v>
      </c>
      <c r="BU26" s="985">
        <v>0</v>
      </c>
      <c r="BV26" s="1145">
        <v>0</v>
      </c>
      <c r="BW26" s="985">
        <v>0</v>
      </c>
      <c r="BX26" s="1145">
        <v>0</v>
      </c>
      <c r="BY26" s="985">
        <v>0</v>
      </c>
      <c r="BZ26" s="1145">
        <v>0</v>
      </c>
      <c r="CA26" s="985">
        <v>1404390</v>
      </c>
      <c r="CB26" s="1164">
        <v>0</v>
      </c>
      <c r="CC26" s="985">
        <v>0</v>
      </c>
      <c r="CD26" s="987">
        <v>7972803.5880000005</v>
      </c>
      <c r="CE26" s="985">
        <v>0.85281586410406574</v>
      </c>
    </row>
    <row r="27" spans="1:83" s="590" customFormat="1" ht="63" customHeight="1">
      <c r="A27" s="591" t="s">
        <v>185</v>
      </c>
      <c r="B27" s="1145">
        <v>11917</v>
      </c>
      <c r="C27" s="985">
        <v>3407773.41</v>
      </c>
      <c r="D27" s="1145">
        <v>8154</v>
      </c>
      <c r="E27" s="985">
        <v>2081217.08</v>
      </c>
      <c r="F27" s="1145">
        <v>0</v>
      </c>
      <c r="G27" s="985">
        <v>0</v>
      </c>
      <c r="H27" s="1145">
        <v>0</v>
      </c>
      <c r="I27" s="985">
        <v>0</v>
      </c>
      <c r="J27" s="1145">
        <v>20071</v>
      </c>
      <c r="K27" s="985">
        <v>5488990.4900000002</v>
      </c>
      <c r="L27" s="1145">
        <v>0</v>
      </c>
      <c r="M27" s="985">
        <v>0</v>
      </c>
      <c r="N27" s="1145">
        <v>102</v>
      </c>
      <c r="O27" s="985">
        <v>69463050.079999998</v>
      </c>
      <c r="P27" s="1145">
        <v>46</v>
      </c>
      <c r="Q27" s="985">
        <v>8418.7800000000007</v>
      </c>
      <c r="R27" s="1145">
        <v>0</v>
      </c>
      <c r="S27" s="985">
        <v>0</v>
      </c>
      <c r="T27" s="1145">
        <v>0</v>
      </c>
      <c r="U27" s="985">
        <v>0</v>
      </c>
      <c r="V27" s="1145">
        <v>5686</v>
      </c>
      <c r="W27" s="985">
        <v>1950950</v>
      </c>
      <c r="X27" s="1148">
        <v>25905</v>
      </c>
      <c r="Y27" s="985">
        <v>0.81683606174340984</v>
      </c>
      <c r="Z27" s="987">
        <v>76911409.349999994</v>
      </c>
      <c r="AA27" s="985">
        <v>1.8721088087992264</v>
      </c>
      <c r="AB27" s="629"/>
      <c r="AC27" s="989" t="s">
        <v>185</v>
      </c>
      <c r="AD27" s="1150">
        <v>411</v>
      </c>
      <c r="AE27" s="985">
        <v>75888.289999999994</v>
      </c>
      <c r="AF27" s="1152">
        <v>154</v>
      </c>
      <c r="AG27" s="985">
        <v>20280.22</v>
      </c>
      <c r="AH27" s="1152">
        <v>0</v>
      </c>
      <c r="AI27" s="985">
        <v>0</v>
      </c>
      <c r="AJ27" s="1145">
        <v>0</v>
      </c>
      <c r="AK27" s="985">
        <v>0</v>
      </c>
      <c r="AL27" s="1152">
        <v>565</v>
      </c>
      <c r="AM27" s="985">
        <v>96168.51</v>
      </c>
      <c r="AN27" s="1145">
        <v>0</v>
      </c>
      <c r="AO27" s="985">
        <v>0</v>
      </c>
      <c r="AP27" s="1160">
        <v>0</v>
      </c>
      <c r="AQ27" s="985">
        <v>0</v>
      </c>
      <c r="AR27" s="1145">
        <v>0</v>
      </c>
      <c r="AS27" s="985">
        <v>0</v>
      </c>
      <c r="AT27" s="1145">
        <v>0</v>
      </c>
      <c r="AU27" s="985">
        <v>0</v>
      </c>
      <c r="AV27" s="1145">
        <v>0</v>
      </c>
      <c r="AW27" s="985">
        <v>0</v>
      </c>
      <c r="AX27" s="1145">
        <v>0</v>
      </c>
      <c r="AY27" s="985">
        <v>0</v>
      </c>
      <c r="AZ27" s="1148">
        <v>565</v>
      </c>
      <c r="BA27" s="985">
        <v>0.43237700213510061</v>
      </c>
      <c r="BB27" s="987">
        <v>96168.51</v>
      </c>
      <c r="BC27" s="985">
        <v>3.9792442787723023E-2</v>
      </c>
      <c r="BD27" s="629"/>
      <c r="BE27" s="989" t="s">
        <v>185</v>
      </c>
      <c r="BF27" s="1162">
        <v>0</v>
      </c>
      <c r="BG27" s="985">
        <v>0</v>
      </c>
      <c r="BH27" s="1152">
        <v>0</v>
      </c>
      <c r="BI27" s="985">
        <v>0</v>
      </c>
      <c r="BJ27" s="1152">
        <v>0</v>
      </c>
      <c r="BK27" s="985">
        <v>0</v>
      </c>
      <c r="BL27" s="1152">
        <v>0</v>
      </c>
      <c r="BM27" s="985">
        <v>0</v>
      </c>
      <c r="BN27" s="1152">
        <v>0</v>
      </c>
      <c r="BO27" s="985">
        <v>0</v>
      </c>
      <c r="BP27" s="1145">
        <v>0</v>
      </c>
      <c r="BQ27" s="985">
        <v>0</v>
      </c>
      <c r="BR27" s="1145">
        <v>0</v>
      </c>
      <c r="BS27" s="985">
        <v>0</v>
      </c>
      <c r="BT27" s="1145">
        <v>0</v>
      </c>
      <c r="BU27" s="985">
        <v>0</v>
      </c>
      <c r="BV27" s="1145">
        <v>0</v>
      </c>
      <c r="BW27" s="985">
        <v>0</v>
      </c>
      <c r="BX27" s="1145">
        <v>0</v>
      </c>
      <c r="BY27" s="985">
        <v>0</v>
      </c>
      <c r="BZ27" s="1145">
        <v>0</v>
      </c>
      <c r="CA27" s="985">
        <v>0</v>
      </c>
      <c r="CB27" s="1164">
        <v>0</v>
      </c>
      <c r="CC27" s="985">
        <v>0</v>
      </c>
      <c r="CD27" s="987">
        <v>0</v>
      </c>
      <c r="CE27" s="985">
        <v>0</v>
      </c>
    </row>
    <row r="28" spans="1:83" s="590" customFormat="1" ht="63" customHeight="1">
      <c r="A28" s="591" t="s">
        <v>186</v>
      </c>
      <c r="B28" s="1145">
        <v>88431</v>
      </c>
      <c r="C28" s="985">
        <v>30192360</v>
      </c>
      <c r="D28" s="1145">
        <v>363994</v>
      </c>
      <c r="E28" s="985">
        <v>82351445.650000006</v>
      </c>
      <c r="F28" s="1145">
        <v>10765</v>
      </c>
      <c r="G28" s="985">
        <v>2764079</v>
      </c>
      <c r="H28" s="1145">
        <v>0</v>
      </c>
      <c r="I28" s="985">
        <v>0</v>
      </c>
      <c r="J28" s="1145">
        <v>463190</v>
      </c>
      <c r="K28" s="985">
        <v>115307884.65000001</v>
      </c>
      <c r="L28" s="1145">
        <v>13131</v>
      </c>
      <c r="M28" s="985">
        <v>303929.03999999998</v>
      </c>
      <c r="N28" s="1145">
        <v>328</v>
      </c>
      <c r="O28" s="985">
        <v>200239090.70899999</v>
      </c>
      <c r="P28" s="1145">
        <v>3839</v>
      </c>
      <c r="Q28" s="985">
        <v>1713772.7819999999</v>
      </c>
      <c r="R28" s="1145">
        <v>115</v>
      </c>
      <c r="S28" s="985">
        <v>209332.55711000002</v>
      </c>
      <c r="T28" s="1145">
        <v>4236</v>
      </c>
      <c r="U28" s="985">
        <v>4000246.64781</v>
      </c>
      <c r="V28" s="1145">
        <v>19153</v>
      </c>
      <c r="W28" s="985">
        <v>9997000</v>
      </c>
      <c r="X28" s="1148">
        <v>503992</v>
      </c>
      <c r="Y28" s="985">
        <v>15.891867995760839</v>
      </c>
      <c r="Z28" s="987">
        <v>331771256.38591999</v>
      </c>
      <c r="AA28" s="985">
        <v>8.0756794971729029</v>
      </c>
      <c r="AB28" s="629"/>
      <c r="AC28" s="989" t="s">
        <v>186</v>
      </c>
      <c r="AD28" s="1150">
        <v>3265</v>
      </c>
      <c r="AE28" s="985">
        <v>1066012.9440000001</v>
      </c>
      <c r="AF28" s="1152">
        <v>10743</v>
      </c>
      <c r="AG28" s="985">
        <v>2955096.7650000001</v>
      </c>
      <c r="AH28" s="1152">
        <v>446</v>
      </c>
      <c r="AI28" s="985">
        <v>180150</v>
      </c>
      <c r="AJ28" s="1145">
        <v>0</v>
      </c>
      <c r="AK28" s="985">
        <v>0</v>
      </c>
      <c r="AL28" s="1152">
        <v>14454</v>
      </c>
      <c r="AM28" s="985">
        <v>4201259.7090000007</v>
      </c>
      <c r="AN28" s="1145">
        <v>263</v>
      </c>
      <c r="AO28" s="985">
        <v>51407.479999999996</v>
      </c>
      <c r="AP28" s="1160">
        <v>31</v>
      </c>
      <c r="AQ28" s="985">
        <v>4802769.3860000009</v>
      </c>
      <c r="AR28" s="1145">
        <v>258</v>
      </c>
      <c r="AS28" s="985">
        <v>125158.94500000001</v>
      </c>
      <c r="AT28" s="1145">
        <v>6</v>
      </c>
      <c r="AU28" s="985">
        <v>21659.019099999998</v>
      </c>
      <c r="AV28" s="1145">
        <v>51</v>
      </c>
      <c r="AW28" s="985">
        <v>74470.683400000009</v>
      </c>
      <c r="AX28" s="1145">
        <v>1064</v>
      </c>
      <c r="AY28" s="985">
        <v>387600</v>
      </c>
      <c r="AZ28" s="1148">
        <v>16127</v>
      </c>
      <c r="BA28" s="985">
        <v>12.341493652093394</v>
      </c>
      <c r="BB28" s="987">
        <v>9664325.222500002</v>
      </c>
      <c r="BC28" s="985">
        <v>3.9988880819540613</v>
      </c>
      <c r="BD28" s="629"/>
      <c r="BE28" s="989" t="s">
        <v>186</v>
      </c>
      <c r="BF28" s="1162">
        <v>0</v>
      </c>
      <c r="BG28" s="985">
        <v>0</v>
      </c>
      <c r="BH28" s="1152">
        <v>0</v>
      </c>
      <c r="BI28" s="985">
        <v>0</v>
      </c>
      <c r="BJ28" s="1152">
        <v>0</v>
      </c>
      <c r="BK28" s="985">
        <v>0</v>
      </c>
      <c r="BL28" s="1152">
        <v>0</v>
      </c>
      <c r="BM28" s="985">
        <v>0</v>
      </c>
      <c r="BN28" s="1152">
        <v>0</v>
      </c>
      <c r="BO28" s="985">
        <v>0</v>
      </c>
      <c r="BP28" s="1145">
        <v>0</v>
      </c>
      <c r="BQ28" s="985">
        <v>0</v>
      </c>
      <c r="BR28" s="1145">
        <v>4</v>
      </c>
      <c r="BS28" s="985">
        <v>12996808.444</v>
      </c>
      <c r="BT28" s="1145">
        <v>0</v>
      </c>
      <c r="BU28" s="985">
        <v>0</v>
      </c>
      <c r="BV28" s="1145">
        <v>0</v>
      </c>
      <c r="BW28" s="985">
        <v>0</v>
      </c>
      <c r="BX28" s="1145">
        <v>0</v>
      </c>
      <c r="BY28" s="985">
        <v>0</v>
      </c>
      <c r="BZ28" s="1145">
        <v>0</v>
      </c>
      <c r="CA28" s="985">
        <v>0</v>
      </c>
      <c r="CB28" s="1164">
        <v>4</v>
      </c>
      <c r="CC28" s="985">
        <v>7.3998020552950205E-4</v>
      </c>
      <c r="CD28" s="987">
        <v>12996808.444</v>
      </c>
      <c r="CE28" s="985">
        <v>1.3902116490675147</v>
      </c>
    </row>
    <row r="29" spans="1:83" s="590" customFormat="1" ht="63" customHeight="1">
      <c r="A29" s="591" t="s">
        <v>187</v>
      </c>
      <c r="B29" s="1145">
        <v>16986</v>
      </c>
      <c r="C29" s="985">
        <v>5091073.3099999996</v>
      </c>
      <c r="D29" s="1145">
        <v>8746</v>
      </c>
      <c r="E29" s="985">
        <v>6229460.6500000004</v>
      </c>
      <c r="F29" s="1145">
        <v>815</v>
      </c>
      <c r="G29" s="985">
        <v>739187.05</v>
      </c>
      <c r="H29" s="1145">
        <v>0</v>
      </c>
      <c r="I29" s="985">
        <v>0</v>
      </c>
      <c r="J29" s="1145">
        <v>26547</v>
      </c>
      <c r="K29" s="985">
        <v>12059721.010000002</v>
      </c>
      <c r="L29" s="1145">
        <v>0</v>
      </c>
      <c r="M29" s="985">
        <v>0</v>
      </c>
      <c r="N29" s="1145">
        <v>207</v>
      </c>
      <c r="O29" s="985">
        <v>13331056.16</v>
      </c>
      <c r="P29" s="1145">
        <v>674</v>
      </c>
      <c r="Q29" s="985">
        <v>362600.34</v>
      </c>
      <c r="R29" s="1145">
        <v>17</v>
      </c>
      <c r="S29" s="985">
        <v>23440</v>
      </c>
      <c r="T29" s="1145">
        <v>0</v>
      </c>
      <c r="U29" s="985">
        <v>0</v>
      </c>
      <c r="V29" s="1145">
        <v>13016</v>
      </c>
      <c r="W29" s="985">
        <v>11606200</v>
      </c>
      <c r="X29" s="1148">
        <v>40461</v>
      </c>
      <c r="Y29" s="985">
        <v>1.2758156299633314</v>
      </c>
      <c r="Z29" s="987">
        <v>37383017.510000005</v>
      </c>
      <c r="AA29" s="985">
        <v>0.90994401183686968</v>
      </c>
      <c r="AB29" s="629"/>
      <c r="AC29" s="989" t="s">
        <v>187</v>
      </c>
      <c r="AD29" s="1150">
        <v>99</v>
      </c>
      <c r="AE29" s="985">
        <v>34758.32</v>
      </c>
      <c r="AF29" s="1152">
        <v>50</v>
      </c>
      <c r="AG29" s="985">
        <v>20606.66</v>
      </c>
      <c r="AH29" s="1152">
        <v>2</v>
      </c>
      <c r="AI29" s="985">
        <v>2050</v>
      </c>
      <c r="AJ29" s="1145">
        <v>0</v>
      </c>
      <c r="AK29" s="985">
        <v>0</v>
      </c>
      <c r="AL29" s="1152">
        <v>151</v>
      </c>
      <c r="AM29" s="985">
        <v>57414.979999999996</v>
      </c>
      <c r="AN29" s="1145">
        <v>0</v>
      </c>
      <c r="AO29" s="985">
        <v>0</v>
      </c>
      <c r="AP29" s="1160">
        <v>1057</v>
      </c>
      <c r="AQ29" s="985">
        <v>57071460.700000003</v>
      </c>
      <c r="AR29" s="1145">
        <v>6</v>
      </c>
      <c r="AS29" s="985">
        <v>2685</v>
      </c>
      <c r="AT29" s="1145">
        <v>0</v>
      </c>
      <c r="AU29" s="985">
        <v>0</v>
      </c>
      <c r="AV29" s="1145">
        <v>0</v>
      </c>
      <c r="AW29" s="985">
        <v>0</v>
      </c>
      <c r="AX29" s="1145">
        <v>7</v>
      </c>
      <c r="AY29" s="985">
        <v>4300</v>
      </c>
      <c r="AZ29" s="1148">
        <v>1221</v>
      </c>
      <c r="BA29" s="985">
        <v>0.93439348603001382</v>
      </c>
      <c r="BB29" s="987">
        <v>57135860.68</v>
      </c>
      <c r="BC29" s="985">
        <v>23.641579423828173</v>
      </c>
      <c r="BD29" s="629"/>
      <c r="BE29" s="989" t="s">
        <v>187</v>
      </c>
      <c r="BF29" s="1162">
        <v>5</v>
      </c>
      <c r="BG29" s="985">
        <v>1100</v>
      </c>
      <c r="BH29" s="1152">
        <v>1</v>
      </c>
      <c r="BI29" s="985">
        <v>200</v>
      </c>
      <c r="BJ29" s="1152">
        <v>0</v>
      </c>
      <c r="BK29" s="985">
        <v>0</v>
      </c>
      <c r="BL29" s="1152">
        <v>0</v>
      </c>
      <c r="BM29" s="985">
        <v>0</v>
      </c>
      <c r="BN29" s="1152">
        <v>6</v>
      </c>
      <c r="BO29" s="985">
        <v>1300</v>
      </c>
      <c r="BP29" s="1145">
        <v>0</v>
      </c>
      <c r="BQ29" s="985">
        <v>0</v>
      </c>
      <c r="BR29" s="1145">
        <v>7</v>
      </c>
      <c r="BS29" s="985">
        <v>4163569.85</v>
      </c>
      <c r="BT29" s="1145">
        <v>0</v>
      </c>
      <c r="BU29" s="985">
        <v>0</v>
      </c>
      <c r="BV29" s="1145">
        <v>0</v>
      </c>
      <c r="BW29" s="985">
        <v>0</v>
      </c>
      <c r="BX29" s="1145">
        <v>0</v>
      </c>
      <c r="BY29" s="985">
        <v>0</v>
      </c>
      <c r="BZ29" s="1145">
        <v>0</v>
      </c>
      <c r="CA29" s="985">
        <v>0</v>
      </c>
      <c r="CB29" s="1164">
        <v>13</v>
      </c>
      <c r="CC29" s="985">
        <v>2.4049356679708817E-3</v>
      </c>
      <c r="CD29" s="987">
        <v>4164869.85</v>
      </c>
      <c r="CE29" s="985">
        <v>0.44549787798042523</v>
      </c>
    </row>
    <row r="30" spans="1:83" s="590" customFormat="1" ht="63" customHeight="1">
      <c r="A30" s="594" t="s">
        <v>188</v>
      </c>
      <c r="B30" s="1145">
        <v>13330</v>
      </c>
      <c r="C30" s="985">
        <v>6052868</v>
      </c>
      <c r="D30" s="1145">
        <v>9458</v>
      </c>
      <c r="E30" s="985">
        <v>3429127</v>
      </c>
      <c r="F30" s="1145">
        <v>2423</v>
      </c>
      <c r="G30" s="985">
        <v>1170194</v>
      </c>
      <c r="H30" s="1145">
        <v>0</v>
      </c>
      <c r="I30" s="985">
        <v>0</v>
      </c>
      <c r="J30" s="1145">
        <v>25211</v>
      </c>
      <c r="K30" s="985">
        <v>10652189</v>
      </c>
      <c r="L30" s="1145">
        <v>0</v>
      </c>
      <c r="M30" s="985">
        <v>0</v>
      </c>
      <c r="N30" s="1145">
        <v>0</v>
      </c>
      <c r="O30" s="985">
        <v>200</v>
      </c>
      <c r="P30" s="1145">
        <v>824</v>
      </c>
      <c r="Q30" s="985">
        <v>545014</v>
      </c>
      <c r="R30" s="1145">
        <v>0</v>
      </c>
      <c r="S30" s="985">
        <v>0</v>
      </c>
      <c r="T30" s="1145">
        <v>0</v>
      </c>
      <c r="U30" s="985">
        <v>0</v>
      </c>
      <c r="V30" s="1145">
        <v>4870</v>
      </c>
      <c r="W30" s="985">
        <v>1341300</v>
      </c>
      <c r="X30" s="1148">
        <v>30905</v>
      </c>
      <c r="Y30" s="985">
        <v>0.97449598487473754</v>
      </c>
      <c r="Z30" s="987">
        <v>12538703</v>
      </c>
      <c r="AA30" s="985">
        <v>0.3052059055425082</v>
      </c>
      <c r="AB30" s="629"/>
      <c r="AC30" s="991" t="s">
        <v>188</v>
      </c>
      <c r="AD30" s="1150">
        <v>1159</v>
      </c>
      <c r="AE30" s="985">
        <v>467239</v>
      </c>
      <c r="AF30" s="1152">
        <v>291</v>
      </c>
      <c r="AG30" s="985">
        <v>91331</v>
      </c>
      <c r="AH30" s="1152">
        <v>52</v>
      </c>
      <c r="AI30" s="985">
        <v>16421</v>
      </c>
      <c r="AJ30" s="1145">
        <v>0</v>
      </c>
      <c r="AK30" s="985">
        <v>0</v>
      </c>
      <c r="AL30" s="1152">
        <v>1502</v>
      </c>
      <c r="AM30" s="985">
        <v>574991</v>
      </c>
      <c r="AN30" s="1145">
        <v>0</v>
      </c>
      <c r="AO30" s="985">
        <v>0</v>
      </c>
      <c r="AP30" s="1160">
        <v>2</v>
      </c>
      <c r="AQ30" s="985">
        <v>844900</v>
      </c>
      <c r="AR30" s="1145">
        <v>18</v>
      </c>
      <c r="AS30" s="985">
        <v>13766</v>
      </c>
      <c r="AT30" s="1145">
        <v>0</v>
      </c>
      <c r="AU30" s="985">
        <v>0</v>
      </c>
      <c r="AV30" s="1145">
        <v>0</v>
      </c>
      <c r="AW30" s="985">
        <v>0</v>
      </c>
      <c r="AX30" s="1145">
        <v>8387</v>
      </c>
      <c r="AY30" s="985">
        <v>4015650</v>
      </c>
      <c r="AZ30" s="1148">
        <v>9909</v>
      </c>
      <c r="BA30" s="985">
        <v>7.5830508215163048</v>
      </c>
      <c r="BB30" s="987">
        <v>5449307</v>
      </c>
      <c r="BC30" s="985">
        <v>2.2548049983330158</v>
      </c>
      <c r="BD30" s="629"/>
      <c r="BE30" s="991" t="s">
        <v>188</v>
      </c>
      <c r="BF30" s="1162">
        <v>0</v>
      </c>
      <c r="BG30" s="985">
        <v>23700</v>
      </c>
      <c r="BH30" s="1152">
        <v>1</v>
      </c>
      <c r="BI30" s="985">
        <v>17607</v>
      </c>
      <c r="BJ30" s="1152">
        <v>0</v>
      </c>
      <c r="BK30" s="985">
        <v>387</v>
      </c>
      <c r="BL30" s="1152">
        <v>0</v>
      </c>
      <c r="BM30" s="985">
        <v>0</v>
      </c>
      <c r="BN30" s="1152">
        <v>1</v>
      </c>
      <c r="BO30" s="985">
        <v>41694</v>
      </c>
      <c r="BP30" s="1145">
        <v>0</v>
      </c>
      <c r="BQ30" s="985">
        <v>0</v>
      </c>
      <c r="BR30" s="1145">
        <v>0</v>
      </c>
      <c r="BS30" s="985">
        <v>0</v>
      </c>
      <c r="BT30" s="1145">
        <v>0</v>
      </c>
      <c r="BU30" s="985">
        <v>7113</v>
      </c>
      <c r="BV30" s="1145">
        <v>0</v>
      </c>
      <c r="BW30" s="985">
        <v>0</v>
      </c>
      <c r="BX30" s="1145">
        <v>0</v>
      </c>
      <c r="BY30" s="985">
        <v>0</v>
      </c>
      <c r="BZ30" s="1145">
        <v>0</v>
      </c>
      <c r="CA30" s="985">
        <v>1500</v>
      </c>
      <c r="CB30" s="1164">
        <v>1</v>
      </c>
      <c r="CC30" s="985">
        <v>1.8499505138237551E-4</v>
      </c>
      <c r="CD30" s="987">
        <v>50307</v>
      </c>
      <c r="CE30" s="985">
        <v>5.3811193517994934E-3</v>
      </c>
    </row>
    <row r="31" spans="1:83" s="595" customFormat="1" ht="74.25" customHeight="1">
      <c r="A31" s="582" t="s">
        <v>271</v>
      </c>
      <c r="B31" s="1146">
        <v>1089754</v>
      </c>
      <c r="C31" s="992">
        <v>388883168.53953993</v>
      </c>
      <c r="D31" s="1146">
        <v>995703</v>
      </c>
      <c r="E31" s="992">
        <v>282228562.5272091</v>
      </c>
      <c r="F31" s="1146">
        <v>109491</v>
      </c>
      <c r="G31" s="992">
        <v>69861866.563979909</v>
      </c>
      <c r="H31" s="1146">
        <v>129</v>
      </c>
      <c r="I31" s="992">
        <v>17727</v>
      </c>
      <c r="J31" s="1146">
        <v>2195077</v>
      </c>
      <c r="K31" s="992">
        <v>740991324.63072896</v>
      </c>
      <c r="L31" s="1146">
        <v>50310</v>
      </c>
      <c r="M31" s="992">
        <v>6582238.3817099994</v>
      </c>
      <c r="N31" s="1146">
        <v>378936</v>
      </c>
      <c r="O31" s="992">
        <v>2650687890.2701597</v>
      </c>
      <c r="P31" s="1146">
        <v>38036</v>
      </c>
      <c r="Q31" s="992">
        <v>11833203.58326</v>
      </c>
      <c r="R31" s="1146">
        <v>46838</v>
      </c>
      <c r="S31" s="992">
        <v>143745057.01611003</v>
      </c>
      <c r="T31" s="1146">
        <v>4656</v>
      </c>
      <c r="U31" s="992">
        <v>4742230.6028100001</v>
      </c>
      <c r="V31" s="1146">
        <v>457530</v>
      </c>
      <c r="W31" s="992">
        <v>549694721.29999995</v>
      </c>
      <c r="X31" s="1149">
        <v>3171383</v>
      </c>
      <c r="Y31" s="585">
        <v>100</v>
      </c>
      <c r="Z31" s="584">
        <v>4108276665.7847791</v>
      </c>
      <c r="AA31" s="585">
        <v>100</v>
      </c>
      <c r="AB31" s="993"/>
      <c r="AC31" s="994" t="s">
        <v>271</v>
      </c>
      <c r="AD31" s="1151">
        <v>66662</v>
      </c>
      <c r="AE31" s="992">
        <v>16840938.135239996</v>
      </c>
      <c r="AF31" s="1153">
        <v>29115</v>
      </c>
      <c r="AG31" s="992">
        <v>7359097.471690001</v>
      </c>
      <c r="AH31" s="1153">
        <v>3823</v>
      </c>
      <c r="AI31" s="992">
        <v>1513668.919</v>
      </c>
      <c r="AJ31" s="1146">
        <v>1</v>
      </c>
      <c r="AK31" s="992">
        <v>0</v>
      </c>
      <c r="AL31" s="1153">
        <v>99601</v>
      </c>
      <c r="AM31" s="992">
        <v>25713704.525930006</v>
      </c>
      <c r="AN31" s="1146">
        <v>562</v>
      </c>
      <c r="AO31" s="992">
        <v>104214.33899999999</v>
      </c>
      <c r="AP31" s="1161">
        <v>3035</v>
      </c>
      <c r="AQ31" s="992">
        <v>194157035.7060563</v>
      </c>
      <c r="AR31" s="1146">
        <v>452</v>
      </c>
      <c r="AS31" s="992">
        <v>193455.90600000002</v>
      </c>
      <c r="AT31" s="1146">
        <v>2855</v>
      </c>
      <c r="AU31" s="992">
        <v>6682525.4061000003</v>
      </c>
      <c r="AV31" s="1146">
        <v>210</v>
      </c>
      <c r="AW31" s="992">
        <v>232075.4644</v>
      </c>
      <c r="AX31" s="1146">
        <v>23958</v>
      </c>
      <c r="AY31" s="992">
        <v>14592300</v>
      </c>
      <c r="AZ31" s="1149">
        <v>130673</v>
      </c>
      <c r="BA31" s="585">
        <v>100</v>
      </c>
      <c r="BB31" s="584">
        <v>241675311.34748635</v>
      </c>
      <c r="BC31" s="585">
        <v>100</v>
      </c>
      <c r="BD31" s="993"/>
      <c r="BE31" s="994" t="s">
        <v>271</v>
      </c>
      <c r="BF31" s="1163">
        <v>5996</v>
      </c>
      <c r="BG31" s="992">
        <v>479155.73027999996</v>
      </c>
      <c r="BH31" s="1153">
        <v>1490</v>
      </c>
      <c r="BI31" s="992">
        <v>30753473.559522644</v>
      </c>
      <c r="BJ31" s="1153">
        <v>365889</v>
      </c>
      <c r="BK31" s="992">
        <v>29272082.609699998</v>
      </c>
      <c r="BL31" s="1153">
        <v>36000</v>
      </c>
      <c r="BM31" s="992">
        <v>4454531.6799100004</v>
      </c>
      <c r="BN31" s="1153">
        <v>409375</v>
      </c>
      <c r="BO31" s="992">
        <v>64959243.579412632</v>
      </c>
      <c r="BP31" s="1146">
        <v>523</v>
      </c>
      <c r="BQ31" s="992">
        <v>101925.44099999999</v>
      </c>
      <c r="BR31" s="1146">
        <v>130562</v>
      </c>
      <c r="BS31" s="992">
        <v>867620822.01109564</v>
      </c>
      <c r="BT31" s="1146">
        <v>18</v>
      </c>
      <c r="BU31" s="992">
        <v>552909.718969999</v>
      </c>
      <c r="BV31" s="1146">
        <v>9</v>
      </c>
      <c r="BW31" s="992">
        <v>43330.383890002297</v>
      </c>
      <c r="BX31" s="1146">
        <v>4</v>
      </c>
      <c r="BY31" s="992">
        <v>3834</v>
      </c>
      <c r="BZ31" s="1146">
        <v>64</v>
      </c>
      <c r="CA31" s="992">
        <v>1597775.12</v>
      </c>
      <c r="CB31" s="1165">
        <v>540555</v>
      </c>
      <c r="CC31" s="585">
        <v>100</v>
      </c>
      <c r="CD31" s="584">
        <v>934879840.25436831</v>
      </c>
      <c r="CE31" s="585">
        <v>100</v>
      </c>
    </row>
  </sheetData>
  <mergeCells count="54">
    <mergeCell ref="BR5:BS5"/>
    <mergeCell ref="BF6:BG6"/>
    <mergeCell ref="BH6:BI6"/>
    <mergeCell ref="BJ6:BK6"/>
    <mergeCell ref="BL6:BM6"/>
    <mergeCell ref="BN6:BO6"/>
    <mergeCell ref="AJ6:AK6"/>
    <mergeCell ref="AL6:AM6"/>
    <mergeCell ref="BA6:BA7"/>
    <mergeCell ref="BC6:BC7"/>
    <mergeCell ref="CC3:CE3"/>
    <mergeCell ref="BE4:BE8"/>
    <mergeCell ref="BF4:BS4"/>
    <mergeCell ref="BT4:BU5"/>
    <mergeCell ref="BV4:BW5"/>
    <mergeCell ref="BX4:BY5"/>
    <mergeCell ref="BZ4:CA5"/>
    <mergeCell ref="CB4:CE5"/>
    <mergeCell ref="CC6:CC7"/>
    <mergeCell ref="CE6:CE7"/>
    <mergeCell ref="BF5:BO5"/>
    <mergeCell ref="BP5:BQ5"/>
    <mergeCell ref="AA6:AA7"/>
    <mergeCell ref="BA3:BC3"/>
    <mergeCell ref="AC4:AC8"/>
    <mergeCell ref="AD4:AQ4"/>
    <mergeCell ref="AR4:AS5"/>
    <mergeCell ref="AT4:AU5"/>
    <mergeCell ref="AV4:AW5"/>
    <mergeCell ref="AX4:AY5"/>
    <mergeCell ref="AZ4:BC5"/>
    <mergeCell ref="Y3:AA3"/>
    <mergeCell ref="AD5:AM5"/>
    <mergeCell ref="AN5:AO5"/>
    <mergeCell ref="AP5:AQ5"/>
    <mergeCell ref="AD6:AE6"/>
    <mergeCell ref="AF6:AG6"/>
    <mergeCell ref="AH6:AI6"/>
    <mergeCell ref="V4:W5"/>
    <mergeCell ref="X4:AA5"/>
    <mergeCell ref="B5:K5"/>
    <mergeCell ref="L5:M5"/>
    <mergeCell ref="A4:A8"/>
    <mergeCell ref="B4:O4"/>
    <mergeCell ref="P4:Q5"/>
    <mergeCell ref="R4:S5"/>
    <mergeCell ref="T4:U5"/>
    <mergeCell ref="N5:O5"/>
    <mergeCell ref="B6:C6"/>
    <mergeCell ref="D6:E6"/>
    <mergeCell ref="F6:G6"/>
    <mergeCell ref="H6:I6"/>
    <mergeCell ref="J6:K6"/>
    <mergeCell ref="Y6:Y7"/>
  </mergeCells>
  <printOptions horizontalCentered="1"/>
  <pageMargins left="0.25" right="0.25" top="0.75" bottom="0.75" header="0.3" footer="0.3"/>
  <pageSetup paperSize="9" scale="23" fitToWidth="0" fitToHeight="0" orientation="landscape" r:id="rId1"/>
  <headerFooter alignWithMargins="0"/>
  <colBreaks count="2" manualBreakCount="2">
    <brk id="27" max="1048575" man="1"/>
    <brk id="5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B1:V43"/>
  <sheetViews>
    <sheetView zoomScale="85" zoomScaleNormal="85" zoomScaleSheetLayoutView="100" workbookViewId="0">
      <selection activeCell="F37" sqref="F37"/>
    </sheetView>
  </sheetViews>
  <sheetFormatPr defaultColWidth="9" defaultRowHeight="21"/>
  <cols>
    <col min="1" max="1" width="14.7109375" style="61" customWidth="1"/>
    <col min="2" max="3" width="10.5703125" style="61" customWidth="1"/>
    <col min="4" max="4" width="17.5703125" style="61" customWidth="1"/>
    <col min="5" max="5" width="12.140625" style="61" customWidth="1"/>
    <col min="6" max="6" width="19.85546875" style="61" customWidth="1"/>
    <col min="7" max="7" width="12.140625" style="61" customWidth="1"/>
    <col min="8" max="8" width="37.28515625" style="61" customWidth="1"/>
    <col min="9" max="9" width="21.5703125" style="61" hidden="1" customWidth="1"/>
    <col min="10" max="10" width="7.7109375" style="61" customWidth="1"/>
    <col min="11" max="12" width="7.28515625" style="61" customWidth="1"/>
    <col min="13" max="13" width="14.7109375" style="61" customWidth="1"/>
    <col min="14" max="14" width="9.140625" style="61" customWidth="1"/>
    <col min="15" max="15" width="18.42578125" style="61" customWidth="1"/>
    <col min="16" max="16" width="9.140625" style="61" customWidth="1"/>
    <col min="17" max="17" width="26.28515625" style="61" customWidth="1"/>
    <col min="18" max="18" width="18.140625" style="61" hidden="1" customWidth="1"/>
    <col min="19" max="19" width="7.5703125" style="61" hidden="1" customWidth="1"/>
    <col min="20" max="20" width="22.5703125" style="61" customWidth="1"/>
    <col min="21" max="21" width="11.7109375" style="61" customWidth="1"/>
    <col min="22" max="22" width="10.42578125" style="61" bestFit="1" customWidth="1"/>
    <col min="23" max="16384" width="9" style="61"/>
  </cols>
  <sheetData>
    <row r="1" spans="2:21" s="65" customFormat="1" ht="28.5">
      <c r="B1" s="118" t="s">
        <v>939</v>
      </c>
      <c r="C1" s="119"/>
      <c r="K1" s="118" t="s">
        <v>940</v>
      </c>
      <c r="L1" s="119"/>
    </row>
    <row r="2" spans="2:21" s="65" customFormat="1" ht="28.5">
      <c r="B2" s="119" t="s">
        <v>941</v>
      </c>
      <c r="C2" s="119"/>
      <c r="K2" s="119" t="s">
        <v>942</v>
      </c>
      <c r="L2" s="119"/>
    </row>
    <row r="3" spans="2:21">
      <c r="B3" s="120"/>
      <c r="C3" s="121"/>
      <c r="H3" s="122" t="s">
        <v>270</v>
      </c>
      <c r="K3" s="254" t="s">
        <v>346</v>
      </c>
      <c r="L3" s="121"/>
      <c r="S3" s="121" t="s">
        <v>270</v>
      </c>
      <c r="T3" s="121"/>
      <c r="U3" s="255" t="s">
        <v>270</v>
      </c>
    </row>
    <row r="4" spans="2:21" ht="105" customHeight="1">
      <c r="B4" s="1479" t="s">
        <v>499</v>
      </c>
      <c r="C4" s="1480"/>
      <c r="D4" s="250" t="s">
        <v>348</v>
      </c>
      <c r="E4" s="252" t="s">
        <v>409</v>
      </c>
      <c r="F4" s="253" t="s">
        <v>602</v>
      </c>
      <c r="G4" s="252" t="s">
        <v>409</v>
      </c>
      <c r="H4" s="252" t="s">
        <v>601</v>
      </c>
      <c r="I4" s="256" t="s">
        <v>300</v>
      </c>
      <c r="J4" s="257"/>
      <c r="K4" s="1479" t="s">
        <v>499</v>
      </c>
      <c r="L4" s="1480"/>
      <c r="M4" s="250" t="s">
        <v>348</v>
      </c>
      <c r="N4" s="252" t="s">
        <v>409</v>
      </c>
      <c r="O4" s="253" t="s">
        <v>602</v>
      </c>
      <c r="P4" s="252" t="s">
        <v>409</v>
      </c>
      <c r="Q4" s="252" t="s">
        <v>601</v>
      </c>
      <c r="R4" s="252" t="s">
        <v>301</v>
      </c>
      <c r="S4" s="252" t="s">
        <v>299</v>
      </c>
      <c r="T4" s="252" t="s">
        <v>620</v>
      </c>
      <c r="U4" s="252" t="s">
        <v>302</v>
      </c>
    </row>
    <row r="5" spans="2:21" hidden="1">
      <c r="B5" s="123">
        <v>2527</v>
      </c>
      <c r="C5" s="124" t="s">
        <v>303</v>
      </c>
      <c r="D5" s="125">
        <v>390438</v>
      </c>
      <c r="E5" s="126"/>
      <c r="F5" s="125">
        <v>29841.991000000002</v>
      </c>
      <c r="G5" s="126"/>
      <c r="H5" s="127">
        <v>7.6432086528462909E-2</v>
      </c>
      <c r="I5" s="258">
        <v>1577.67</v>
      </c>
      <c r="J5" s="260"/>
      <c r="K5" s="123">
        <v>2527</v>
      </c>
      <c r="L5" s="124" t="s">
        <v>303</v>
      </c>
      <c r="M5" s="258">
        <v>1836674</v>
      </c>
      <c r="N5" s="126"/>
      <c r="O5" s="261">
        <v>95980.542000000001</v>
      </c>
      <c r="P5" s="259"/>
      <c r="Q5" s="262">
        <v>5.2257799696625529E-2</v>
      </c>
      <c r="R5" s="263">
        <v>13356.041999999999</v>
      </c>
      <c r="S5" s="259"/>
      <c r="T5" s="264">
        <v>50.58</v>
      </c>
      <c r="U5" s="265">
        <v>3.6312257809410835</v>
      </c>
    </row>
    <row r="6" spans="2:21" hidden="1">
      <c r="B6" s="128">
        <v>2528</v>
      </c>
      <c r="C6" s="129" t="s">
        <v>304</v>
      </c>
      <c r="D6" s="130">
        <v>338570</v>
      </c>
      <c r="E6" s="131">
        <v>-13.284567588195822</v>
      </c>
      <c r="F6" s="130">
        <v>29641.132000000001</v>
      </c>
      <c r="G6" s="131">
        <v>-0.67307506392586325</v>
      </c>
      <c r="H6" s="131">
        <v>8.7548016658298144E-2</v>
      </c>
      <c r="I6" s="266">
        <v>15600.69</v>
      </c>
      <c r="J6" s="268"/>
      <c r="K6" s="128">
        <v>2528</v>
      </c>
      <c r="L6" s="129" t="s">
        <v>304</v>
      </c>
      <c r="M6" s="266">
        <v>1832928</v>
      </c>
      <c r="N6" s="131">
        <v>-0.20395562848932364</v>
      </c>
      <c r="O6" s="269">
        <v>108282.251</v>
      </c>
      <c r="P6" s="267">
        <v>12.8168780292989</v>
      </c>
      <c r="Q6" s="267">
        <v>5.9076107190244247E-2</v>
      </c>
      <c r="R6" s="270">
        <v>15933.536</v>
      </c>
      <c r="S6" s="267">
        <v>19.298337037274969</v>
      </c>
      <c r="T6" s="271">
        <v>51.79</v>
      </c>
      <c r="U6" s="265">
        <v>3.5391542768874298</v>
      </c>
    </row>
    <row r="7" spans="2:21" hidden="1">
      <c r="B7" s="132">
        <v>2529</v>
      </c>
      <c r="C7" s="133" t="s">
        <v>305</v>
      </c>
      <c r="D7" s="134">
        <v>467182</v>
      </c>
      <c r="E7" s="48">
        <v>37.986826948636917</v>
      </c>
      <c r="F7" s="135">
        <v>37477.896999999997</v>
      </c>
      <c r="G7" s="48">
        <v>26.438818193583142</v>
      </c>
      <c r="H7" s="136">
        <v>8.0221192169218844E-2</v>
      </c>
      <c r="I7" s="272">
        <v>1829.1369999999999</v>
      </c>
      <c r="J7" s="273"/>
      <c r="K7" s="132">
        <v>2529</v>
      </c>
      <c r="L7" s="133" t="s">
        <v>305</v>
      </c>
      <c r="M7" s="274">
        <v>2031937</v>
      </c>
      <c r="N7" s="48">
        <v>10.857436844218649</v>
      </c>
      <c r="O7" s="269">
        <v>128431.95600000001</v>
      </c>
      <c r="P7" s="265">
        <v>18.608502145009897</v>
      </c>
      <c r="Q7" s="275">
        <v>6.3206662411285391E-2</v>
      </c>
      <c r="R7" s="270">
        <v>17464.151999999998</v>
      </c>
      <c r="S7" s="265">
        <v>9.6062543806974041</v>
      </c>
      <c r="T7" s="271">
        <v>52.97</v>
      </c>
      <c r="U7" s="265">
        <v>3.8360147253162169</v>
      </c>
    </row>
    <row r="8" spans="2:21" hidden="1">
      <c r="B8" s="128">
        <v>2530</v>
      </c>
      <c r="C8" s="129" t="s">
        <v>306</v>
      </c>
      <c r="D8" s="134">
        <v>606990</v>
      </c>
      <c r="E8" s="48">
        <v>29.925810497835961</v>
      </c>
      <c r="F8" s="135">
        <v>54795.853999999999</v>
      </c>
      <c r="G8" s="48">
        <v>46.208454545888749</v>
      </c>
      <c r="H8" s="136">
        <v>9.0274722812566932E-2</v>
      </c>
      <c r="I8" s="272">
        <v>2614.8870000000002</v>
      </c>
      <c r="J8" s="273"/>
      <c r="K8" s="128">
        <v>2530</v>
      </c>
      <c r="L8" s="129" t="s">
        <v>306</v>
      </c>
      <c r="M8" s="274">
        <v>2282690</v>
      </c>
      <c r="N8" s="48">
        <v>12.340589299766675</v>
      </c>
      <c r="O8" s="269">
        <v>161911.67199999999</v>
      </c>
      <c r="P8" s="265">
        <v>26.068057392196057</v>
      </c>
      <c r="Q8" s="275">
        <v>7.0930206028851916E-2</v>
      </c>
      <c r="R8" s="270">
        <v>20468.955999999998</v>
      </c>
      <c r="S8" s="265">
        <v>17.205553410208527</v>
      </c>
      <c r="T8" s="271">
        <v>53.87</v>
      </c>
      <c r="U8" s="265">
        <v>4.2374048635604229</v>
      </c>
    </row>
    <row r="9" spans="2:21" hidden="1">
      <c r="B9" s="137">
        <v>2531</v>
      </c>
      <c r="C9" s="138" t="s">
        <v>307</v>
      </c>
      <c r="D9" s="134">
        <v>732538</v>
      </c>
      <c r="E9" s="48">
        <v>20.683701543682762</v>
      </c>
      <c r="F9" s="135">
        <v>66875.141000000003</v>
      </c>
      <c r="G9" s="48">
        <v>22.044162319287889</v>
      </c>
      <c r="H9" s="136">
        <v>9.1292384831913168E-2</v>
      </c>
      <c r="I9" s="272">
        <v>3523.902</v>
      </c>
      <c r="J9" s="273"/>
      <c r="K9" s="137">
        <v>2531</v>
      </c>
      <c r="L9" s="138" t="s">
        <v>307</v>
      </c>
      <c r="M9" s="274">
        <v>2601347</v>
      </c>
      <c r="N9" s="48">
        <v>13.959714196846702</v>
      </c>
      <c r="O9" s="269">
        <v>205763.815</v>
      </c>
      <c r="P9" s="265">
        <v>27.083991202314316</v>
      </c>
      <c r="Q9" s="275">
        <v>7.9098949505775284E-2</v>
      </c>
      <c r="R9" s="270">
        <v>24233.726999999999</v>
      </c>
      <c r="S9" s="265">
        <v>18.392589245880451</v>
      </c>
      <c r="T9" s="271">
        <v>54.96</v>
      </c>
      <c r="U9" s="265">
        <v>4.7331641193595342</v>
      </c>
    </row>
    <row r="10" spans="2:21" hidden="1">
      <c r="B10" s="139">
        <v>2532</v>
      </c>
      <c r="C10" s="140" t="s">
        <v>308</v>
      </c>
      <c r="D10" s="134">
        <v>870642</v>
      </c>
      <c r="E10" s="48">
        <v>18.852810366151655</v>
      </c>
      <c r="F10" s="135">
        <v>86917.665999999997</v>
      </c>
      <c r="G10" s="48">
        <v>29.970067651894738</v>
      </c>
      <c r="H10" s="136">
        <v>9.983169431293229E-2</v>
      </c>
      <c r="I10" s="272">
        <v>4852.8450000000003</v>
      </c>
      <c r="J10" s="273"/>
      <c r="K10" s="139">
        <v>2532</v>
      </c>
      <c r="L10" s="140" t="s">
        <v>308</v>
      </c>
      <c r="M10" s="274">
        <v>3010721</v>
      </c>
      <c r="N10" s="136">
        <v>15.73700086916509</v>
      </c>
      <c r="O10" s="269">
        <v>269848.098</v>
      </c>
      <c r="P10" s="275">
        <v>31.144583414727219</v>
      </c>
      <c r="Q10" s="275">
        <v>8.9629061610159155E-2</v>
      </c>
      <c r="R10" s="270">
        <v>29970.775000000001</v>
      </c>
      <c r="S10" s="275">
        <v>23.673816247909382</v>
      </c>
      <c r="T10" s="275">
        <v>55.89</v>
      </c>
      <c r="U10" s="275">
        <v>5.3868688495258548</v>
      </c>
    </row>
    <row r="11" spans="2:21" hidden="1">
      <c r="B11" s="137">
        <v>2533</v>
      </c>
      <c r="C11" s="138" t="s">
        <v>309</v>
      </c>
      <c r="D11" s="134">
        <v>1042520</v>
      </c>
      <c r="E11" s="48">
        <v>19.7415240707432</v>
      </c>
      <c r="F11" s="135">
        <v>111730.164</v>
      </c>
      <c r="G11" s="48">
        <v>28.547128727547754</v>
      </c>
      <c r="H11" s="136">
        <v>0.10717316118635614</v>
      </c>
      <c r="I11" s="272">
        <v>6642.2820000000002</v>
      </c>
      <c r="J11" s="273"/>
      <c r="K11" s="137">
        <v>2533</v>
      </c>
      <c r="L11" s="138" t="s">
        <v>309</v>
      </c>
      <c r="M11" s="274">
        <v>3587375</v>
      </c>
      <c r="N11" s="136">
        <v>19.153352303318705</v>
      </c>
      <c r="O11" s="269">
        <v>350710.81300000002</v>
      </c>
      <c r="P11" s="275">
        <v>29.966012582382561</v>
      </c>
      <c r="Q11" s="275">
        <v>9.7762517997142764E-2</v>
      </c>
      <c r="R11" s="270">
        <v>36759.006000000001</v>
      </c>
      <c r="S11" s="275">
        <v>22.649501055611672</v>
      </c>
      <c r="T11" s="275">
        <v>55.84</v>
      </c>
      <c r="U11" s="275">
        <v>6.4243821633237825</v>
      </c>
    </row>
    <row r="12" spans="2:21" hidden="1">
      <c r="B12" s="139">
        <v>2534</v>
      </c>
      <c r="C12" s="140" t="s">
        <v>310</v>
      </c>
      <c r="D12" s="134">
        <v>952642</v>
      </c>
      <c r="E12" s="48">
        <v>-8.6212254920768903</v>
      </c>
      <c r="F12" s="135">
        <v>131528.935</v>
      </c>
      <c r="G12" s="48">
        <v>17.720166418085626</v>
      </c>
      <c r="H12" s="136">
        <v>0.13806753743798825</v>
      </c>
      <c r="I12" s="272">
        <v>7305.473</v>
      </c>
      <c r="J12" s="273"/>
      <c r="K12" s="139">
        <v>2534</v>
      </c>
      <c r="L12" s="140" t="s">
        <v>310</v>
      </c>
      <c r="M12" s="274">
        <v>3935562</v>
      </c>
      <c r="N12" s="136">
        <v>9.7058991602494853</v>
      </c>
      <c r="O12" s="269">
        <v>439220.783</v>
      </c>
      <c r="P12" s="275">
        <v>25.237308551418959</v>
      </c>
      <c r="Q12" s="275">
        <v>0.11160306533094892</v>
      </c>
      <c r="R12" s="270">
        <v>44852.686000000002</v>
      </c>
      <c r="S12" s="275">
        <v>22.018223234872018</v>
      </c>
      <c r="T12" s="275">
        <v>57.03</v>
      </c>
      <c r="U12" s="275">
        <v>6.900862703840084</v>
      </c>
    </row>
    <row r="13" spans="2:21" hidden="1">
      <c r="B13" s="137">
        <v>2535</v>
      </c>
      <c r="C13" s="138" t="s">
        <v>311</v>
      </c>
      <c r="D13" s="134">
        <v>1061168</v>
      </c>
      <c r="E13" s="48">
        <v>11.392107423355258</v>
      </c>
      <c r="F13" s="135">
        <v>143578.226</v>
      </c>
      <c r="G13" s="48">
        <v>9.160943179536881</v>
      </c>
      <c r="H13" s="136">
        <v>0.13530206904090586</v>
      </c>
      <c r="I13" s="272">
        <v>8198.2170000000006</v>
      </c>
      <c r="J13" s="273"/>
      <c r="K13" s="137">
        <v>2535</v>
      </c>
      <c r="L13" s="138" t="s">
        <v>311</v>
      </c>
      <c r="M13" s="274">
        <v>4475119</v>
      </c>
      <c r="N13" s="136">
        <v>13.709782745132715</v>
      </c>
      <c r="O13" s="269">
        <v>540396.65099999995</v>
      </c>
      <c r="P13" s="275">
        <v>23.035309784054537</v>
      </c>
      <c r="Q13" s="275">
        <v>0.12075581699615137</v>
      </c>
      <c r="R13" s="270">
        <v>55650.400000000001</v>
      </c>
      <c r="S13" s="275">
        <v>24.073728828636927</v>
      </c>
      <c r="T13" s="275">
        <v>57.62</v>
      </c>
      <c r="U13" s="275">
        <v>7.7666070808746959</v>
      </c>
    </row>
    <row r="14" spans="2:21" hidden="1">
      <c r="B14" s="139">
        <v>2536</v>
      </c>
      <c r="C14" s="140" t="s">
        <v>312</v>
      </c>
      <c r="D14" s="134">
        <v>1084047</v>
      </c>
      <c r="E14" s="48">
        <v>2.1560205358623703</v>
      </c>
      <c r="F14" s="135">
        <v>167595.86300000001</v>
      </c>
      <c r="G14" s="48">
        <v>16.727910400564511</v>
      </c>
      <c r="H14" s="136">
        <v>0.15460202648040169</v>
      </c>
      <c r="I14" s="272">
        <v>9059.4750000000004</v>
      </c>
      <c r="J14" s="273"/>
      <c r="K14" s="139">
        <v>2536</v>
      </c>
      <c r="L14" s="140" t="s">
        <v>312</v>
      </c>
      <c r="M14" s="274">
        <v>4983349</v>
      </c>
      <c r="N14" s="136">
        <v>11.356792970198111</v>
      </c>
      <c r="O14" s="269">
        <v>636486.31200000003</v>
      </c>
      <c r="P14" s="275">
        <v>17.781320595193716</v>
      </c>
      <c r="Q14" s="275">
        <v>0.12772260421656201</v>
      </c>
      <c r="R14" s="270">
        <v>67416.915999999997</v>
      </c>
      <c r="S14" s="275">
        <v>21.14363239078245</v>
      </c>
      <c r="T14" s="275">
        <v>58.44</v>
      </c>
      <c r="U14" s="275">
        <v>8.5272912388774813</v>
      </c>
    </row>
    <row r="15" spans="2:21" hidden="1">
      <c r="B15" s="137">
        <v>2537</v>
      </c>
      <c r="C15" s="138" t="s">
        <v>313</v>
      </c>
      <c r="D15" s="134">
        <v>1157827</v>
      </c>
      <c r="E15" s="48">
        <v>6.805977969589879</v>
      </c>
      <c r="F15" s="135">
        <v>190342.00899999999</v>
      </c>
      <c r="G15" s="48">
        <v>13.572021166178772</v>
      </c>
      <c r="H15" s="136">
        <v>0.16439589766001311</v>
      </c>
      <c r="I15" s="272">
        <v>10542.894</v>
      </c>
      <c r="J15" s="273"/>
      <c r="K15" s="137">
        <v>2537</v>
      </c>
      <c r="L15" s="138" t="s">
        <v>313</v>
      </c>
      <c r="M15" s="274">
        <v>5537764</v>
      </c>
      <c r="N15" s="136">
        <v>11.125349639369027</v>
      </c>
      <c r="O15" s="269">
        <v>771543.53300000005</v>
      </c>
      <c r="P15" s="275">
        <v>21.219187035714292</v>
      </c>
      <c r="Q15" s="275">
        <v>0.13932401832219649</v>
      </c>
      <c r="R15" s="270">
        <v>81090.251000000004</v>
      </c>
      <c r="S15" s="275">
        <v>20.281756881314486</v>
      </c>
      <c r="T15" s="275">
        <v>59.24</v>
      </c>
      <c r="U15" s="275">
        <v>9.3480148548278184</v>
      </c>
    </row>
    <row r="16" spans="2:21" hidden="1">
      <c r="B16" s="139">
        <v>2538</v>
      </c>
      <c r="C16" s="140" t="s">
        <v>314</v>
      </c>
      <c r="D16" s="134">
        <v>1313096</v>
      </c>
      <c r="E16" s="48">
        <v>13.410379961773218</v>
      </c>
      <c r="F16" s="135">
        <v>243300.98199999999</v>
      </c>
      <c r="G16" s="48">
        <v>27.823060856733942</v>
      </c>
      <c r="H16" s="136">
        <v>0.18528803834601582</v>
      </c>
      <c r="I16" s="272">
        <v>12542.728999999999</v>
      </c>
      <c r="J16" s="273"/>
      <c r="K16" s="139">
        <v>2538</v>
      </c>
      <c r="L16" s="140" t="s">
        <v>314</v>
      </c>
      <c r="M16" s="274">
        <v>6238856</v>
      </c>
      <c r="N16" s="136">
        <v>12.660200037415823</v>
      </c>
      <c r="O16" s="269">
        <v>937081.99100000004</v>
      </c>
      <c r="P16" s="275">
        <v>21.455491611255585</v>
      </c>
      <c r="Q16" s="275">
        <v>0.15020093283127547</v>
      </c>
      <c r="R16" s="270">
        <v>99084.201000000001</v>
      </c>
      <c r="S16" s="275">
        <v>22.190028737239938</v>
      </c>
      <c r="T16" s="275">
        <v>59.28</v>
      </c>
      <c r="U16" s="275">
        <v>10.52438596491228</v>
      </c>
    </row>
    <row r="17" spans="2:22" hidden="1">
      <c r="B17" s="139">
        <v>2539</v>
      </c>
      <c r="C17" s="140" t="s">
        <v>315</v>
      </c>
      <c r="D17" s="134">
        <v>1469759</v>
      </c>
      <c r="E17" s="48">
        <v>11.930810847036318</v>
      </c>
      <c r="F17" s="135">
        <v>252679.75599999999</v>
      </c>
      <c r="G17" s="48">
        <v>3.854803183655052</v>
      </c>
      <c r="H17" s="136">
        <v>0.1719191758648867</v>
      </c>
      <c r="I17" s="272">
        <v>14616.688</v>
      </c>
      <c r="J17" s="273"/>
      <c r="K17" s="139">
        <v>2539</v>
      </c>
      <c r="L17" s="140" t="s">
        <v>315</v>
      </c>
      <c r="M17" s="274">
        <v>6935651</v>
      </c>
      <c r="N17" s="136">
        <v>11.168634121383793</v>
      </c>
      <c r="O17" s="269">
        <v>1069155.963</v>
      </c>
      <c r="P17" s="275">
        <v>14.094174604621118</v>
      </c>
      <c r="Q17" s="275">
        <v>0.15415365666467359</v>
      </c>
      <c r="R17" s="270">
        <v>117444.542</v>
      </c>
      <c r="S17" s="275">
        <v>18.530038911046979</v>
      </c>
      <c r="T17" s="275">
        <v>59.9</v>
      </c>
      <c r="U17" s="275">
        <v>11.578716193656094</v>
      </c>
    </row>
    <row r="18" spans="2:22" hidden="1">
      <c r="B18" s="139">
        <v>2540</v>
      </c>
      <c r="C18" s="140" t="s">
        <v>316</v>
      </c>
      <c r="D18" s="134">
        <v>1250412</v>
      </c>
      <c r="E18" s="48">
        <v>-14.924011351520896</v>
      </c>
      <c r="F18" s="135">
        <v>245328.36900000001</v>
      </c>
      <c r="G18" s="48">
        <v>-2.9093692017020896</v>
      </c>
      <c r="H18" s="136">
        <v>0.19619802832986249</v>
      </c>
      <c r="I18" s="272">
        <v>12671.14</v>
      </c>
      <c r="J18" s="273"/>
      <c r="K18" s="139">
        <v>2540</v>
      </c>
      <c r="L18" s="140" t="s">
        <v>316</v>
      </c>
      <c r="M18" s="274">
        <v>7215160</v>
      </c>
      <c r="N18" s="136">
        <v>4.0300326530270913</v>
      </c>
      <c r="O18" s="269">
        <v>1179836.3859999999</v>
      </c>
      <c r="P18" s="275">
        <v>10.352130730247815</v>
      </c>
      <c r="Q18" s="275">
        <v>0.163521860360685</v>
      </c>
      <c r="R18" s="270">
        <v>134882.016</v>
      </c>
      <c r="S18" s="275">
        <v>14.847411129586593</v>
      </c>
      <c r="T18" s="275">
        <v>60.5</v>
      </c>
      <c r="U18" s="275">
        <v>11.92588429752066</v>
      </c>
    </row>
    <row r="19" spans="2:22" hidden="1">
      <c r="B19" s="139">
        <v>2541</v>
      </c>
      <c r="C19" s="140" t="s">
        <v>317</v>
      </c>
      <c r="D19" s="134">
        <v>1045089</v>
      </c>
      <c r="E19" s="48">
        <v>-16.420427826988224</v>
      </c>
      <c r="F19" s="135">
        <v>206801.25200000001</v>
      </c>
      <c r="G19" s="48">
        <v>-15.704305685087727</v>
      </c>
      <c r="H19" s="136">
        <v>0.19787908206860852</v>
      </c>
      <c r="I19" s="272">
        <v>9771.4150000000009</v>
      </c>
      <c r="J19" s="273"/>
      <c r="K19" s="139">
        <v>2541</v>
      </c>
      <c r="L19" s="140" t="s">
        <v>317</v>
      </c>
      <c r="M19" s="274">
        <v>7198575</v>
      </c>
      <c r="N19" s="136">
        <v>-0.22986323241619036</v>
      </c>
      <c r="O19" s="269">
        <v>1226948.6399999999</v>
      </c>
      <c r="P19" s="275">
        <v>3.9931175677438344</v>
      </c>
      <c r="Q19" s="275">
        <v>0.17044326689657327</v>
      </c>
      <c r="R19" s="270">
        <v>148823.17600000001</v>
      </c>
      <c r="S19" s="275">
        <v>10.335818230949339</v>
      </c>
      <c r="T19" s="275">
        <v>61.2</v>
      </c>
      <c r="U19" s="275">
        <v>11.762377450980392</v>
      </c>
    </row>
    <row r="20" spans="2:22" hidden="1">
      <c r="B20" s="139">
        <v>2542</v>
      </c>
      <c r="C20" s="140" t="s">
        <v>318</v>
      </c>
      <c r="D20" s="134">
        <v>1029698</v>
      </c>
      <c r="E20" s="48">
        <v>-1.4726975405922367</v>
      </c>
      <c r="F20" s="135">
        <v>238093.17</v>
      </c>
      <c r="G20" s="48">
        <v>15.131396786708045</v>
      </c>
      <c r="H20" s="136">
        <v>0.2312262138996094</v>
      </c>
      <c r="I20" s="272">
        <v>13525.031999999999</v>
      </c>
      <c r="J20" s="273"/>
      <c r="K20" s="139">
        <v>2542</v>
      </c>
      <c r="L20" s="276" t="s">
        <v>318</v>
      </c>
      <c r="M20" s="274">
        <v>7375916</v>
      </c>
      <c r="N20" s="136">
        <v>2.4635570234386668</v>
      </c>
      <c r="O20" s="269">
        <v>1253168.7420000001</v>
      </c>
      <c r="P20" s="136">
        <v>2.1370170800303581</v>
      </c>
      <c r="Q20" s="275">
        <v>0.16990008318966757</v>
      </c>
      <c r="R20" s="270">
        <v>165769.74400000001</v>
      </c>
      <c r="S20" s="136">
        <v>11.387049017150392</v>
      </c>
      <c r="T20" s="275">
        <v>61.8</v>
      </c>
      <c r="U20" s="136">
        <v>11.935139158576051</v>
      </c>
    </row>
    <row r="21" spans="2:22" hidden="1">
      <c r="B21" s="139">
        <v>2543</v>
      </c>
      <c r="C21" s="140" t="s">
        <v>319</v>
      </c>
      <c r="D21" s="134">
        <v>1481145</v>
      </c>
      <c r="E21" s="48">
        <v>43.842660663612051</v>
      </c>
      <c r="F21" s="135">
        <v>437402</v>
      </c>
      <c r="G21" s="48">
        <v>83.710435708844557</v>
      </c>
      <c r="H21" s="136">
        <v>0.29531342306121278</v>
      </c>
      <c r="I21" s="272" t="e">
        <v>#REF!</v>
      </c>
      <c r="J21" s="273"/>
      <c r="K21" s="139">
        <v>2543</v>
      </c>
      <c r="L21" s="140" t="s">
        <v>319</v>
      </c>
      <c r="M21" s="134">
        <v>7772644</v>
      </c>
      <c r="N21" s="136">
        <v>5.3786946597548022</v>
      </c>
      <c r="O21" s="277">
        <v>1489987</v>
      </c>
      <c r="P21" s="136">
        <v>18.897555457858672</v>
      </c>
      <c r="Q21" s="275">
        <v>0.1916962876467776</v>
      </c>
      <c r="R21" s="270">
        <v>190117.96299999999</v>
      </c>
      <c r="S21" s="136">
        <v>14.687975267670067</v>
      </c>
      <c r="T21" s="275">
        <v>61.88</v>
      </c>
      <c r="U21" s="136">
        <v>12.560833872010342</v>
      </c>
    </row>
    <row r="22" spans="2:22" hidden="1">
      <c r="B22" s="139">
        <v>2544</v>
      </c>
      <c r="C22" s="140" t="s">
        <v>320</v>
      </c>
      <c r="D22" s="134">
        <v>1375851</v>
      </c>
      <c r="E22" s="48">
        <v>-7.1089596224542495</v>
      </c>
      <c r="F22" s="135">
        <v>566145</v>
      </c>
      <c r="G22" s="48">
        <v>29.433564547029963</v>
      </c>
      <c r="H22" s="136">
        <v>0.41148714504695638</v>
      </c>
      <c r="I22" s="272"/>
      <c r="J22" s="273"/>
      <c r="K22" s="139">
        <v>2544</v>
      </c>
      <c r="L22" s="140" t="s">
        <v>320</v>
      </c>
      <c r="M22" s="134">
        <v>8331702</v>
      </c>
      <c r="N22" s="136">
        <v>7.1926361222770527</v>
      </c>
      <c r="O22" s="278">
        <v>1758829</v>
      </c>
      <c r="P22" s="136">
        <v>18.043244672604526</v>
      </c>
      <c r="Q22" s="275">
        <v>0.21110080509360513</v>
      </c>
      <c r="R22" s="130"/>
      <c r="S22" s="136"/>
      <c r="T22" s="136">
        <v>62.31</v>
      </c>
      <c r="U22" s="136">
        <v>13.37137217140106</v>
      </c>
    </row>
    <row r="23" spans="2:22" hidden="1">
      <c r="B23" s="139">
        <v>2546</v>
      </c>
      <c r="C23" s="140" t="s">
        <v>321</v>
      </c>
      <c r="D23" s="134">
        <v>1588264</v>
      </c>
      <c r="E23" s="48">
        <v>15.438663052903257</v>
      </c>
      <c r="F23" s="135">
        <v>734669.34138606</v>
      </c>
      <c r="G23" s="48">
        <v>29.76699279973505</v>
      </c>
      <c r="H23" s="136">
        <v>0.46256122495130531</v>
      </c>
      <c r="I23" s="272"/>
      <c r="J23" s="273"/>
      <c r="K23" s="139">
        <v>2546</v>
      </c>
      <c r="L23" s="140" t="s">
        <v>321</v>
      </c>
      <c r="M23" s="279">
        <v>9659295.8019999992</v>
      </c>
      <c r="N23" s="136">
        <v>15.934244911783923</v>
      </c>
      <c r="O23" s="280">
        <v>2356382.1378947641</v>
      </c>
      <c r="P23" s="136">
        <v>33.974487451296518</v>
      </c>
      <c r="Q23" s="275">
        <v>0.24394968186054153</v>
      </c>
      <c r="R23" s="130"/>
      <c r="S23" s="136"/>
      <c r="T23" s="136">
        <v>63.08</v>
      </c>
      <c r="U23" s="136">
        <v>15.312770770450221</v>
      </c>
    </row>
    <row r="24" spans="2:22" hidden="1">
      <c r="B24" s="139">
        <v>2547</v>
      </c>
      <c r="C24" s="140" t="s">
        <v>322</v>
      </c>
      <c r="D24" s="134">
        <v>1644302</v>
      </c>
      <c r="E24" s="48">
        <v>3.5282547485808404</v>
      </c>
      <c r="F24" s="135">
        <v>591089.66933595482</v>
      </c>
      <c r="G24" s="48">
        <v>-19.543441377208058</v>
      </c>
      <c r="H24" s="136">
        <v>0.35947755907123802</v>
      </c>
      <c r="I24" s="272"/>
      <c r="J24" s="273"/>
      <c r="K24" s="139">
        <v>2547</v>
      </c>
      <c r="L24" s="140" t="s">
        <v>322</v>
      </c>
      <c r="M24" s="279">
        <v>10383639.967001434</v>
      </c>
      <c r="N24" s="136">
        <v>7.498933461085814</v>
      </c>
      <c r="O24" s="280">
        <v>2673240.855447819</v>
      </c>
      <c r="P24" s="136">
        <v>13.446830735024262</v>
      </c>
      <c r="Q24" s="136">
        <v>0.25744737528874395</v>
      </c>
      <c r="R24" s="130"/>
      <c r="S24" s="136"/>
      <c r="T24" s="281">
        <v>61.97</v>
      </c>
      <c r="U24" s="136">
        <v>16.755914098759778</v>
      </c>
    </row>
    <row r="25" spans="2:22" hidden="1">
      <c r="B25" s="139">
        <v>2548</v>
      </c>
      <c r="C25" s="140" t="s">
        <v>323</v>
      </c>
      <c r="D25" s="134">
        <v>1767417</v>
      </c>
      <c r="E25" s="48">
        <v>7.4873715412375583</v>
      </c>
      <c r="F25" s="135">
        <v>770250.5338083501</v>
      </c>
      <c r="G25" s="48">
        <v>30.310268266686023</v>
      </c>
      <c r="H25" s="136">
        <v>0.43580577408067822</v>
      </c>
      <c r="I25" s="272"/>
      <c r="J25" s="273"/>
      <c r="K25" s="139">
        <v>2548</v>
      </c>
      <c r="L25" s="140" t="s">
        <v>323</v>
      </c>
      <c r="M25" s="282">
        <v>11183758</v>
      </c>
      <c r="N25" s="136">
        <v>7.7055640944918276</v>
      </c>
      <c r="O25" s="278">
        <v>3098453.7090898696</v>
      </c>
      <c r="P25" s="136">
        <v>15.906267958441004</v>
      </c>
      <c r="Q25" s="136">
        <v>0.27704942373483671</v>
      </c>
      <c r="R25" s="130"/>
      <c r="S25" s="136"/>
      <c r="T25" s="283">
        <v>62.42</v>
      </c>
      <c r="U25" s="136">
        <v>17.916946491509133</v>
      </c>
    </row>
    <row r="26" spans="2:22" hidden="1">
      <c r="B26" s="139">
        <v>2549</v>
      </c>
      <c r="C26" s="140" t="s">
        <v>324</v>
      </c>
      <c r="D26" s="134">
        <v>2004147</v>
      </c>
      <c r="E26" s="48">
        <v>13.394122609435124</v>
      </c>
      <c r="F26" s="135">
        <v>894051.28434878006</v>
      </c>
      <c r="G26" s="48">
        <v>16.072789969819539</v>
      </c>
      <c r="H26" s="136">
        <v>0.44610065247149039</v>
      </c>
      <c r="I26" s="272"/>
      <c r="J26" s="273"/>
      <c r="K26" s="139">
        <v>2549</v>
      </c>
      <c r="L26" s="140" t="s">
        <v>324</v>
      </c>
      <c r="M26" s="134">
        <v>12083566</v>
      </c>
      <c r="N26" s="136">
        <v>8.0456676548258645</v>
      </c>
      <c r="O26" s="277">
        <v>3688347.5339416</v>
      </c>
      <c r="P26" s="136">
        <v>19.038329445464072</v>
      </c>
      <c r="Q26" s="136">
        <v>0.30523667714825242</v>
      </c>
      <c r="R26" s="130"/>
      <c r="S26" s="136"/>
      <c r="T26" s="284">
        <v>62.828705999999997</v>
      </c>
      <c r="U26" s="136">
        <v>19.232555895707925</v>
      </c>
    </row>
    <row r="27" spans="2:22" hidden="1">
      <c r="B27" s="139">
        <v>2550</v>
      </c>
      <c r="C27" s="140" t="s">
        <v>325</v>
      </c>
      <c r="D27" s="134">
        <v>2333861</v>
      </c>
      <c r="E27" s="48">
        <v>16.451587633042884</v>
      </c>
      <c r="F27" s="135">
        <v>963901.88960800017</v>
      </c>
      <c r="G27" s="48">
        <v>7.8128186248397089</v>
      </c>
      <c r="H27" s="136">
        <v>0.41300741115602008</v>
      </c>
      <c r="I27" s="272"/>
      <c r="J27" s="273"/>
      <c r="K27" s="139">
        <v>2550</v>
      </c>
      <c r="L27" s="140" t="s">
        <v>325</v>
      </c>
      <c r="M27" s="134">
        <v>13092019</v>
      </c>
      <c r="N27" s="136">
        <v>8.3456572339655359</v>
      </c>
      <c r="O27" s="277">
        <v>4051544.5798447495</v>
      </c>
      <c r="P27" s="136">
        <v>9.8471481486185866</v>
      </c>
      <c r="Q27" s="136">
        <v>0.30946675068564672</v>
      </c>
      <c r="R27" s="130" t="e">
        <v>#REF!</v>
      </c>
      <c r="S27" s="136" t="e">
        <v>#REF!</v>
      </c>
      <c r="T27" s="284">
        <v>63.038246999999998</v>
      </c>
      <c r="U27" s="136">
        <v>20.768374158627857</v>
      </c>
    </row>
    <row r="28" spans="2:22" hidden="1">
      <c r="B28" s="139">
        <v>2551</v>
      </c>
      <c r="C28" s="140" t="s">
        <v>326</v>
      </c>
      <c r="D28" s="134">
        <v>2607484</v>
      </c>
      <c r="E28" s="48">
        <v>11.724048690131932</v>
      </c>
      <c r="F28" s="135">
        <v>1222349.3917400637</v>
      </c>
      <c r="G28" s="48">
        <v>26.812635696478299</v>
      </c>
      <c r="H28" s="136">
        <v>0.46878500184087946</v>
      </c>
      <c r="I28" s="272" t="e">
        <v>#REF!</v>
      </c>
      <c r="J28" s="273"/>
      <c r="K28" s="139">
        <v>2551</v>
      </c>
      <c r="L28" s="140" t="s">
        <v>326</v>
      </c>
      <c r="M28" s="134">
        <v>14174401</v>
      </c>
      <c r="N28" s="136">
        <v>8.2674948760767908</v>
      </c>
      <c r="O28" s="277">
        <v>4754553.9853386143</v>
      </c>
      <c r="P28" s="136">
        <v>17.351639396765645</v>
      </c>
      <c r="Q28" s="136">
        <v>0.33543244510569542</v>
      </c>
      <c r="R28" s="130"/>
      <c r="S28" s="136"/>
      <c r="T28" s="284">
        <v>63.4</v>
      </c>
      <c r="U28" s="136">
        <v>22.357099369085173</v>
      </c>
    </row>
    <row r="29" spans="2:22" ht="30" hidden="1" customHeight="1">
      <c r="B29" s="285">
        <v>2552</v>
      </c>
      <c r="C29" s="286" t="s">
        <v>327</v>
      </c>
      <c r="D29" s="287">
        <v>2666773</v>
      </c>
      <c r="E29" s="288">
        <v>2.2738011048198188</v>
      </c>
      <c r="F29" s="289">
        <v>1276510.5656511299</v>
      </c>
      <c r="G29" s="288">
        <v>32.43158659749696</v>
      </c>
      <c r="H29" s="290">
        <v>0.47867237505821769</v>
      </c>
      <c r="I29" s="272"/>
      <c r="J29" s="273"/>
      <c r="K29" s="139">
        <v>2552</v>
      </c>
      <c r="L29" s="140" t="s">
        <v>327</v>
      </c>
      <c r="M29" s="134">
        <v>15208885</v>
      </c>
      <c r="N29" s="136">
        <v>16.169133271193694</v>
      </c>
      <c r="O29" s="277">
        <v>5502212.895642343</v>
      </c>
      <c r="P29" s="136">
        <v>35.805315410183184</v>
      </c>
      <c r="Q29" s="136">
        <v>0.36177621802271126</v>
      </c>
      <c r="R29" s="130"/>
      <c r="S29" s="136"/>
      <c r="T29" s="284">
        <v>63.53</v>
      </c>
      <c r="U29" s="136">
        <v>23.939689910278609</v>
      </c>
    </row>
    <row r="30" spans="2:22" ht="30" hidden="1" customHeight="1">
      <c r="B30" s="139">
        <v>2553</v>
      </c>
      <c r="C30" s="140" t="s">
        <v>328</v>
      </c>
      <c r="D30" s="134">
        <v>2704581</v>
      </c>
      <c r="E30" s="48">
        <v>1.4177434674792342</v>
      </c>
      <c r="F30" s="144">
        <v>1671367.4824276259</v>
      </c>
      <c r="G30" s="48">
        <v>30.93252240925144</v>
      </c>
      <c r="H30" s="136">
        <v>0.61797649337462102</v>
      </c>
      <c r="I30" s="272"/>
      <c r="J30" s="273"/>
      <c r="K30" s="139">
        <v>2553</v>
      </c>
      <c r="L30" s="140" t="s">
        <v>328</v>
      </c>
      <c r="M30" s="134">
        <v>16298078.768999999</v>
      </c>
      <c r="N30" s="136">
        <v>7.1615622644263501</v>
      </c>
      <c r="O30" s="277">
        <v>6790687.9125443166</v>
      </c>
      <c r="P30" s="136">
        <v>23.417396624591234</v>
      </c>
      <c r="Q30" s="136">
        <v>0.41665573033434128</v>
      </c>
      <c r="R30" s="130"/>
      <c r="S30" s="136"/>
      <c r="T30" s="284">
        <v>65.44</v>
      </c>
      <c r="U30" s="136">
        <v>24.905377091992662</v>
      </c>
    </row>
    <row r="31" spans="2:22" s="178" customFormat="1" ht="30" hidden="1" customHeight="1">
      <c r="B31" s="746">
        <v>2554</v>
      </c>
      <c r="C31" s="743" t="s">
        <v>329</v>
      </c>
      <c r="D31" s="750">
        <v>2804302</v>
      </c>
      <c r="E31" s="238">
        <v>3.69</v>
      </c>
      <c r="F31" s="750">
        <v>1757440</v>
      </c>
      <c r="G31" s="792">
        <v>5.15</v>
      </c>
      <c r="H31" s="794">
        <v>0.62669427187228766</v>
      </c>
      <c r="I31" s="752"/>
      <c r="J31" s="753"/>
      <c r="K31" s="746">
        <v>2554</v>
      </c>
      <c r="L31" s="743" t="s">
        <v>329</v>
      </c>
      <c r="M31" s="749">
        <v>17464624</v>
      </c>
      <c r="N31" s="795">
        <v>7.16</v>
      </c>
      <c r="O31" s="797">
        <v>7341498</v>
      </c>
      <c r="P31" s="795">
        <v>8.11</v>
      </c>
      <c r="Q31" s="795">
        <v>0.4203639311101115</v>
      </c>
      <c r="R31" s="754"/>
      <c r="S31" s="755"/>
      <c r="T31" s="756">
        <v>64.08</v>
      </c>
      <c r="U31" s="795">
        <v>27.254406991260925</v>
      </c>
      <c r="V31" s="757"/>
    </row>
    <row r="32" spans="2:22" s="178" customFormat="1" ht="30" hidden="1" customHeight="1">
      <c r="B32" s="746">
        <v>2555</v>
      </c>
      <c r="C32" s="743" t="s">
        <v>330</v>
      </c>
      <c r="D32" s="750">
        <v>3167220</v>
      </c>
      <c r="E32" s="238">
        <v>12.94</v>
      </c>
      <c r="F32" s="750">
        <v>2490243</v>
      </c>
      <c r="G32" s="238">
        <v>41.697184541150762</v>
      </c>
      <c r="H32" s="794">
        <v>0.78625513857578566</v>
      </c>
      <c r="I32" s="752"/>
      <c r="J32" s="753"/>
      <c r="K32" s="746">
        <v>2555</v>
      </c>
      <c r="L32" s="743" t="s">
        <v>330</v>
      </c>
      <c r="M32" s="749">
        <v>18876203</v>
      </c>
      <c r="N32" s="751">
        <v>8.0825043814284232</v>
      </c>
      <c r="O32" s="797">
        <v>8897284</v>
      </c>
      <c r="P32" s="751">
        <v>21.191669602034899</v>
      </c>
      <c r="Q32" s="751">
        <v>0.47134924327736888</v>
      </c>
      <c r="R32" s="754"/>
      <c r="S32" s="755"/>
      <c r="T32" s="756">
        <v>64.459999999999994</v>
      </c>
      <c r="U32" s="751">
        <v>29.283591374495813</v>
      </c>
      <c r="V32" s="758"/>
    </row>
    <row r="33" spans="2:22" s="762" customFormat="1" ht="30" hidden="1" customHeight="1">
      <c r="B33" s="746">
        <v>2556</v>
      </c>
      <c r="C33" s="743" t="s">
        <v>331</v>
      </c>
      <c r="D33" s="750">
        <v>3183558</v>
      </c>
      <c r="E33" s="238">
        <v>0.51584670468107674</v>
      </c>
      <c r="F33" s="750">
        <v>2432562.6677259998</v>
      </c>
      <c r="G33" s="238">
        <v>-2.3162531638077151</v>
      </c>
      <c r="H33" s="794">
        <v>0.76410188466049611</v>
      </c>
      <c r="I33" s="759">
        <v>13952.356200442002</v>
      </c>
      <c r="J33" s="760"/>
      <c r="K33" s="746">
        <v>2556</v>
      </c>
      <c r="L33" s="743" t="s">
        <v>331</v>
      </c>
      <c r="M33" s="749">
        <v>20148185</v>
      </c>
      <c r="N33" s="751">
        <v>6.7385480014174464</v>
      </c>
      <c r="O33" s="797">
        <v>9853373.1790533215</v>
      </c>
      <c r="P33" s="751">
        <v>10.74585434221636</v>
      </c>
      <c r="Q33" s="751">
        <v>0.48904520079864866</v>
      </c>
      <c r="R33" s="754"/>
      <c r="S33" s="755"/>
      <c r="T33" s="756">
        <v>64.790000000000006</v>
      </c>
      <c r="U33" s="751">
        <v>31.097677110665224</v>
      </c>
      <c r="V33" s="761"/>
    </row>
    <row r="34" spans="2:22" s="762" customFormat="1" ht="30" hidden="1" customHeight="1">
      <c r="B34" s="746">
        <v>2557</v>
      </c>
      <c r="C34" s="743" t="s">
        <v>332</v>
      </c>
      <c r="D34" s="750">
        <v>3344172</v>
      </c>
      <c r="E34" s="238">
        <v>5.0451099053323354</v>
      </c>
      <c r="F34" s="750">
        <v>2663655.5170034966</v>
      </c>
      <c r="G34" s="238">
        <v>9.4999751637858623</v>
      </c>
      <c r="H34" s="794">
        <v>0.79650673380540737</v>
      </c>
      <c r="I34" s="763"/>
      <c r="J34" s="764"/>
      <c r="K34" s="746">
        <v>2557</v>
      </c>
      <c r="L34" s="743" t="s">
        <v>332</v>
      </c>
      <c r="M34" s="749">
        <v>19708597</v>
      </c>
      <c r="N34" s="751">
        <v>-2.181774685908433</v>
      </c>
      <c r="O34" s="797">
        <v>12583908.584009603</v>
      </c>
      <c r="P34" s="751">
        <v>27.711681627576617</v>
      </c>
      <c r="Q34" s="751">
        <v>0.63849844735318306</v>
      </c>
      <c r="R34" s="754"/>
      <c r="S34" s="755"/>
      <c r="T34" s="756">
        <v>65.12</v>
      </c>
      <c r="U34" s="751">
        <v>30.265044533169529</v>
      </c>
      <c r="V34" s="761"/>
    </row>
    <row r="35" spans="2:22" s="762" customFormat="1" ht="30" customHeight="1">
      <c r="B35" s="746">
        <v>2558</v>
      </c>
      <c r="C35" s="743" t="s">
        <v>335</v>
      </c>
      <c r="D35" s="750">
        <v>4180291</v>
      </c>
      <c r="E35" s="238">
        <v>25.002272610380089</v>
      </c>
      <c r="F35" s="750">
        <v>4434087.3192193191</v>
      </c>
      <c r="G35" s="238">
        <v>66.466245012323739</v>
      </c>
      <c r="H35" s="794">
        <v>1.060712596137283</v>
      </c>
      <c r="I35" s="763"/>
      <c r="J35" s="764"/>
      <c r="K35" s="746">
        <v>2558</v>
      </c>
      <c r="L35" s="743" t="s">
        <v>335</v>
      </c>
      <c r="M35" s="749">
        <v>24204587</v>
      </c>
      <c r="N35" s="751">
        <v>22.812329056198166</v>
      </c>
      <c r="O35" s="797">
        <v>16651713.265066128</v>
      </c>
      <c r="P35" s="751">
        <v>32.325446850635046</v>
      </c>
      <c r="Q35" s="751">
        <v>0.68795692589450619</v>
      </c>
      <c r="R35" s="754"/>
      <c r="S35" s="755"/>
      <c r="T35" s="756">
        <v>65.73</v>
      </c>
      <c r="U35" s="751">
        <v>36.824261372280539</v>
      </c>
      <c r="V35" s="761"/>
    </row>
    <row r="36" spans="2:22" s="762" customFormat="1" ht="30" customHeight="1">
      <c r="B36" s="746">
        <v>2559</v>
      </c>
      <c r="C36" s="743" t="s">
        <v>794</v>
      </c>
      <c r="D36" s="750">
        <v>3867467</v>
      </c>
      <c r="E36" s="238">
        <v>-7.4833067841449319</v>
      </c>
      <c r="F36" s="750">
        <v>4628048.561339939</v>
      </c>
      <c r="G36" s="238">
        <v>4.3743216620905283</v>
      </c>
      <c r="H36" s="794">
        <v>1.1966614224090184</v>
      </c>
      <c r="I36" s="763"/>
      <c r="J36" s="764"/>
      <c r="K36" s="746">
        <v>2559</v>
      </c>
      <c r="L36" s="743" t="s">
        <v>794</v>
      </c>
      <c r="M36" s="749">
        <v>24615771</v>
      </c>
      <c r="N36" s="751">
        <v>1.6987854409579473</v>
      </c>
      <c r="O36" s="797">
        <v>17220355.926749025</v>
      </c>
      <c r="P36" s="751">
        <v>3.4149198501745768</v>
      </c>
      <c r="Q36" s="751">
        <v>0.69956597852446001</v>
      </c>
      <c r="R36" s="754"/>
      <c r="S36" s="755"/>
      <c r="T36" s="756">
        <v>65.930000000000007</v>
      </c>
      <c r="U36" s="751">
        <v>37.336221750341267</v>
      </c>
      <c r="V36" s="761"/>
    </row>
    <row r="37" spans="2:22" s="762" customFormat="1" ht="30" customHeight="1">
      <c r="B37" s="746">
        <v>2560</v>
      </c>
      <c r="C37" s="823" t="s">
        <v>801</v>
      </c>
      <c r="D37" s="750">
        <v>4123896</v>
      </c>
      <c r="E37" s="238">
        <v>6.6304121017710038</v>
      </c>
      <c r="F37" s="750">
        <v>4682839.727299137</v>
      </c>
      <c r="G37" s="238">
        <v>1.1838934970754624</v>
      </c>
      <c r="H37" s="794">
        <v>1.1355377844880514</v>
      </c>
      <c r="I37" s="763"/>
      <c r="J37" s="764"/>
      <c r="K37" s="746">
        <v>2560</v>
      </c>
      <c r="L37" s="823" t="s">
        <v>801</v>
      </c>
      <c r="M37" s="749">
        <v>26158821</v>
      </c>
      <c r="N37" s="751">
        <v>6.2685422284762078</v>
      </c>
      <c r="O37" s="797">
        <v>17697766.092718776</v>
      </c>
      <c r="P37" s="751">
        <v>2.7723594564510288</v>
      </c>
      <c r="Q37" s="751">
        <v>0.6765506019066676</v>
      </c>
      <c r="R37" s="754"/>
      <c r="S37" s="755"/>
      <c r="T37" s="756">
        <v>66.188502999999997</v>
      </c>
      <c r="U37" s="751">
        <v>39.521699108378385</v>
      </c>
      <c r="V37" s="761"/>
    </row>
    <row r="38" spans="2:22" s="762" customFormat="1" ht="30" customHeight="1">
      <c r="B38" s="746">
        <v>2561</v>
      </c>
      <c r="C38" s="856" t="s">
        <v>820</v>
      </c>
      <c r="D38" s="750">
        <v>3718621</v>
      </c>
      <c r="E38" s="238">
        <v>-9.8274786755049117</v>
      </c>
      <c r="F38" s="750">
        <v>4652494.4282769784</v>
      </c>
      <c r="G38" s="238">
        <v>-0.64801062580163271</v>
      </c>
      <c r="H38" s="794">
        <v>1.2511343393900531</v>
      </c>
      <c r="I38" s="763"/>
      <c r="J38" s="764"/>
      <c r="K38" s="746">
        <v>2561</v>
      </c>
      <c r="L38" s="856" t="s">
        <v>820</v>
      </c>
      <c r="M38" s="749">
        <v>26258736</v>
      </c>
      <c r="N38" s="751">
        <v>0.38195528766376741</v>
      </c>
      <c r="O38" s="797">
        <v>18679145.284675851</v>
      </c>
      <c r="P38" s="751">
        <v>5.5452150673458993</v>
      </c>
      <c r="Q38" s="751">
        <v>0.71134974983852428</v>
      </c>
      <c r="R38" s="754"/>
      <c r="S38" s="755"/>
      <c r="T38" s="756">
        <v>66.413978999999998</v>
      </c>
      <c r="U38" s="751">
        <v>39.53796534310947</v>
      </c>
      <c r="V38" s="761"/>
    </row>
    <row r="39" spans="2:22" s="762" customFormat="1" ht="30" customHeight="1">
      <c r="B39" s="747">
        <v>2562</v>
      </c>
      <c r="C39" s="748" t="s">
        <v>889</v>
      </c>
      <c r="D39" s="791">
        <v>3842611</v>
      </c>
      <c r="E39" s="243">
        <v>3.3343005377531081</v>
      </c>
      <c r="F39" s="741">
        <v>5284831.8173866328</v>
      </c>
      <c r="G39" s="243">
        <v>13.591362630472542</v>
      </c>
      <c r="H39" s="793">
        <v>1.375323137675563</v>
      </c>
      <c r="I39" s="763"/>
      <c r="J39" s="764"/>
      <c r="K39" s="747">
        <v>2562</v>
      </c>
      <c r="L39" s="748" t="s">
        <v>889</v>
      </c>
      <c r="M39" s="796">
        <v>26570756</v>
      </c>
      <c r="N39" s="755">
        <v>1.1882521687258671</v>
      </c>
      <c r="O39" s="798">
        <v>19701451.567158602</v>
      </c>
      <c r="P39" s="755">
        <v>5.4729821247305068</v>
      </c>
      <c r="Q39" s="755">
        <v>0.74147124632654793</v>
      </c>
      <c r="R39" s="754"/>
      <c r="S39" s="755"/>
      <c r="T39" s="765">
        <v>66.188502999999997</v>
      </c>
      <c r="U39" s="755">
        <v>40.144065503339753</v>
      </c>
      <c r="V39" s="761"/>
    </row>
    <row r="40" spans="2:22" s="178" customFormat="1" ht="29.25" customHeight="1">
      <c r="B40" s="657" t="s">
        <v>268</v>
      </c>
      <c r="C40" s="658"/>
      <c r="D40" s="659"/>
      <c r="E40" s="660"/>
      <c r="F40" s="659"/>
      <c r="G40" s="660"/>
      <c r="H40" s="661"/>
      <c r="I40" s="659"/>
      <c r="J40" s="660"/>
      <c r="K40" s="657" t="s">
        <v>746</v>
      </c>
      <c r="L40" s="658"/>
      <c r="M40" s="659"/>
      <c r="N40" s="662"/>
      <c r="O40" s="659"/>
      <c r="P40" s="662"/>
      <c r="Q40" s="662"/>
      <c r="R40" s="659"/>
      <c r="S40" s="660"/>
      <c r="T40" s="663"/>
      <c r="U40" s="662"/>
    </row>
    <row r="41" spans="2:22" s="178" customFormat="1" ht="29.25" customHeight="1">
      <c r="B41" s="657" t="s">
        <v>269</v>
      </c>
      <c r="C41" s="658"/>
      <c r="D41" s="659"/>
      <c r="E41" s="660"/>
      <c r="F41" s="659"/>
      <c r="G41" s="660" t="s">
        <v>195</v>
      </c>
      <c r="H41" s="661"/>
      <c r="I41" s="659"/>
      <c r="J41" s="660"/>
      <c r="K41" s="657" t="s">
        <v>747</v>
      </c>
      <c r="L41" s="658"/>
      <c r="M41" s="659"/>
      <c r="N41" s="662"/>
      <c r="O41" s="659"/>
      <c r="P41" s="662"/>
      <c r="Q41" s="662"/>
      <c r="R41" s="659"/>
      <c r="S41" s="660"/>
      <c r="T41" s="663"/>
      <c r="U41" s="662"/>
    </row>
    <row r="42" spans="2:22" s="178" customFormat="1">
      <c r="B42" s="664"/>
      <c r="D42" s="659"/>
      <c r="E42" s="660"/>
      <c r="F42" s="659"/>
      <c r="G42" s="660"/>
      <c r="H42" s="661"/>
      <c r="I42" s="659"/>
      <c r="J42" s="660"/>
      <c r="K42" s="657" t="s">
        <v>333</v>
      </c>
      <c r="L42" s="658"/>
      <c r="M42" s="659"/>
      <c r="N42" s="660"/>
      <c r="O42" s="659"/>
      <c r="P42" s="660"/>
      <c r="Q42" s="661"/>
      <c r="R42" s="659"/>
      <c r="S42" s="660"/>
    </row>
    <row r="43" spans="2:22" s="178" customFormat="1">
      <c r="B43" s="665"/>
      <c r="C43" s="658"/>
      <c r="D43" s="659"/>
      <c r="E43" s="660"/>
      <c r="F43" s="659"/>
      <c r="G43" s="660"/>
      <c r="H43" s="661"/>
      <c r="I43" s="659"/>
      <c r="J43" s="660"/>
      <c r="K43" s="178" t="s">
        <v>748</v>
      </c>
    </row>
  </sheetData>
  <mergeCells count="2">
    <mergeCell ref="B4:C4"/>
    <mergeCell ref="K4:L4"/>
  </mergeCells>
  <phoneticPr fontId="107" type="noConversion"/>
  <printOptions horizontalCentered="1"/>
  <pageMargins left="0.25" right="0.25" top="0.75" bottom="0.75" header="0.3" footer="0.3"/>
  <pageSetup paperSize="9" fitToWidth="2" fitToHeight="0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21</vt:i4>
      </vt:variant>
    </vt:vector>
  </HeadingPairs>
  <TitlesOfParts>
    <vt:vector size="66" baseType="lpstr">
      <vt:lpstr>Index2</vt:lpstr>
      <vt:lpstr>Cover</vt:lpstr>
      <vt:lpstr>Index</vt:lpstr>
      <vt:lpstr>Info A-B</vt:lpstr>
      <vt:lpstr>Info C-D</vt:lpstr>
      <vt:lpstr>T1 Po. Inforce 2018</vt:lpstr>
      <vt:lpstr>T2 Po. Increased 2019</vt:lpstr>
      <vt:lpstr>T2.1, 2.2, 2.3 Po. Increased</vt:lpstr>
      <vt:lpstr>T3 New Bus, T8 Po. Inforce</vt:lpstr>
      <vt:lpstr>T4 New Bus, T5 Po. Inforce</vt:lpstr>
      <vt:lpstr>T6 Po. Decreased 2019</vt:lpstr>
      <vt:lpstr>T6.1-6.5 Po. Decreased</vt:lpstr>
      <vt:lpstr>T7 Po. Inforce 2019</vt:lpstr>
      <vt:lpstr>T9 Decreased 2019</vt:lpstr>
      <vt:lpstr>T10 Net PREMIUMS 2019</vt:lpstr>
      <vt:lpstr>T10.1 Net PREMIUMS 2019</vt:lpstr>
      <vt:lpstr>T10.2 Main Policies</vt:lpstr>
      <vt:lpstr>T10.3 Ordinary</vt:lpstr>
      <vt:lpstr>T10.4 Industrial</vt:lpstr>
      <vt:lpstr>T10.5 Group</vt:lpstr>
      <vt:lpstr>T10.6 Annuity</vt:lpstr>
      <vt:lpstr>T10.7 Unit-Linked</vt:lpstr>
      <vt:lpstr>T10.8 Universal Life</vt:lpstr>
      <vt:lpstr>T10.9 PA</vt:lpstr>
      <vt:lpstr>T10.10 Rider</vt:lpstr>
      <vt:lpstr>T10.11 Rider Acc</vt:lpstr>
      <vt:lpstr>T10.12 Rider Health</vt:lpstr>
      <vt:lpstr>T10.13 Rider Others</vt:lpstr>
      <vt:lpstr>T11 Net Premium Total</vt:lpstr>
      <vt:lpstr>T11.1 Net Premium FYP</vt:lpstr>
      <vt:lpstr>T11.2 Net Premium RYP</vt:lpstr>
      <vt:lpstr>T11.3 Net Premium SP</vt:lpstr>
      <vt:lpstr>T12 Benefit Pay</vt:lpstr>
      <vt:lpstr>T12.1 Benefit Pay</vt:lpstr>
      <vt:lpstr>13 Profit (Loss)</vt:lpstr>
      <vt:lpstr>T13.1 Overall Operation</vt:lpstr>
      <vt:lpstr>T13.2 Operating Expense</vt:lpstr>
      <vt:lpstr>T14 Assets</vt:lpstr>
      <vt:lpstr>T14.1 Assets</vt:lpstr>
      <vt:lpstr>T15 Liabilities</vt:lpstr>
      <vt:lpstr>T16-17 Yield Rate</vt:lpstr>
      <vt:lpstr>T18 Asset Liability</vt:lpstr>
      <vt:lpstr>T15.1 Liabilities</vt:lpstr>
      <vt:lpstr>T19-20 No.Agent Broker</vt:lpstr>
      <vt:lpstr>Companies</vt:lpstr>
      <vt:lpstr>Companies!Print_Area</vt:lpstr>
      <vt:lpstr>'Info A-B'!Print_Area</vt:lpstr>
      <vt:lpstr>'Info C-D'!Print_Area</vt:lpstr>
      <vt:lpstr>'T1 Po. Inforce 2018'!Print_Area</vt:lpstr>
      <vt:lpstr>'T12 Benefit Pay'!Print_Area</vt:lpstr>
      <vt:lpstr>'T12.1 Benefit Pay'!Print_Area</vt:lpstr>
      <vt:lpstr>'T15 Liabilities'!Print_Area</vt:lpstr>
      <vt:lpstr>'T15.1 Liabilities'!Print_Area</vt:lpstr>
      <vt:lpstr>'T19-20 No.Agent Broker'!Print_Area</vt:lpstr>
      <vt:lpstr>'T6 Po. Decreased 2019'!Print_Area</vt:lpstr>
      <vt:lpstr>'T6.1-6.5 Po. Decreased'!Print_Area</vt:lpstr>
      <vt:lpstr>'T7 Po. Inforce 2019'!Print_Area</vt:lpstr>
      <vt:lpstr>'T9 Decreased 2019'!Print_Area</vt:lpstr>
      <vt:lpstr>'13 Profit (Loss)'!Print_Titles</vt:lpstr>
      <vt:lpstr>Index!Print_Titles</vt:lpstr>
      <vt:lpstr>'Info A-B'!Print_Titles</vt:lpstr>
      <vt:lpstr>'Info C-D'!Print_Titles</vt:lpstr>
      <vt:lpstr>'T13.1 Overall Operation'!Print_Titles</vt:lpstr>
      <vt:lpstr>'T13.2 Operating Expense'!Print_Titles</vt:lpstr>
      <vt:lpstr>'T14 Assets'!Print_Titles</vt:lpstr>
      <vt:lpstr>'T15 Liabilities'!Print_Titles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Krongkarn Roongdonsai</cp:lastModifiedBy>
  <cp:lastPrinted>2020-06-17T09:17:29Z</cp:lastPrinted>
  <dcterms:created xsi:type="dcterms:W3CDTF">2016-08-05T03:35:12Z</dcterms:created>
  <dcterms:modified xsi:type="dcterms:W3CDTF">2020-07-13T08:24:12Z</dcterms:modified>
</cp:coreProperties>
</file>